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Gordulo_fejlesztesi_terv\2026\00_Segédletek\Munkaanyag\Víz\MEKH_20260715 KIA teszt táblázatok\Önkormáynzatoknak küldendő_B\"/>
    </mc:Choice>
  </mc:AlternateContent>
  <workbookProtection workbookPassword="A0D5" lockStructure="1"/>
  <bookViews>
    <workbookView xWindow="0" yWindow="0" windowWidth="20496" windowHeight="7548" firstSheet="2" activeTab="2"/>
  </bookViews>
  <sheets>
    <sheet name="Előlap" sheetId="1" state="hidden" r:id="rId1"/>
    <sheet name="Összesítő" sheetId="2" state="hidden" r:id="rId2"/>
    <sheet name="B_IV_1A" sheetId="3" r:id="rId3"/>
    <sheet name="adat" sheetId="7" state="hidden" r:id="rId4"/>
    <sheet name="Kitöltési útmutató" sheetId="4" state="hidden" r:id="rId5"/>
    <sheet name="Megjegyzés" sheetId="5" state="hidden" r:id="rId6"/>
  </sheets>
  <definedNames>
    <definedName name="_xlnm._FilterDatabase" localSheetId="2" hidden="1">B_IV_1A!$A$2:$CI$348</definedName>
    <definedName name="_xlnm._FilterDatabase" localSheetId="1" hidden="1">Összesítő!$A$2:$AX$65</definedName>
  </definedNames>
  <calcPr calcId="15251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D5" i="3" l="1"/>
  <c r="CC5" i="3"/>
  <c r="CB5" i="3"/>
  <c r="CA5" i="3"/>
  <c r="BZ5" i="3"/>
  <c r="BY5" i="3"/>
  <c r="BX5" i="3"/>
  <c r="BW5" i="3"/>
  <c r="BV5" i="3"/>
  <c r="BO5" i="3"/>
  <c r="BQ5" i="3" s="1"/>
  <c r="BN5" i="3"/>
  <c r="BP5" i="3" s="1"/>
  <c r="BK5" i="3"/>
  <c r="BH5" i="3"/>
  <c r="BA5" i="3"/>
  <c r="AZ5" i="3"/>
  <c r="AR5" i="3"/>
  <c r="BJ5" i="3" s="1"/>
  <c r="BM5" i="3" s="1"/>
  <c r="AD5" i="3"/>
  <c r="BF5" i="3" s="1"/>
  <c r="BG5" i="3" s="1"/>
  <c r="L5" i="3"/>
  <c r="K5" i="3"/>
  <c r="J5" i="3"/>
  <c r="H5" i="3"/>
  <c r="F5" i="3"/>
  <c r="BC5" i="3" s="1"/>
  <c r="CD6" i="3"/>
  <c r="CC6" i="3"/>
  <c r="CB6" i="3"/>
  <c r="CA6" i="3"/>
  <c r="BZ6" i="3"/>
  <c r="BY6" i="3"/>
  <c r="BX6" i="3"/>
  <c r="BW6" i="3"/>
  <c r="BV6" i="3"/>
  <c r="BO6" i="3"/>
  <c r="BN6" i="3"/>
  <c r="BP6" i="3" s="1"/>
  <c r="BK6" i="3"/>
  <c r="BH6" i="3"/>
  <c r="BA6" i="3"/>
  <c r="AZ6" i="3"/>
  <c r="AR6" i="3"/>
  <c r="BJ6" i="3" s="1"/>
  <c r="BM6" i="3" s="1"/>
  <c r="AD6" i="3"/>
  <c r="BF6" i="3" s="1"/>
  <c r="BG6" i="3" s="1"/>
  <c r="L6" i="3"/>
  <c r="K6" i="3"/>
  <c r="J6" i="3"/>
  <c r="H6" i="3"/>
  <c r="F6" i="3"/>
  <c r="BC6" i="3" s="1"/>
  <c r="I5" i="3" l="1"/>
  <c r="BL5" i="3"/>
  <c r="BI6" i="3"/>
  <c r="BI5" i="3"/>
  <c r="BS6" i="3"/>
  <c r="BU5" i="3"/>
  <c r="BE5" i="3"/>
  <c r="BT5" i="3"/>
  <c r="BD5" i="3"/>
  <c r="BR5" i="3"/>
  <c r="BB5" i="3"/>
  <c r="BS5" i="3"/>
  <c r="I6" i="3"/>
  <c r="BR6" i="3"/>
  <c r="BU6" i="3"/>
  <c r="BE6" i="3"/>
  <c r="BT6" i="3"/>
  <c r="BD6" i="3"/>
  <c r="BL6" i="3"/>
  <c r="BQ6" i="3"/>
  <c r="BB6" i="3"/>
  <c r="CD106" i="3"/>
  <c r="CC106" i="3"/>
  <c r="CB106" i="3"/>
  <c r="CA106" i="3"/>
  <c r="BZ106" i="3"/>
  <c r="BY106" i="3"/>
  <c r="BX106" i="3"/>
  <c r="BW106" i="3"/>
  <c r="BV106" i="3"/>
  <c r="BO106" i="3"/>
  <c r="BQ106" i="3" s="1"/>
  <c r="BN106" i="3"/>
  <c r="BP106" i="3" s="1"/>
  <c r="BM106" i="3"/>
  <c r="BK106" i="3"/>
  <c r="BH106" i="3"/>
  <c r="BA106" i="3"/>
  <c r="AZ106" i="3"/>
  <c r="AR106" i="3"/>
  <c r="BJ106" i="3" s="1"/>
  <c r="AD106" i="3"/>
  <c r="BF106" i="3" s="1"/>
  <c r="BG106" i="3" s="1"/>
  <c r="L106" i="3"/>
  <c r="K106" i="3"/>
  <c r="J106" i="3"/>
  <c r="H106" i="3"/>
  <c r="F106" i="3"/>
  <c r="BC106" i="3" s="1"/>
  <c r="CD75" i="3"/>
  <c r="CC75" i="3"/>
  <c r="CB75" i="3"/>
  <c r="CA75" i="3"/>
  <c r="BZ75" i="3"/>
  <c r="BY75" i="3"/>
  <c r="BX75" i="3"/>
  <c r="BW75" i="3"/>
  <c r="BV75" i="3"/>
  <c r="BO75" i="3"/>
  <c r="BS75" i="3" s="1"/>
  <c r="BN75" i="3"/>
  <c r="BP75" i="3" s="1"/>
  <c r="BM75" i="3"/>
  <c r="BK75" i="3"/>
  <c r="BH75" i="3"/>
  <c r="BA75" i="3"/>
  <c r="AZ75" i="3"/>
  <c r="AR75" i="3"/>
  <c r="BJ75" i="3" s="1"/>
  <c r="AD75" i="3"/>
  <c r="BF75" i="3" s="1"/>
  <c r="BG75" i="3" s="1"/>
  <c r="L75" i="3"/>
  <c r="K75" i="3"/>
  <c r="J75" i="3"/>
  <c r="H75" i="3"/>
  <c r="F75" i="3"/>
  <c r="BC75" i="3" s="1"/>
  <c r="BS106" i="3" l="1"/>
  <c r="BI106" i="3"/>
  <c r="BI75" i="3"/>
  <c r="BL106" i="3"/>
  <c r="AE6" i="3"/>
  <c r="AT6" i="3"/>
  <c r="AE5" i="3"/>
  <c r="AT5" i="3"/>
  <c r="CE5" i="3"/>
  <c r="CF5" i="3"/>
  <c r="A5" i="3" s="1"/>
  <c r="CG5" i="3" s="1"/>
  <c r="I106" i="3"/>
  <c r="CF6" i="3"/>
  <c r="A6" i="3" s="1"/>
  <c r="CG6" i="3" s="1"/>
  <c r="CE6" i="3"/>
  <c r="I75" i="3"/>
  <c r="BR106" i="3"/>
  <c r="BT106" i="3"/>
  <c r="BD106" i="3"/>
  <c r="BU106" i="3"/>
  <c r="BE106" i="3"/>
  <c r="BB106" i="3"/>
  <c r="BR75" i="3"/>
  <c r="BU75" i="3"/>
  <c r="BE75" i="3"/>
  <c r="BT75" i="3"/>
  <c r="BD75" i="3"/>
  <c r="BL75" i="3"/>
  <c r="BQ75" i="3"/>
  <c r="BB75" i="3"/>
  <c r="CI6" i="3" l="1"/>
  <c r="CH6" i="3"/>
  <c r="CI5" i="3"/>
  <c r="CH5" i="3"/>
  <c r="AE106" i="3"/>
  <c r="AT106" i="3"/>
  <c r="CE106" i="3"/>
  <c r="CF106" i="3" s="1"/>
  <c r="A106" i="3" s="1"/>
  <c r="CG106" i="3" s="1"/>
  <c r="AT75" i="3"/>
  <c r="AE75" i="3"/>
  <c r="CE75" i="3"/>
  <c r="CF75" i="3" s="1"/>
  <c r="A75" i="3" s="1"/>
  <c r="CG75" i="3" s="1"/>
  <c r="CH106" i="3" l="1"/>
  <c r="CI106" i="3"/>
  <c r="CI75" i="3"/>
  <c r="CH75" i="3"/>
  <c r="CD108" i="3" l="1"/>
  <c r="CC108" i="3"/>
  <c r="CB108" i="3"/>
  <c r="CA108" i="3"/>
  <c r="BZ108" i="3"/>
  <c r="BY108" i="3"/>
  <c r="BX108" i="3"/>
  <c r="BW108" i="3"/>
  <c r="BV108" i="3"/>
  <c r="BO108" i="3"/>
  <c r="BN108" i="3"/>
  <c r="BP108" i="3" s="1"/>
  <c r="BK108" i="3"/>
  <c r="BH108" i="3"/>
  <c r="BA108" i="3"/>
  <c r="AZ108" i="3"/>
  <c r="AR108" i="3"/>
  <c r="BJ108" i="3" s="1"/>
  <c r="BM108" i="3" s="1"/>
  <c r="AD108" i="3"/>
  <c r="BF108" i="3" s="1"/>
  <c r="BG108" i="3" s="1"/>
  <c r="L108" i="3"/>
  <c r="K108" i="3"/>
  <c r="J108" i="3"/>
  <c r="H108" i="3"/>
  <c r="F108" i="3"/>
  <c r="BC108" i="3" s="1"/>
  <c r="I108" i="3" l="1"/>
  <c r="BI108" i="3"/>
  <c r="BL108" i="3"/>
  <c r="BS108" i="3"/>
  <c r="BU108" i="3"/>
  <c r="BE108" i="3"/>
  <c r="BT108" i="3"/>
  <c r="BD108" i="3"/>
  <c r="BR108" i="3"/>
  <c r="BB108" i="3"/>
  <c r="BQ108" i="3"/>
  <c r="L28" i="3"/>
  <c r="L33" i="3"/>
  <c r="CD8" i="3"/>
  <c r="CC8" i="3"/>
  <c r="CB8" i="3"/>
  <c r="CA8" i="3"/>
  <c r="BZ8" i="3"/>
  <c r="BY8" i="3"/>
  <c r="BX8" i="3"/>
  <c r="BW8" i="3"/>
  <c r="BV8" i="3"/>
  <c r="BO8" i="3"/>
  <c r="BN8" i="3"/>
  <c r="BP8" i="3" s="1"/>
  <c r="BK8" i="3"/>
  <c r="BH8" i="3"/>
  <c r="BA8" i="3"/>
  <c r="AZ8" i="3"/>
  <c r="AR8" i="3"/>
  <c r="BJ8" i="3" s="1"/>
  <c r="BM8" i="3" s="1"/>
  <c r="AD8" i="3"/>
  <c r="BF8" i="3" s="1"/>
  <c r="BG8" i="3" s="1"/>
  <c r="L8" i="3"/>
  <c r="K8" i="3"/>
  <c r="J8" i="3"/>
  <c r="H8" i="3"/>
  <c r="F8" i="3"/>
  <c r="BC8" i="3" s="1"/>
  <c r="AT108" i="3" l="1"/>
  <c r="AE108" i="3"/>
  <c r="CE108" i="3"/>
  <c r="CF108" i="3" s="1"/>
  <c r="A108" i="3" s="1"/>
  <c r="CG108" i="3" s="1"/>
  <c r="BI8" i="3"/>
  <c r="I8" i="3"/>
  <c r="BL8" i="3"/>
  <c r="BS8" i="3"/>
  <c r="BE8" i="3"/>
  <c r="BR8" i="3"/>
  <c r="BU8" i="3"/>
  <c r="BT8" i="3"/>
  <c r="BD8" i="3"/>
  <c r="BB8" i="3"/>
  <c r="BQ8" i="3"/>
  <c r="CD314" i="3"/>
  <c r="CC314" i="3"/>
  <c r="CB314" i="3"/>
  <c r="CA314" i="3"/>
  <c r="BZ314" i="3"/>
  <c r="BY314" i="3"/>
  <c r="BX314" i="3"/>
  <c r="BW314" i="3"/>
  <c r="BV314" i="3"/>
  <c r="BO314" i="3"/>
  <c r="BQ314" i="3" s="1"/>
  <c r="BN314" i="3"/>
  <c r="BP314" i="3" s="1"/>
  <c r="BK314" i="3"/>
  <c r="BH314" i="3"/>
  <c r="BA314" i="3"/>
  <c r="AZ314" i="3"/>
  <c r="AR314" i="3"/>
  <c r="BJ314" i="3" s="1"/>
  <c r="BM314" i="3" s="1"/>
  <c r="AD314" i="3"/>
  <c r="BF314" i="3" s="1"/>
  <c r="BG314" i="3" s="1"/>
  <c r="L314" i="3"/>
  <c r="K314" i="3"/>
  <c r="J314" i="3"/>
  <c r="H314" i="3"/>
  <c r="F314" i="3"/>
  <c r="BC314" i="3" s="1"/>
  <c r="CD95" i="3"/>
  <c r="CC95" i="3"/>
  <c r="CB95" i="3"/>
  <c r="CA95" i="3"/>
  <c r="BZ95" i="3"/>
  <c r="BY95" i="3"/>
  <c r="BX95" i="3"/>
  <c r="BW95" i="3"/>
  <c r="BV95" i="3"/>
  <c r="BO95" i="3"/>
  <c r="BN95" i="3"/>
  <c r="BP95" i="3" s="1"/>
  <c r="BK95" i="3"/>
  <c r="BH95" i="3"/>
  <c r="BA95" i="3"/>
  <c r="AZ95" i="3"/>
  <c r="AR95" i="3"/>
  <c r="BJ95" i="3" s="1"/>
  <c r="BM95" i="3" s="1"/>
  <c r="AD95" i="3"/>
  <c r="BF95" i="3" s="1"/>
  <c r="BG95" i="3" s="1"/>
  <c r="L95" i="3"/>
  <c r="K95" i="3"/>
  <c r="J95" i="3"/>
  <c r="H95" i="3"/>
  <c r="F95" i="3"/>
  <c r="BC95" i="3" s="1"/>
  <c r="CD61" i="3"/>
  <c r="CC61" i="3"/>
  <c r="CB61" i="3"/>
  <c r="CA61" i="3"/>
  <c r="BZ61" i="3"/>
  <c r="BY61" i="3"/>
  <c r="BX61" i="3"/>
  <c r="BW61" i="3"/>
  <c r="BV61" i="3"/>
  <c r="BO61" i="3"/>
  <c r="BN61" i="3"/>
  <c r="BP61" i="3" s="1"/>
  <c r="BK61" i="3"/>
  <c r="BH61" i="3"/>
  <c r="BA61" i="3"/>
  <c r="AZ61" i="3"/>
  <c r="AR61" i="3"/>
  <c r="BJ61" i="3" s="1"/>
  <c r="BM61" i="3" s="1"/>
  <c r="AD61" i="3"/>
  <c r="BF61" i="3" s="1"/>
  <c r="BG61" i="3" s="1"/>
  <c r="L61" i="3"/>
  <c r="K61" i="3"/>
  <c r="J61" i="3"/>
  <c r="H61" i="3"/>
  <c r="F61" i="3"/>
  <c r="BB61" i="3" s="1"/>
  <c r="I61" i="3" l="1"/>
  <c r="CI108" i="3"/>
  <c r="CH108" i="3"/>
  <c r="AT8" i="3"/>
  <c r="AE8" i="3"/>
  <c r="I314" i="3"/>
  <c r="CE8" i="3"/>
  <c r="CF8" i="3" s="1"/>
  <c r="A8" i="3" s="1"/>
  <c r="CG8" i="3" s="1"/>
  <c r="BL314" i="3"/>
  <c r="BI314" i="3"/>
  <c r="BS314" i="3"/>
  <c r="BU314" i="3"/>
  <c r="BR314" i="3"/>
  <c r="BB314" i="3"/>
  <c r="CE314" i="3" s="1"/>
  <c r="BD314" i="3"/>
  <c r="BT314" i="3"/>
  <c r="BE314" i="3"/>
  <c r="AT61" i="3"/>
  <c r="BS95" i="3"/>
  <c r="BL95" i="3"/>
  <c r="BI95" i="3"/>
  <c r="I95" i="3"/>
  <c r="BR95" i="3"/>
  <c r="BU95" i="3"/>
  <c r="BE95" i="3"/>
  <c r="BT95" i="3"/>
  <c r="BD95" i="3"/>
  <c r="BQ95" i="3"/>
  <c r="BB95" i="3"/>
  <c r="BL61" i="3"/>
  <c r="BI61" i="3"/>
  <c r="BQ61" i="3"/>
  <c r="AE61" i="3"/>
  <c r="CE61" i="3"/>
  <c r="BC61" i="3"/>
  <c r="BS61" i="3" s="1"/>
  <c r="CD322" i="3"/>
  <c r="CC322" i="3"/>
  <c r="CB322" i="3"/>
  <c r="CA322" i="3"/>
  <c r="BZ322" i="3"/>
  <c r="BY322" i="3"/>
  <c r="BX322" i="3"/>
  <c r="BW322" i="3"/>
  <c r="BV322" i="3"/>
  <c r="BO322" i="3"/>
  <c r="BS322" i="3" s="1"/>
  <c r="BN322" i="3"/>
  <c r="BP322" i="3" s="1"/>
  <c r="BM322" i="3"/>
  <c r="BK322" i="3"/>
  <c r="BH322" i="3"/>
  <c r="BA322" i="3"/>
  <c r="AZ322" i="3"/>
  <c r="AR322" i="3"/>
  <c r="BJ322" i="3" s="1"/>
  <c r="AD322" i="3"/>
  <c r="BF322" i="3" s="1"/>
  <c r="BG322" i="3" s="1"/>
  <c r="L322" i="3"/>
  <c r="K322" i="3"/>
  <c r="J322" i="3"/>
  <c r="H322" i="3"/>
  <c r="F322" i="3"/>
  <c r="BB322" i="3" s="1"/>
  <c r="CD291" i="3"/>
  <c r="CC291" i="3"/>
  <c r="CB291" i="3"/>
  <c r="CA291" i="3"/>
  <c r="BZ291" i="3"/>
  <c r="BY291" i="3"/>
  <c r="BX291" i="3"/>
  <c r="BW291" i="3"/>
  <c r="BV291" i="3"/>
  <c r="BO291" i="3"/>
  <c r="BQ291" i="3" s="1"/>
  <c r="BN291" i="3"/>
  <c r="BP291" i="3" s="1"/>
  <c r="BK291" i="3"/>
  <c r="BH291" i="3"/>
  <c r="BA291" i="3"/>
  <c r="AZ291" i="3"/>
  <c r="AR291" i="3"/>
  <c r="BJ291" i="3" s="1"/>
  <c r="BM291" i="3" s="1"/>
  <c r="AD291" i="3"/>
  <c r="BF291" i="3" s="1"/>
  <c r="BG291" i="3" s="1"/>
  <c r="L291" i="3"/>
  <c r="K291" i="3"/>
  <c r="J291" i="3"/>
  <c r="H291" i="3"/>
  <c r="F291" i="3"/>
  <c r="BB291" i="3" s="1"/>
  <c r="CD283" i="3"/>
  <c r="CC283" i="3"/>
  <c r="CB283" i="3"/>
  <c r="CA283" i="3"/>
  <c r="BZ283" i="3"/>
  <c r="BY283" i="3"/>
  <c r="BX283" i="3"/>
  <c r="BW283" i="3"/>
  <c r="BV283" i="3"/>
  <c r="BO283" i="3"/>
  <c r="BQ283" i="3" s="1"/>
  <c r="BN283" i="3"/>
  <c r="BP283" i="3" s="1"/>
  <c r="BK283" i="3"/>
  <c r="BH283" i="3"/>
  <c r="BA283" i="3"/>
  <c r="AZ283" i="3"/>
  <c r="AR283" i="3"/>
  <c r="BJ283" i="3" s="1"/>
  <c r="BM283" i="3" s="1"/>
  <c r="AD283" i="3"/>
  <c r="BF283" i="3" s="1"/>
  <c r="BG283" i="3" s="1"/>
  <c r="L283" i="3"/>
  <c r="K283" i="3"/>
  <c r="J283" i="3"/>
  <c r="H283" i="3"/>
  <c r="F283" i="3"/>
  <c r="BB283" i="3" s="1"/>
  <c r="CD278" i="3"/>
  <c r="CC278" i="3"/>
  <c r="CB278" i="3"/>
  <c r="CA278" i="3"/>
  <c r="BZ278" i="3"/>
  <c r="BY278" i="3"/>
  <c r="BX278" i="3"/>
  <c r="BW278" i="3"/>
  <c r="BV278" i="3"/>
  <c r="BO278" i="3"/>
  <c r="BS278" i="3" s="1"/>
  <c r="BN278" i="3"/>
  <c r="BP278" i="3" s="1"/>
  <c r="BM278" i="3"/>
  <c r="BK278" i="3"/>
  <c r="BH278" i="3"/>
  <c r="BA278" i="3"/>
  <c r="AZ278" i="3"/>
  <c r="AR278" i="3"/>
  <c r="BJ278" i="3" s="1"/>
  <c r="AD278" i="3"/>
  <c r="BF278" i="3" s="1"/>
  <c r="BG278" i="3" s="1"/>
  <c r="L278" i="3"/>
  <c r="K278" i="3"/>
  <c r="J278" i="3"/>
  <c r="H278" i="3"/>
  <c r="F278" i="3"/>
  <c r="BC278" i="3" s="1"/>
  <c r="CD254" i="3"/>
  <c r="CC254" i="3"/>
  <c r="CB254" i="3"/>
  <c r="CA254" i="3"/>
  <c r="BZ254" i="3"/>
  <c r="BY254" i="3"/>
  <c r="BX254" i="3"/>
  <c r="BW254" i="3"/>
  <c r="BV254" i="3"/>
  <c r="BO254" i="3"/>
  <c r="BQ254" i="3" s="1"/>
  <c r="BN254" i="3"/>
  <c r="BP254" i="3" s="1"/>
  <c r="BK254" i="3"/>
  <c r="BH254" i="3"/>
  <c r="BA254" i="3"/>
  <c r="AZ254" i="3"/>
  <c r="AR254" i="3"/>
  <c r="BJ254" i="3" s="1"/>
  <c r="BM254" i="3" s="1"/>
  <c r="AD254" i="3"/>
  <c r="BF254" i="3" s="1"/>
  <c r="BG254" i="3" s="1"/>
  <c r="L254" i="3"/>
  <c r="K254" i="3"/>
  <c r="J254" i="3"/>
  <c r="H254" i="3"/>
  <c r="F254" i="3"/>
  <c r="BC254" i="3" s="1"/>
  <c r="CD243" i="3"/>
  <c r="CC243" i="3"/>
  <c r="CB243" i="3"/>
  <c r="CA243" i="3"/>
  <c r="BZ243" i="3"/>
  <c r="BY243" i="3"/>
  <c r="BX243" i="3"/>
  <c r="BW243" i="3"/>
  <c r="BV243" i="3"/>
  <c r="BO243" i="3"/>
  <c r="BN243" i="3"/>
  <c r="BP243" i="3" s="1"/>
  <c r="BK243" i="3"/>
  <c r="BH243" i="3"/>
  <c r="BA243" i="3"/>
  <c r="AZ243" i="3"/>
  <c r="AR243" i="3"/>
  <c r="BJ243" i="3" s="1"/>
  <c r="BM243" i="3" s="1"/>
  <c r="AD243" i="3"/>
  <c r="BF243" i="3" s="1"/>
  <c r="BG243" i="3" s="1"/>
  <c r="L243" i="3"/>
  <c r="K243" i="3"/>
  <c r="J243" i="3"/>
  <c r="H243" i="3"/>
  <c r="F243" i="3"/>
  <c r="BC243" i="3" s="1"/>
  <c r="F238" i="3"/>
  <c r="BB238" i="3" s="1"/>
  <c r="H238" i="3"/>
  <c r="J238" i="3"/>
  <c r="K238" i="3"/>
  <c r="L238" i="3"/>
  <c r="AD238" i="3"/>
  <c r="BF238" i="3" s="1"/>
  <c r="AR238" i="3"/>
  <c r="BJ238" i="3" s="1"/>
  <c r="BM238" i="3" s="1"/>
  <c r="AZ238" i="3"/>
  <c r="BA238" i="3"/>
  <c r="BG238" i="3"/>
  <c r="BH238" i="3"/>
  <c r="BK238" i="3"/>
  <c r="BN238" i="3"/>
  <c r="BP238" i="3" s="1"/>
  <c r="BO238" i="3"/>
  <c r="BQ238" i="3" s="1"/>
  <c r="BV238" i="3"/>
  <c r="BW238" i="3"/>
  <c r="BX238" i="3"/>
  <c r="BY238" i="3"/>
  <c r="BZ238" i="3"/>
  <c r="CA238" i="3"/>
  <c r="CB238" i="3"/>
  <c r="CC238" i="3"/>
  <c r="CD238" i="3"/>
  <c r="CD234" i="3"/>
  <c r="CC234" i="3"/>
  <c r="CB234" i="3"/>
  <c r="CA234" i="3"/>
  <c r="BZ234" i="3"/>
  <c r="BY234" i="3"/>
  <c r="BX234" i="3"/>
  <c r="BW234" i="3"/>
  <c r="BV234" i="3"/>
  <c r="BO234" i="3"/>
  <c r="BN234" i="3"/>
  <c r="BP234" i="3" s="1"/>
  <c r="BK234" i="3"/>
  <c r="BH234" i="3"/>
  <c r="BA234" i="3"/>
  <c r="AZ234" i="3"/>
  <c r="AR234" i="3"/>
  <c r="BJ234" i="3" s="1"/>
  <c r="BM234" i="3" s="1"/>
  <c r="AD234" i="3"/>
  <c r="BF234" i="3" s="1"/>
  <c r="BG234" i="3" s="1"/>
  <c r="L234" i="3"/>
  <c r="K234" i="3"/>
  <c r="J234" i="3"/>
  <c r="H234" i="3"/>
  <c r="F234" i="3"/>
  <c r="BC234" i="3" s="1"/>
  <c r="CD226" i="3"/>
  <c r="CC226" i="3"/>
  <c r="CB226" i="3"/>
  <c r="CA226" i="3"/>
  <c r="BZ226" i="3"/>
  <c r="BY226" i="3"/>
  <c r="BX226" i="3"/>
  <c r="BW226" i="3"/>
  <c r="BV226" i="3"/>
  <c r="BO226" i="3"/>
  <c r="BQ226" i="3" s="1"/>
  <c r="BN226" i="3"/>
  <c r="BP226" i="3" s="1"/>
  <c r="BK226" i="3"/>
  <c r="BH226" i="3"/>
  <c r="BA226" i="3"/>
  <c r="AZ226" i="3"/>
  <c r="AR226" i="3"/>
  <c r="BJ226" i="3" s="1"/>
  <c r="BM226" i="3" s="1"/>
  <c r="AD226" i="3"/>
  <c r="BF226" i="3" s="1"/>
  <c r="BG226" i="3" s="1"/>
  <c r="L226" i="3"/>
  <c r="K226" i="3"/>
  <c r="J226" i="3"/>
  <c r="H226" i="3"/>
  <c r="F226" i="3"/>
  <c r="BC226" i="3" s="1"/>
  <c r="CD221" i="3"/>
  <c r="CC221" i="3"/>
  <c r="CB221" i="3"/>
  <c r="CA221" i="3"/>
  <c r="BZ221" i="3"/>
  <c r="BY221" i="3"/>
  <c r="BX221" i="3"/>
  <c r="BW221" i="3"/>
  <c r="BV221" i="3"/>
  <c r="BO221" i="3"/>
  <c r="BN221" i="3"/>
  <c r="BP221" i="3" s="1"/>
  <c r="BK221" i="3"/>
  <c r="BH221" i="3"/>
  <c r="BA221" i="3"/>
  <c r="AZ221" i="3"/>
  <c r="AR221" i="3"/>
  <c r="BJ221" i="3" s="1"/>
  <c r="BM221" i="3" s="1"/>
  <c r="AD221" i="3"/>
  <c r="BF221" i="3" s="1"/>
  <c r="BG221" i="3" s="1"/>
  <c r="L221" i="3"/>
  <c r="K221" i="3"/>
  <c r="J221" i="3"/>
  <c r="H221" i="3"/>
  <c r="F221" i="3"/>
  <c r="BC221" i="3" s="1"/>
  <c r="CD214" i="3"/>
  <c r="CC214" i="3"/>
  <c r="CB214" i="3"/>
  <c r="CA214" i="3"/>
  <c r="BZ214" i="3"/>
  <c r="BY214" i="3"/>
  <c r="BX214" i="3"/>
  <c r="BW214" i="3"/>
  <c r="BV214" i="3"/>
  <c r="BO214" i="3"/>
  <c r="BN214" i="3"/>
  <c r="BP214" i="3" s="1"/>
  <c r="BK214" i="3"/>
  <c r="BH214" i="3"/>
  <c r="BG214" i="3"/>
  <c r="BA214" i="3"/>
  <c r="AZ214" i="3"/>
  <c r="AR214" i="3"/>
  <c r="BJ214" i="3" s="1"/>
  <c r="BM214" i="3" s="1"/>
  <c r="AD214" i="3"/>
  <c r="BF214" i="3" s="1"/>
  <c r="L214" i="3"/>
  <c r="K214" i="3"/>
  <c r="J214" i="3"/>
  <c r="H214" i="3"/>
  <c r="F214" i="3"/>
  <c r="BC214" i="3" s="1"/>
  <c r="AR207" i="3"/>
  <c r="CD209" i="3"/>
  <c r="CC209" i="3"/>
  <c r="CB209" i="3"/>
  <c r="CA209" i="3"/>
  <c r="BZ209" i="3"/>
  <c r="BY209" i="3"/>
  <c r="BX209" i="3"/>
  <c r="BW209" i="3"/>
  <c r="BV209" i="3"/>
  <c r="BO209" i="3"/>
  <c r="BN209" i="3"/>
  <c r="BP209" i="3" s="1"/>
  <c r="BK209" i="3"/>
  <c r="BH209" i="3"/>
  <c r="BA209" i="3"/>
  <c r="AZ209" i="3"/>
  <c r="AR209" i="3"/>
  <c r="BJ209" i="3" s="1"/>
  <c r="BM209" i="3" s="1"/>
  <c r="AD209" i="3"/>
  <c r="BF209" i="3" s="1"/>
  <c r="BG209" i="3" s="1"/>
  <c r="L209" i="3"/>
  <c r="K209" i="3"/>
  <c r="J209" i="3"/>
  <c r="H209" i="3"/>
  <c r="F209" i="3"/>
  <c r="BC209" i="3" s="1"/>
  <c r="CD199" i="3"/>
  <c r="CC199" i="3"/>
  <c r="CB199" i="3"/>
  <c r="CA199" i="3"/>
  <c r="BZ199" i="3"/>
  <c r="BY199" i="3"/>
  <c r="BX199" i="3"/>
  <c r="BW199" i="3"/>
  <c r="BV199" i="3"/>
  <c r="BO199" i="3"/>
  <c r="BQ199" i="3" s="1"/>
  <c r="BN199" i="3"/>
  <c r="BP199" i="3" s="1"/>
  <c r="BK199" i="3"/>
  <c r="BH199" i="3"/>
  <c r="BA199" i="3"/>
  <c r="AZ199" i="3"/>
  <c r="AR199" i="3"/>
  <c r="BJ199" i="3" s="1"/>
  <c r="BM199" i="3" s="1"/>
  <c r="AD199" i="3"/>
  <c r="BF199" i="3" s="1"/>
  <c r="BG199" i="3" s="1"/>
  <c r="L199" i="3"/>
  <c r="K199" i="3"/>
  <c r="J199" i="3"/>
  <c r="H199" i="3"/>
  <c r="F199" i="3"/>
  <c r="BC199" i="3" s="1"/>
  <c r="CI8" i="3" l="1"/>
  <c r="CH8" i="3"/>
  <c r="AE314" i="3"/>
  <c r="AT314" i="3"/>
  <c r="CF314" i="3" s="1"/>
  <c r="A314" i="3" s="1"/>
  <c r="CG314" i="3" s="1"/>
  <c r="AT95" i="3"/>
  <c r="AE95" i="3"/>
  <c r="CE95" i="3"/>
  <c r="CF95" i="3" s="1"/>
  <c r="A95" i="3" s="1"/>
  <c r="CG95" i="3" s="1"/>
  <c r="BR61" i="3"/>
  <c r="BU61" i="3"/>
  <c r="BE61" i="3"/>
  <c r="BT61" i="3"/>
  <c r="BD61" i="3"/>
  <c r="I322" i="3"/>
  <c r="BL322" i="3"/>
  <c r="BI322" i="3"/>
  <c r="AE322" i="3"/>
  <c r="AT322" i="3"/>
  <c r="BC322" i="3"/>
  <c r="BR322" i="3" s="1"/>
  <c r="CE322" i="3"/>
  <c r="BQ322" i="3"/>
  <c r="I283" i="3"/>
  <c r="AT283" i="3"/>
  <c r="I291" i="3"/>
  <c r="BC291" i="3"/>
  <c r="BU291" i="3" s="1"/>
  <c r="BI291" i="3"/>
  <c r="BL291" i="3"/>
  <c r="AT291" i="3"/>
  <c r="AE291" i="3"/>
  <c r="CE291" i="3"/>
  <c r="BL283" i="3"/>
  <c r="BI283" i="3"/>
  <c r="BC283" i="3"/>
  <c r="BR283" i="3" s="1"/>
  <c r="AE283" i="3"/>
  <c r="CE283" i="3"/>
  <c r="BI214" i="3"/>
  <c r="I199" i="3"/>
  <c r="BI278" i="3"/>
  <c r="I238" i="3"/>
  <c r="BL278" i="3"/>
  <c r="I278" i="3"/>
  <c r="BE278" i="3"/>
  <c r="BD278" i="3"/>
  <c r="BR278" i="3"/>
  <c r="BU278" i="3"/>
  <c r="BT278" i="3"/>
  <c r="BQ278" i="3"/>
  <c r="BB278" i="3"/>
  <c r="BL254" i="3"/>
  <c r="BI254" i="3"/>
  <c r="I254" i="3"/>
  <c r="BE254" i="3"/>
  <c r="BT254" i="3"/>
  <c r="BD254" i="3"/>
  <c r="BR254" i="3"/>
  <c r="BU254" i="3"/>
  <c r="BB254" i="3"/>
  <c r="BS254" i="3"/>
  <c r="BS243" i="3"/>
  <c r="BL243" i="3"/>
  <c r="BI243" i="3"/>
  <c r="I243" i="3"/>
  <c r="BE243" i="3"/>
  <c r="BR243" i="3"/>
  <c r="BU243" i="3"/>
  <c r="BT243" i="3"/>
  <c r="BD243" i="3"/>
  <c r="BQ243" i="3"/>
  <c r="BB243" i="3"/>
  <c r="BL238" i="3"/>
  <c r="AE238" i="3"/>
  <c r="AT238" i="3"/>
  <c r="CE238" i="3"/>
  <c r="BC238" i="3"/>
  <c r="BI199" i="3"/>
  <c r="BI238" i="3"/>
  <c r="BS199" i="3"/>
  <c r="I226" i="3"/>
  <c r="BL199" i="3"/>
  <c r="I234" i="3"/>
  <c r="BI221" i="3"/>
  <c r="BL234" i="3"/>
  <c r="BI234" i="3"/>
  <c r="BS234" i="3"/>
  <c r="BR234" i="3"/>
  <c r="BE234" i="3"/>
  <c r="BT234" i="3"/>
  <c r="BD234" i="3"/>
  <c r="BU234" i="3"/>
  <c r="BQ234" i="3"/>
  <c r="BB234" i="3"/>
  <c r="BL226" i="3"/>
  <c r="BI226" i="3"/>
  <c r="BS226" i="3"/>
  <c r="BU226" i="3"/>
  <c r="BE226" i="3"/>
  <c r="BT226" i="3"/>
  <c r="BD226" i="3"/>
  <c r="BR226" i="3"/>
  <c r="BB226" i="3"/>
  <c r="BL221" i="3"/>
  <c r="BS221" i="3"/>
  <c r="I221" i="3"/>
  <c r="BT221" i="3"/>
  <c r="BR221" i="3"/>
  <c r="BU221" i="3"/>
  <c r="BE221" i="3"/>
  <c r="BD221" i="3"/>
  <c r="BQ221" i="3"/>
  <c r="BB221" i="3"/>
  <c r="I214" i="3"/>
  <c r="BL214" i="3"/>
  <c r="BS214" i="3"/>
  <c r="BE214" i="3"/>
  <c r="BU214" i="3"/>
  <c r="BT214" i="3"/>
  <c r="BD214" i="3"/>
  <c r="BR214" i="3"/>
  <c r="BQ214" i="3"/>
  <c r="BB214" i="3"/>
  <c r="BS209" i="3"/>
  <c r="BI209" i="3"/>
  <c r="BL209" i="3"/>
  <c r="BQ209" i="3"/>
  <c r="I209" i="3"/>
  <c r="BU209" i="3"/>
  <c r="BE209" i="3"/>
  <c r="BT209" i="3"/>
  <c r="BD209" i="3"/>
  <c r="BR209" i="3"/>
  <c r="BB209" i="3"/>
  <c r="BU199" i="3"/>
  <c r="BE199" i="3"/>
  <c r="BT199" i="3"/>
  <c r="BD199" i="3"/>
  <c r="BR199" i="3"/>
  <c r="BB199" i="3"/>
  <c r="CD182" i="3"/>
  <c r="CC182" i="3"/>
  <c r="CB182" i="3"/>
  <c r="CA182" i="3"/>
  <c r="BZ182" i="3"/>
  <c r="BY182" i="3"/>
  <c r="BX182" i="3"/>
  <c r="BW182" i="3"/>
  <c r="BV182" i="3"/>
  <c r="BO182" i="3"/>
  <c r="BN182" i="3"/>
  <c r="BP182" i="3" s="1"/>
  <c r="BK182" i="3"/>
  <c r="BH182" i="3"/>
  <c r="BA182" i="3"/>
  <c r="AZ182" i="3"/>
  <c r="AR182" i="3"/>
  <c r="BJ182" i="3" s="1"/>
  <c r="BM182" i="3" s="1"/>
  <c r="AD182" i="3"/>
  <c r="L182" i="3"/>
  <c r="K182" i="3"/>
  <c r="J182" i="3"/>
  <c r="H182" i="3"/>
  <c r="F182" i="3"/>
  <c r="BC182" i="3" s="1"/>
  <c r="CD158" i="3"/>
  <c r="CC158" i="3"/>
  <c r="CB158" i="3"/>
  <c r="CA158" i="3"/>
  <c r="BZ158" i="3"/>
  <c r="BY158" i="3"/>
  <c r="BX158" i="3"/>
  <c r="BW158" i="3"/>
  <c r="BV158" i="3"/>
  <c r="BO158" i="3"/>
  <c r="BN158" i="3"/>
  <c r="BP158" i="3" s="1"/>
  <c r="BK158" i="3"/>
  <c r="BH158" i="3"/>
  <c r="BA158" i="3"/>
  <c r="AZ158" i="3"/>
  <c r="AR158" i="3"/>
  <c r="BJ158" i="3" s="1"/>
  <c r="BM158" i="3" s="1"/>
  <c r="AD158" i="3"/>
  <c r="BF158" i="3" s="1"/>
  <c r="BG158" i="3" s="1"/>
  <c r="L158" i="3"/>
  <c r="K158" i="3"/>
  <c r="J158" i="3"/>
  <c r="H158" i="3"/>
  <c r="F158" i="3"/>
  <c r="BC158" i="3" s="1"/>
  <c r="CD153" i="3"/>
  <c r="CC153" i="3"/>
  <c r="CB153" i="3"/>
  <c r="CA153" i="3"/>
  <c r="BZ153" i="3"/>
  <c r="BY153" i="3"/>
  <c r="BX153" i="3"/>
  <c r="BW153" i="3"/>
  <c r="BV153" i="3"/>
  <c r="BO153" i="3"/>
  <c r="BN153" i="3"/>
  <c r="BP153" i="3" s="1"/>
  <c r="BK153" i="3"/>
  <c r="BH153" i="3"/>
  <c r="BA153" i="3"/>
  <c r="AZ153" i="3"/>
  <c r="AR153" i="3"/>
  <c r="BJ153" i="3" s="1"/>
  <c r="BM153" i="3" s="1"/>
  <c r="AD153" i="3"/>
  <c r="BF153" i="3" s="1"/>
  <c r="BG153" i="3" s="1"/>
  <c r="L153" i="3"/>
  <c r="K153" i="3"/>
  <c r="J153" i="3"/>
  <c r="H153" i="3"/>
  <c r="F153" i="3"/>
  <c r="BC153" i="3" s="1"/>
  <c r="CD148" i="3"/>
  <c r="CC148" i="3"/>
  <c r="CB148" i="3"/>
  <c r="CA148" i="3"/>
  <c r="BZ148" i="3"/>
  <c r="BY148" i="3"/>
  <c r="BX148" i="3"/>
  <c r="BW148" i="3"/>
  <c r="BV148" i="3"/>
  <c r="BO148" i="3"/>
  <c r="BQ148" i="3" s="1"/>
  <c r="BN148" i="3"/>
  <c r="BP148" i="3" s="1"/>
  <c r="BK148" i="3"/>
  <c r="BH148" i="3"/>
  <c r="BA148" i="3"/>
  <c r="AZ148" i="3"/>
  <c r="AR148" i="3"/>
  <c r="BJ148" i="3" s="1"/>
  <c r="BM148" i="3" s="1"/>
  <c r="AD148" i="3"/>
  <c r="BF148" i="3" s="1"/>
  <c r="BG148" i="3" s="1"/>
  <c r="L148" i="3"/>
  <c r="K148" i="3"/>
  <c r="J148" i="3"/>
  <c r="H148" i="3"/>
  <c r="F148" i="3"/>
  <c r="BB148" i="3" s="1"/>
  <c r="CD143" i="3"/>
  <c r="CC143" i="3"/>
  <c r="CB143" i="3"/>
  <c r="CA143" i="3"/>
  <c r="BZ143" i="3"/>
  <c r="BY143" i="3"/>
  <c r="BX143" i="3"/>
  <c r="BW143" i="3"/>
  <c r="BV143" i="3"/>
  <c r="BO143" i="3"/>
  <c r="BN143" i="3"/>
  <c r="BP143" i="3" s="1"/>
  <c r="BK143" i="3"/>
  <c r="BH143" i="3"/>
  <c r="BA143" i="3"/>
  <c r="AZ143" i="3"/>
  <c r="AR143" i="3"/>
  <c r="BJ143" i="3" s="1"/>
  <c r="BM143" i="3" s="1"/>
  <c r="AD143" i="3"/>
  <c r="L143" i="3"/>
  <c r="K143" i="3"/>
  <c r="J143" i="3"/>
  <c r="H143" i="3"/>
  <c r="F143" i="3"/>
  <c r="BC143" i="3" s="1"/>
  <c r="CD140" i="3"/>
  <c r="CC140" i="3"/>
  <c r="CB140" i="3"/>
  <c r="CA140" i="3"/>
  <c r="BZ140" i="3"/>
  <c r="BY140" i="3"/>
  <c r="BX140" i="3"/>
  <c r="BW140" i="3"/>
  <c r="BV140" i="3"/>
  <c r="BO140" i="3"/>
  <c r="BS140" i="3" s="1"/>
  <c r="BN140" i="3"/>
  <c r="BP140" i="3" s="1"/>
  <c r="BM140" i="3"/>
  <c r="BK140" i="3"/>
  <c r="BH140" i="3"/>
  <c r="BA140" i="3"/>
  <c r="AZ140" i="3"/>
  <c r="AR140" i="3"/>
  <c r="BJ140" i="3" s="1"/>
  <c r="AD140" i="3"/>
  <c r="BF140" i="3" s="1"/>
  <c r="BG140" i="3" s="1"/>
  <c r="L140" i="3"/>
  <c r="K140" i="3"/>
  <c r="J140" i="3"/>
  <c r="H140" i="3"/>
  <c r="F140" i="3"/>
  <c r="BC140" i="3" s="1"/>
  <c r="CH314" i="3" l="1"/>
  <c r="CI314" i="3"/>
  <c r="CF61" i="3"/>
  <c r="A61" i="3" s="1"/>
  <c r="CG61" i="3" s="1"/>
  <c r="CI61" i="3" s="1"/>
  <c r="CI95" i="3"/>
  <c r="CH95" i="3"/>
  <c r="BD291" i="3"/>
  <c r="BU322" i="3"/>
  <c r="BT322" i="3"/>
  <c r="BE322" i="3"/>
  <c r="BD322" i="3"/>
  <c r="BT291" i="3"/>
  <c r="BR291" i="3"/>
  <c r="BS291" i="3"/>
  <c r="BE291" i="3"/>
  <c r="BS283" i="3"/>
  <c r="BU283" i="3"/>
  <c r="BT283" i="3"/>
  <c r="BE283" i="3"/>
  <c r="BD283" i="3"/>
  <c r="BI140" i="3"/>
  <c r="BL143" i="3"/>
  <c r="BI158" i="3"/>
  <c r="AT278" i="3"/>
  <c r="AE278" i="3"/>
  <c r="CE278" i="3"/>
  <c r="CF278" i="3" s="1"/>
  <c r="A278" i="3" s="1"/>
  <c r="CG278" i="3" s="1"/>
  <c r="AT254" i="3"/>
  <c r="AE254" i="3"/>
  <c r="CE254" i="3"/>
  <c r="CF254" i="3" s="1"/>
  <c r="A254" i="3" s="1"/>
  <c r="CG254" i="3" s="1"/>
  <c r="AE243" i="3"/>
  <c r="AT243" i="3"/>
  <c r="CE243" i="3"/>
  <c r="CF243" i="3" s="1"/>
  <c r="A243" i="3" s="1"/>
  <c r="CG243" i="3" s="1"/>
  <c r="I153" i="3"/>
  <c r="BE238" i="3"/>
  <c r="BU238" i="3"/>
  <c r="BR238" i="3"/>
  <c r="BD238" i="3"/>
  <c r="BT238" i="3"/>
  <c r="BI153" i="3"/>
  <c r="BS238" i="3"/>
  <c r="AT148" i="3"/>
  <c r="BI148" i="3"/>
  <c r="AT234" i="3"/>
  <c r="AE234" i="3"/>
  <c r="CE234" i="3"/>
  <c r="CF234" i="3" s="1"/>
  <c r="A234" i="3" s="1"/>
  <c r="CG234" i="3" s="1"/>
  <c r="AE226" i="3"/>
  <c r="AT226" i="3"/>
  <c r="CE226" i="3"/>
  <c r="CF226" i="3" s="1"/>
  <c r="A226" i="3" s="1"/>
  <c r="CG226" i="3" s="1"/>
  <c r="AT221" i="3"/>
  <c r="AE221" i="3"/>
  <c r="CE221" i="3"/>
  <c r="CF221" i="3" s="1"/>
  <c r="A221" i="3" s="1"/>
  <c r="CG221" i="3" s="1"/>
  <c r="AT214" i="3"/>
  <c r="AE214" i="3"/>
  <c r="CE214" i="3"/>
  <c r="CF214" i="3" s="1"/>
  <c r="A214" i="3" s="1"/>
  <c r="CG214" i="3" s="1"/>
  <c r="BS182" i="3"/>
  <c r="AT209" i="3"/>
  <c r="AE209" i="3"/>
  <c r="CE209" i="3"/>
  <c r="CF209" i="3" s="1"/>
  <c r="A209" i="3" s="1"/>
  <c r="CG209" i="3" s="1"/>
  <c r="AT199" i="3"/>
  <c r="AE199" i="3"/>
  <c r="CE199" i="3"/>
  <c r="CF199" i="3" s="1"/>
  <c r="A199" i="3" s="1"/>
  <c r="CG199" i="3" s="1"/>
  <c r="I182" i="3"/>
  <c r="BL182" i="3"/>
  <c r="BI182" i="3"/>
  <c r="BT182" i="3"/>
  <c r="BR182" i="3"/>
  <c r="BU182" i="3"/>
  <c r="BE182" i="3"/>
  <c r="BD182" i="3"/>
  <c r="BF182" i="3"/>
  <c r="BG182" i="3" s="1"/>
  <c r="BB182" i="3"/>
  <c r="BQ182" i="3"/>
  <c r="BL158" i="3"/>
  <c r="BS158" i="3"/>
  <c r="I158" i="3"/>
  <c r="BR158" i="3"/>
  <c r="BU158" i="3"/>
  <c r="BE158" i="3"/>
  <c r="BT158" i="3"/>
  <c r="BD158" i="3"/>
  <c r="BQ158" i="3"/>
  <c r="BB158" i="3"/>
  <c r="BL153" i="3"/>
  <c r="BS153" i="3"/>
  <c r="BR153" i="3"/>
  <c r="BU153" i="3"/>
  <c r="BT153" i="3"/>
  <c r="BD153" i="3"/>
  <c r="BE153" i="3"/>
  <c r="BQ153" i="3"/>
  <c r="BB153" i="3"/>
  <c r="I148" i="3"/>
  <c r="BC148" i="3"/>
  <c r="BT148" i="3" s="1"/>
  <c r="BL148" i="3"/>
  <c r="AE148" i="3"/>
  <c r="CE148" i="3"/>
  <c r="BI143" i="3"/>
  <c r="BS143" i="3"/>
  <c r="I143" i="3"/>
  <c r="BU143" i="3"/>
  <c r="BE143" i="3"/>
  <c r="BT143" i="3"/>
  <c r="BR143" i="3"/>
  <c r="BD143" i="3"/>
  <c r="BF143" i="3"/>
  <c r="BG143" i="3" s="1"/>
  <c r="BQ143" i="3"/>
  <c r="BB143" i="3"/>
  <c r="BL140" i="3"/>
  <c r="I140" i="3"/>
  <c r="BR140" i="3"/>
  <c r="BU140" i="3"/>
  <c r="BE140" i="3"/>
  <c r="BT140" i="3"/>
  <c r="BD140" i="3"/>
  <c r="BQ140" i="3"/>
  <c r="BB140" i="3"/>
  <c r="CH61" i="3" l="1"/>
  <c r="CF322" i="3"/>
  <c r="A322" i="3" s="1"/>
  <c r="CG322" i="3" s="1"/>
  <c r="CH322" i="3" s="1"/>
  <c r="CF291" i="3"/>
  <c r="A291" i="3" s="1"/>
  <c r="CG291" i="3" s="1"/>
  <c r="CI291" i="3" s="1"/>
  <c r="CF283" i="3"/>
  <c r="A283" i="3" s="1"/>
  <c r="CG283" i="3" s="1"/>
  <c r="CH283" i="3" s="1"/>
  <c r="CI278" i="3"/>
  <c r="CH278" i="3"/>
  <c r="CI254" i="3"/>
  <c r="CH254" i="3"/>
  <c r="CF238" i="3"/>
  <c r="A238" i="3" s="1"/>
  <c r="CG238" i="3" s="1"/>
  <c r="CI238" i="3" s="1"/>
  <c r="CI243" i="3"/>
  <c r="CH243" i="3"/>
  <c r="CI234" i="3"/>
  <c r="CH234" i="3"/>
  <c r="CI226" i="3"/>
  <c r="CH226" i="3"/>
  <c r="CI221" i="3"/>
  <c r="CH221" i="3"/>
  <c r="CI214" i="3"/>
  <c r="CH214" i="3"/>
  <c r="CI209" i="3"/>
  <c r="CH209" i="3"/>
  <c r="CI199" i="3"/>
  <c r="CH199" i="3"/>
  <c r="BS148" i="3"/>
  <c r="AT182" i="3"/>
  <c r="AE182" i="3"/>
  <c r="CE182" i="3"/>
  <c r="CF182" i="3" s="1"/>
  <c r="A182" i="3" s="1"/>
  <c r="CG182" i="3" s="1"/>
  <c r="BD148" i="3"/>
  <c r="BR148" i="3"/>
  <c r="BU148" i="3"/>
  <c r="AT158" i="3"/>
  <c r="AE158" i="3"/>
  <c r="CE158" i="3"/>
  <c r="CF158" i="3" s="1"/>
  <c r="A158" i="3" s="1"/>
  <c r="CG158" i="3" s="1"/>
  <c r="BE148" i="3"/>
  <c r="AT153" i="3"/>
  <c r="AE153" i="3"/>
  <c r="CE153" i="3"/>
  <c r="CF153" i="3" s="1"/>
  <c r="A153" i="3" s="1"/>
  <c r="CG153" i="3" s="1"/>
  <c r="AT143" i="3"/>
  <c r="AE143" i="3"/>
  <c r="CE143" i="3"/>
  <c r="CF143" i="3" s="1"/>
  <c r="A143" i="3" s="1"/>
  <c r="CG143" i="3" s="1"/>
  <c r="AT140" i="3"/>
  <c r="AE140" i="3"/>
  <c r="CE140" i="3"/>
  <c r="CF140" i="3" s="1"/>
  <c r="A140" i="3" s="1"/>
  <c r="CG140" i="3" s="1"/>
  <c r="CI322" i="3" l="1"/>
  <c r="CH291" i="3"/>
  <c r="CI283" i="3"/>
  <c r="CH238" i="3"/>
  <c r="CI182" i="3"/>
  <c r="CH182" i="3"/>
  <c r="CF148" i="3"/>
  <c r="A148" i="3" s="1"/>
  <c r="CG148" i="3" s="1"/>
  <c r="CI148" i="3" s="1"/>
  <c r="CI158" i="3"/>
  <c r="CH158" i="3"/>
  <c r="CI153" i="3"/>
  <c r="CH153" i="3"/>
  <c r="CI143" i="3"/>
  <c r="CH143" i="3"/>
  <c r="CI140" i="3"/>
  <c r="CH140" i="3"/>
  <c r="CH148" i="3" l="1"/>
  <c r="CD139" i="3" l="1"/>
  <c r="CC139" i="3"/>
  <c r="CB139" i="3"/>
  <c r="CA139" i="3"/>
  <c r="BZ139" i="3"/>
  <c r="BY139" i="3"/>
  <c r="BX139" i="3"/>
  <c r="BW139" i="3"/>
  <c r="BV139" i="3"/>
  <c r="BO139" i="3"/>
  <c r="BN139" i="3"/>
  <c r="BP139" i="3" s="1"/>
  <c r="BK139" i="3"/>
  <c r="BH139" i="3"/>
  <c r="BA139" i="3"/>
  <c r="AZ139" i="3"/>
  <c r="AR139" i="3"/>
  <c r="BJ139" i="3" s="1"/>
  <c r="BM139" i="3" s="1"/>
  <c r="AD139" i="3"/>
  <c r="BF139" i="3" s="1"/>
  <c r="BG139" i="3" s="1"/>
  <c r="L139" i="3"/>
  <c r="K139" i="3"/>
  <c r="J139" i="3"/>
  <c r="H139" i="3"/>
  <c r="F139" i="3"/>
  <c r="BC139" i="3" s="1"/>
  <c r="CD127" i="3"/>
  <c r="CC127" i="3"/>
  <c r="CB127" i="3"/>
  <c r="CA127" i="3"/>
  <c r="BZ127" i="3"/>
  <c r="BY127" i="3"/>
  <c r="BX127" i="3"/>
  <c r="BW127" i="3"/>
  <c r="BV127" i="3"/>
  <c r="BO127" i="3"/>
  <c r="BQ127" i="3" s="1"/>
  <c r="BN127" i="3"/>
  <c r="BP127" i="3" s="1"/>
  <c r="BK127" i="3"/>
  <c r="BH127" i="3"/>
  <c r="BA127" i="3"/>
  <c r="AZ127" i="3"/>
  <c r="AR127" i="3"/>
  <c r="BJ127" i="3" s="1"/>
  <c r="BM127" i="3" s="1"/>
  <c r="AD127" i="3"/>
  <c r="BF127" i="3" s="1"/>
  <c r="BG127" i="3" s="1"/>
  <c r="L127" i="3"/>
  <c r="K127" i="3"/>
  <c r="J127" i="3"/>
  <c r="H127" i="3"/>
  <c r="F127" i="3"/>
  <c r="BC127" i="3" s="1"/>
  <c r="CD118" i="3"/>
  <c r="CC118" i="3"/>
  <c r="CB118" i="3"/>
  <c r="CA118" i="3"/>
  <c r="BZ118" i="3"/>
  <c r="BY118" i="3"/>
  <c r="BX118" i="3"/>
  <c r="BW118" i="3"/>
  <c r="BV118" i="3"/>
  <c r="BO118" i="3"/>
  <c r="BN118" i="3"/>
  <c r="BP118" i="3" s="1"/>
  <c r="BK118" i="3"/>
  <c r="BH118" i="3"/>
  <c r="BA118" i="3"/>
  <c r="AZ118" i="3"/>
  <c r="AR118" i="3"/>
  <c r="BJ118" i="3" s="1"/>
  <c r="BM118" i="3" s="1"/>
  <c r="AD118" i="3"/>
  <c r="BF118" i="3" s="1"/>
  <c r="BG118" i="3" s="1"/>
  <c r="L118" i="3"/>
  <c r="K118" i="3"/>
  <c r="J118" i="3"/>
  <c r="H118" i="3"/>
  <c r="F118" i="3"/>
  <c r="BC118" i="3" s="1"/>
  <c r="CD105" i="3"/>
  <c r="CC105" i="3"/>
  <c r="CB105" i="3"/>
  <c r="CA105" i="3"/>
  <c r="BZ105" i="3"/>
  <c r="BY105" i="3"/>
  <c r="BX105" i="3"/>
  <c r="BW105" i="3"/>
  <c r="BV105" i="3"/>
  <c r="BO105" i="3"/>
  <c r="BN105" i="3"/>
  <c r="BP105" i="3" s="1"/>
  <c r="BK105" i="3"/>
  <c r="BH105" i="3"/>
  <c r="BA105" i="3"/>
  <c r="AZ105" i="3"/>
  <c r="AR105" i="3"/>
  <c r="BJ105" i="3" s="1"/>
  <c r="BM105" i="3" s="1"/>
  <c r="AD105" i="3"/>
  <c r="BF105" i="3" s="1"/>
  <c r="BG105" i="3" s="1"/>
  <c r="L105" i="3"/>
  <c r="K105" i="3"/>
  <c r="J105" i="3"/>
  <c r="H105" i="3"/>
  <c r="F105" i="3"/>
  <c r="BC105" i="3" s="1"/>
  <c r="CD112" i="3"/>
  <c r="CC112" i="3"/>
  <c r="CB112" i="3"/>
  <c r="CA112" i="3"/>
  <c r="BZ112" i="3"/>
  <c r="BY112" i="3"/>
  <c r="BX112" i="3"/>
  <c r="BW112" i="3"/>
  <c r="BV112" i="3"/>
  <c r="BO112" i="3"/>
  <c r="BQ112" i="3" s="1"/>
  <c r="BN112" i="3"/>
  <c r="BP112" i="3" s="1"/>
  <c r="BK112" i="3"/>
  <c r="BH112" i="3"/>
  <c r="BA112" i="3"/>
  <c r="AZ112" i="3"/>
  <c r="AR112" i="3"/>
  <c r="BJ112" i="3" s="1"/>
  <c r="BM112" i="3" s="1"/>
  <c r="AD112" i="3"/>
  <c r="L112" i="3"/>
  <c r="K112" i="3"/>
  <c r="J112" i="3"/>
  <c r="H112" i="3"/>
  <c r="F112" i="3"/>
  <c r="BB112" i="3" s="1"/>
  <c r="AR103" i="3"/>
  <c r="AD79" i="3"/>
  <c r="I139" i="3" l="1"/>
  <c r="BL139" i="3"/>
  <c r="BI139" i="3"/>
  <c r="BS139" i="3"/>
  <c r="BR139" i="3"/>
  <c r="BT139" i="3"/>
  <c r="BD139" i="3"/>
  <c r="BU139" i="3"/>
  <c r="BE139" i="3"/>
  <c r="BQ139" i="3"/>
  <c r="BB139" i="3"/>
  <c r="BL127" i="3"/>
  <c r="BI127" i="3"/>
  <c r="I105" i="3"/>
  <c r="I127" i="3"/>
  <c r="BS127" i="3"/>
  <c r="BR127" i="3"/>
  <c r="BU127" i="3"/>
  <c r="BE127" i="3"/>
  <c r="BT127" i="3"/>
  <c r="BD127" i="3"/>
  <c r="BB127" i="3"/>
  <c r="I118" i="3"/>
  <c r="AT112" i="3"/>
  <c r="BL118" i="3"/>
  <c r="BI118" i="3"/>
  <c r="BS118" i="3"/>
  <c r="BT118" i="3"/>
  <c r="BR118" i="3"/>
  <c r="BU118" i="3"/>
  <c r="BE118" i="3"/>
  <c r="BD118" i="3"/>
  <c r="BQ118" i="3"/>
  <c r="BB118" i="3"/>
  <c r="BI112" i="3"/>
  <c r="I112" i="3"/>
  <c r="BI105" i="3"/>
  <c r="BL112" i="3"/>
  <c r="BS105" i="3"/>
  <c r="BL105" i="3"/>
  <c r="BQ105" i="3"/>
  <c r="BE105" i="3"/>
  <c r="BU105" i="3"/>
  <c r="BD105" i="3"/>
  <c r="BT105" i="3"/>
  <c r="BR105" i="3"/>
  <c r="BB105" i="3"/>
  <c r="CE105" i="3" s="1"/>
  <c r="BC112" i="3"/>
  <c r="BU112" i="3" s="1"/>
  <c r="CE112" i="3"/>
  <c r="BF112" i="3"/>
  <c r="BG112" i="3" s="1"/>
  <c r="AE112" i="3" s="1"/>
  <c r="CD25" i="3"/>
  <c r="CC25" i="3"/>
  <c r="CB25" i="3"/>
  <c r="CA25" i="3"/>
  <c r="BZ25" i="3"/>
  <c r="BY25" i="3"/>
  <c r="BX25" i="3"/>
  <c r="BW25" i="3"/>
  <c r="BV25" i="3"/>
  <c r="BO25" i="3"/>
  <c r="BN25" i="3"/>
  <c r="BP25" i="3" s="1"/>
  <c r="BK25" i="3"/>
  <c r="BH25" i="3"/>
  <c r="BA25" i="3"/>
  <c r="AZ25" i="3"/>
  <c r="AR25" i="3"/>
  <c r="BJ25" i="3" s="1"/>
  <c r="BM25" i="3" s="1"/>
  <c r="AD25" i="3"/>
  <c r="BF25" i="3" s="1"/>
  <c r="BG25" i="3" s="1"/>
  <c r="L25" i="3"/>
  <c r="K25" i="3"/>
  <c r="J25" i="3"/>
  <c r="H25" i="3"/>
  <c r="F25" i="3"/>
  <c r="BC25" i="3" s="1"/>
  <c r="CD21" i="3"/>
  <c r="CC21" i="3"/>
  <c r="CB21" i="3"/>
  <c r="CA21" i="3"/>
  <c r="BZ21" i="3"/>
  <c r="BY21" i="3"/>
  <c r="BX21" i="3"/>
  <c r="BW21" i="3"/>
  <c r="BV21" i="3"/>
  <c r="BO21" i="3"/>
  <c r="BQ21" i="3" s="1"/>
  <c r="BN21" i="3"/>
  <c r="BP21" i="3" s="1"/>
  <c r="BK21" i="3"/>
  <c r="BH21" i="3"/>
  <c r="BA21" i="3"/>
  <c r="AZ21" i="3"/>
  <c r="AR21" i="3"/>
  <c r="BJ21" i="3" s="1"/>
  <c r="BM21" i="3" s="1"/>
  <c r="AD21" i="3"/>
  <c r="BF21" i="3" s="1"/>
  <c r="BG21" i="3" s="1"/>
  <c r="L21" i="3"/>
  <c r="K21" i="3"/>
  <c r="J21" i="3"/>
  <c r="H21" i="3"/>
  <c r="F21" i="3"/>
  <c r="BB21" i="3" s="1"/>
  <c r="A19" i="3"/>
  <c r="CG19" i="3" s="1"/>
  <c r="F19" i="3"/>
  <c r="BC19" i="3" s="1"/>
  <c r="H19" i="3"/>
  <c r="J19" i="3"/>
  <c r="K19" i="3"/>
  <c r="L19" i="3"/>
  <c r="AD19" i="3"/>
  <c r="BF19" i="3" s="1"/>
  <c r="BG19" i="3" s="1"/>
  <c r="AE19" i="3"/>
  <c r="AR19" i="3"/>
  <c r="BJ19" i="3" s="1"/>
  <c r="AT19" i="3"/>
  <c r="AZ19" i="3"/>
  <c r="I19" i="3" s="1"/>
  <c r="BA19" i="3"/>
  <c r="BH19" i="3"/>
  <c r="BK19" i="3"/>
  <c r="BM19" i="3"/>
  <c r="BN19" i="3"/>
  <c r="BP19" i="3" s="1"/>
  <c r="BO19" i="3"/>
  <c r="BS19" i="3" s="1"/>
  <c r="BV19" i="3"/>
  <c r="BW19" i="3"/>
  <c r="BX19" i="3"/>
  <c r="BY19" i="3"/>
  <c r="BZ19" i="3"/>
  <c r="CA19" i="3"/>
  <c r="CB19" i="3"/>
  <c r="CC19" i="3"/>
  <c r="CD19" i="3"/>
  <c r="CD17" i="3"/>
  <c r="CC17" i="3"/>
  <c r="CB17" i="3"/>
  <c r="CA17" i="3"/>
  <c r="BZ17" i="3"/>
  <c r="BY17" i="3"/>
  <c r="BX17" i="3"/>
  <c r="BW17" i="3"/>
  <c r="BV17" i="3"/>
  <c r="BO17" i="3"/>
  <c r="BQ17" i="3" s="1"/>
  <c r="BN17" i="3"/>
  <c r="BP17" i="3" s="1"/>
  <c r="BK17" i="3"/>
  <c r="BH17" i="3"/>
  <c r="BA17" i="3"/>
  <c r="AZ17" i="3"/>
  <c r="AR17" i="3"/>
  <c r="BJ17" i="3" s="1"/>
  <c r="BM17" i="3" s="1"/>
  <c r="AD17" i="3"/>
  <c r="BF17" i="3" s="1"/>
  <c r="BG17" i="3" s="1"/>
  <c r="L17" i="3"/>
  <c r="K17" i="3"/>
  <c r="J17" i="3"/>
  <c r="H17" i="3"/>
  <c r="F17" i="3"/>
  <c r="BB17" i="3" s="1"/>
  <c r="AE139" i="3" l="1"/>
  <c r="AT139" i="3"/>
  <c r="CE139" i="3"/>
  <c r="CF139" i="3" s="1"/>
  <c r="A139" i="3" s="1"/>
  <c r="CG139" i="3" s="1"/>
  <c r="AT127" i="3"/>
  <c r="AE127" i="3"/>
  <c r="CE127" i="3"/>
  <c r="CF127" i="3" s="1"/>
  <c r="A127" i="3" s="1"/>
  <c r="CG127" i="3" s="1"/>
  <c r="AE118" i="3"/>
  <c r="AT118" i="3"/>
  <c r="CE118" i="3"/>
  <c r="CF118" i="3" s="1"/>
  <c r="A118" i="3" s="1"/>
  <c r="CG118" i="3" s="1"/>
  <c r="CF105" i="3"/>
  <c r="A105" i="3" s="1"/>
  <c r="CG105" i="3" s="1"/>
  <c r="AE105" i="3"/>
  <c r="AT105" i="3"/>
  <c r="BS112" i="3"/>
  <c r="BE112" i="3"/>
  <c r="BR112" i="3"/>
  <c r="BT112" i="3"/>
  <c r="BD112" i="3"/>
  <c r="BI25" i="3"/>
  <c r="AT21" i="3"/>
  <c r="BQ19" i="3"/>
  <c r="I25" i="3"/>
  <c r="BI21" i="3"/>
  <c r="BL19" i="3"/>
  <c r="BS25" i="3"/>
  <c r="BL25" i="3"/>
  <c r="BQ25" i="3"/>
  <c r="BB25" i="3"/>
  <c r="CE25" i="3" s="1"/>
  <c r="BU25" i="3"/>
  <c r="BE25" i="3"/>
  <c r="BT25" i="3"/>
  <c r="BD25" i="3"/>
  <c r="BR25" i="3"/>
  <c r="BL21" i="3"/>
  <c r="I21" i="3"/>
  <c r="AE21" i="3"/>
  <c r="CE21" i="3"/>
  <c r="BC21" i="3"/>
  <c r="BS21" i="3" s="1"/>
  <c r="BB19" i="3"/>
  <c r="CF19" i="3" s="1"/>
  <c r="BE19" i="3"/>
  <c r="BU19" i="3"/>
  <c r="CH19" i="3"/>
  <c r="BR19" i="3"/>
  <c r="CI19" i="3"/>
  <c r="BD19" i="3"/>
  <c r="BT19" i="3"/>
  <c r="BI19" i="3"/>
  <c r="BL17" i="3"/>
  <c r="BI17" i="3"/>
  <c r="AE17" i="3"/>
  <c r="AT17" i="3"/>
  <c r="I17" i="3"/>
  <c r="BC17" i="3"/>
  <c r="BU17" i="3" s="1"/>
  <c r="CE17" i="3"/>
  <c r="CI139" i="3" l="1"/>
  <c r="CH139" i="3"/>
  <c r="CI127" i="3"/>
  <c r="CH127" i="3"/>
  <c r="CI118" i="3"/>
  <c r="CH118" i="3"/>
  <c r="CF112" i="3"/>
  <c r="A112" i="3" s="1"/>
  <c r="CG112" i="3" s="1"/>
  <c r="CI112" i="3" s="1"/>
  <c r="CI105" i="3"/>
  <c r="CH105" i="3"/>
  <c r="CE19" i="3"/>
  <c r="AE25" i="3"/>
  <c r="AT25" i="3"/>
  <c r="CF25" i="3" s="1"/>
  <c r="A25" i="3" s="1"/>
  <c r="CG25" i="3" s="1"/>
  <c r="BR21" i="3"/>
  <c r="BU21" i="3"/>
  <c r="BE21" i="3"/>
  <c r="BT21" i="3"/>
  <c r="BD21" i="3"/>
  <c r="BS17" i="3"/>
  <c r="BT17" i="3"/>
  <c r="BE17" i="3"/>
  <c r="BD17" i="3"/>
  <c r="BR17" i="3"/>
  <c r="CH112" i="3" l="1"/>
  <c r="CF21" i="3"/>
  <c r="A21" i="3" s="1"/>
  <c r="CG21" i="3" s="1"/>
  <c r="CI21" i="3" s="1"/>
  <c r="CF17" i="3"/>
  <c r="A17" i="3" s="1"/>
  <c r="CG17" i="3" s="1"/>
  <c r="CI17" i="3" s="1"/>
  <c r="CI25" i="3"/>
  <c r="CH25" i="3"/>
  <c r="CH21" i="3" l="1"/>
  <c r="CH17" i="3"/>
  <c r="F3" i="3" l="1"/>
  <c r="H3" i="3"/>
  <c r="J3" i="3"/>
  <c r="K3" i="3"/>
  <c r="L3" i="3"/>
  <c r="CD18" i="3" l="1"/>
  <c r="CC18" i="3"/>
  <c r="CB18" i="3"/>
  <c r="CA18" i="3"/>
  <c r="BZ18" i="3"/>
  <c r="BY18" i="3"/>
  <c r="BX18" i="3"/>
  <c r="BW18" i="3"/>
  <c r="BV18" i="3"/>
  <c r="BO18" i="3"/>
  <c r="BS18" i="3" s="1"/>
  <c r="BN18" i="3"/>
  <c r="BP18" i="3" s="1"/>
  <c r="BM18" i="3"/>
  <c r="BK18" i="3"/>
  <c r="BH18" i="3"/>
  <c r="BA18" i="3"/>
  <c r="AZ18" i="3"/>
  <c r="BJ18" i="3"/>
  <c r="AD18" i="3"/>
  <c r="BF18" i="3" s="1"/>
  <c r="BG18" i="3" s="1"/>
  <c r="L18" i="3"/>
  <c r="K18" i="3"/>
  <c r="J18" i="3"/>
  <c r="H18" i="3"/>
  <c r="F18" i="3"/>
  <c r="BC18" i="3" s="1"/>
  <c r="BI18" i="3" l="1"/>
  <c r="BL18" i="3"/>
  <c r="BQ18" i="3"/>
  <c r="I18" i="3"/>
  <c r="BU18" i="3"/>
  <c r="BE18" i="3"/>
  <c r="BT18" i="3"/>
  <c r="BD18" i="3"/>
  <c r="BR18" i="3"/>
  <c r="BB18" i="3"/>
  <c r="AE18" i="3" l="1"/>
  <c r="AT18" i="3"/>
  <c r="CE18" i="3"/>
  <c r="CF18" i="3" s="1"/>
  <c r="A18" i="3" s="1"/>
  <c r="CG18" i="3" s="1"/>
  <c r="CI18" i="3" l="1"/>
  <c r="CH18" i="3"/>
  <c r="CD348" i="3" l="1"/>
  <c r="CC348" i="3"/>
  <c r="CB348" i="3"/>
  <c r="CA348" i="3"/>
  <c r="BZ348" i="3"/>
  <c r="BY348" i="3"/>
  <c r="BX348" i="3"/>
  <c r="BW348" i="3"/>
  <c r="BV348" i="3"/>
  <c r="BO348" i="3"/>
  <c r="BN348" i="3"/>
  <c r="BP348" i="3" s="1"/>
  <c r="BM348" i="3"/>
  <c r="BK348" i="3"/>
  <c r="BH348" i="3"/>
  <c r="BA348" i="3"/>
  <c r="AZ348" i="3"/>
  <c r="AT348" i="3"/>
  <c r="AR348" i="3"/>
  <c r="BJ348" i="3" s="1"/>
  <c r="AE348" i="3"/>
  <c r="AD348" i="3"/>
  <c r="BF348" i="3" s="1"/>
  <c r="BG348" i="3" s="1"/>
  <c r="L348" i="3"/>
  <c r="K348" i="3"/>
  <c r="J348" i="3"/>
  <c r="H348" i="3"/>
  <c r="F348" i="3"/>
  <c r="BC348" i="3" s="1"/>
  <c r="A348" i="3"/>
  <c r="CG348" i="3" s="1"/>
  <c r="CD347" i="3"/>
  <c r="CC347" i="3"/>
  <c r="CB347" i="3"/>
  <c r="CA347" i="3"/>
  <c r="BZ347" i="3"/>
  <c r="BY347" i="3"/>
  <c r="BX347" i="3"/>
  <c r="BW347" i="3"/>
  <c r="BV347" i="3"/>
  <c r="BO347" i="3"/>
  <c r="BS347" i="3" s="1"/>
  <c r="BN347" i="3"/>
  <c r="BP347" i="3" s="1"/>
  <c r="BM347" i="3"/>
  <c r="BK347" i="3"/>
  <c r="BH347" i="3"/>
  <c r="BA347" i="3"/>
  <c r="AZ347" i="3"/>
  <c r="AT347" i="3"/>
  <c r="AR347" i="3"/>
  <c r="BJ347" i="3" s="1"/>
  <c r="AE347" i="3"/>
  <c r="AD347" i="3"/>
  <c r="BF347" i="3" s="1"/>
  <c r="BG347" i="3" s="1"/>
  <c r="L347" i="3"/>
  <c r="K347" i="3"/>
  <c r="J347" i="3"/>
  <c r="H347" i="3"/>
  <c r="I347" i="3" s="1"/>
  <c r="F347" i="3"/>
  <c r="BB347" i="3" s="1"/>
  <c r="A347" i="3"/>
  <c r="CG347" i="3" s="1"/>
  <c r="CD346" i="3"/>
  <c r="CC346" i="3"/>
  <c r="CB346" i="3"/>
  <c r="CA346" i="3"/>
  <c r="BZ346" i="3"/>
  <c r="BY346" i="3"/>
  <c r="BX346" i="3"/>
  <c r="BW346" i="3"/>
  <c r="BV346" i="3"/>
  <c r="BO346" i="3"/>
  <c r="BN346" i="3"/>
  <c r="BP346" i="3" s="1"/>
  <c r="BM346" i="3"/>
  <c r="BK346" i="3"/>
  <c r="BH346" i="3"/>
  <c r="BA346" i="3"/>
  <c r="AZ346" i="3"/>
  <c r="AT346" i="3"/>
  <c r="AR346" i="3"/>
  <c r="BJ346" i="3" s="1"/>
  <c r="AE346" i="3"/>
  <c r="AD346" i="3"/>
  <c r="BF346" i="3" s="1"/>
  <c r="BG346" i="3" s="1"/>
  <c r="L346" i="3"/>
  <c r="K346" i="3"/>
  <c r="J346" i="3"/>
  <c r="H346" i="3"/>
  <c r="F346" i="3"/>
  <c r="BC346" i="3" s="1"/>
  <c r="A346" i="3"/>
  <c r="CG346" i="3" s="1"/>
  <c r="CD345" i="3"/>
  <c r="CC345" i="3"/>
  <c r="CB345" i="3"/>
  <c r="CA345" i="3"/>
  <c r="BZ345" i="3"/>
  <c r="BY345" i="3"/>
  <c r="BX345" i="3"/>
  <c r="BW345" i="3"/>
  <c r="BV345" i="3"/>
  <c r="BO345" i="3"/>
  <c r="BS345" i="3" s="1"/>
  <c r="BN345" i="3"/>
  <c r="BP345" i="3" s="1"/>
  <c r="BM345" i="3"/>
  <c r="BK345" i="3"/>
  <c r="BH345" i="3"/>
  <c r="BA345" i="3"/>
  <c r="AZ345" i="3"/>
  <c r="AR345" i="3"/>
  <c r="BJ345" i="3" s="1"/>
  <c r="AD345" i="3"/>
  <c r="BF345" i="3" s="1"/>
  <c r="BG345" i="3" s="1"/>
  <c r="L345" i="3"/>
  <c r="K345" i="3"/>
  <c r="J345" i="3"/>
  <c r="H345" i="3"/>
  <c r="F345" i="3"/>
  <c r="CD344" i="3"/>
  <c r="CC344" i="3"/>
  <c r="CB344" i="3"/>
  <c r="CA344" i="3"/>
  <c r="BZ344" i="3"/>
  <c r="BY344" i="3"/>
  <c r="BX344" i="3"/>
  <c r="BW344" i="3"/>
  <c r="BV344" i="3"/>
  <c r="BO344" i="3"/>
  <c r="BN344" i="3"/>
  <c r="BP344" i="3" s="1"/>
  <c r="BK344" i="3"/>
  <c r="BH344" i="3"/>
  <c r="BA344" i="3"/>
  <c r="AZ344" i="3"/>
  <c r="AR344" i="3"/>
  <c r="BJ344" i="3" s="1"/>
  <c r="BM344" i="3" s="1"/>
  <c r="AD344" i="3"/>
  <c r="BF344" i="3" s="1"/>
  <c r="BG344" i="3" s="1"/>
  <c r="L344" i="3"/>
  <c r="K344" i="3"/>
  <c r="J344" i="3"/>
  <c r="H344" i="3"/>
  <c r="F344" i="3"/>
  <c r="BC344" i="3" s="1"/>
  <c r="BE344" i="3" s="1"/>
  <c r="CD343" i="3"/>
  <c r="CC343" i="3"/>
  <c r="CB343" i="3"/>
  <c r="CA343" i="3"/>
  <c r="BZ343" i="3"/>
  <c r="BY343" i="3"/>
  <c r="BX343" i="3"/>
  <c r="BW343" i="3"/>
  <c r="BV343" i="3"/>
  <c r="BO343" i="3"/>
  <c r="BN343" i="3"/>
  <c r="BP343" i="3" s="1"/>
  <c r="BK343" i="3"/>
  <c r="BH343" i="3"/>
  <c r="BA343" i="3"/>
  <c r="AZ343" i="3"/>
  <c r="AR343" i="3"/>
  <c r="BJ343" i="3" s="1"/>
  <c r="BM343" i="3" s="1"/>
  <c r="AD343" i="3"/>
  <c r="L343" i="3"/>
  <c r="K343" i="3"/>
  <c r="J343" i="3"/>
  <c r="H343" i="3"/>
  <c r="F343" i="3"/>
  <c r="BC343" i="3" s="1"/>
  <c r="BT343" i="3" s="1"/>
  <c r="CD342" i="3"/>
  <c r="CC342" i="3"/>
  <c r="CB342" i="3"/>
  <c r="CA342" i="3"/>
  <c r="BZ342" i="3"/>
  <c r="BY342" i="3"/>
  <c r="BX342" i="3"/>
  <c r="BW342" i="3"/>
  <c r="BV342" i="3"/>
  <c r="BO342" i="3"/>
  <c r="BN342" i="3"/>
  <c r="BP342" i="3" s="1"/>
  <c r="BK342" i="3"/>
  <c r="BH342" i="3"/>
  <c r="BA342" i="3"/>
  <c r="AZ342" i="3"/>
  <c r="AR342" i="3"/>
  <c r="BJ342" i="3" s="1"/>
  <c r="BM342" i="3" s="1"/>
  <c r="AD342" i="3"/>
  <c r="BF342" i="3" s="1"/>
  <c r="BG342" i="3" s="1"/>
  <c r="L342" i="3"/>
  <c r="K342" i="3"/>
  <c r="J342" i="3"/>
  <c r="H342" i="3"/>
  <c r="F342" i="3"/>
  <c r="BB342" i="3" s="1"/>
  <c r="CD341" i="3"/>
  <c r="CC341" i="3"/>
  <c r="CB341" i="3"/>
  <c r="CA341" i="3"/>
  <c r="BZ341" i="3"/>
  <c r="BY341" i="3"/>
  <c r="BX341" i="3"/>
  <c r="BW341" i="3"/>
  <c r="BV341" i="3"/>
  <c r="BO341" i="3"/>
  <c r="BN341" i="3"/>
  <c r="BP341" i="3" s="1"/>
  <c r="BK341" i="3"/>
  <c r="BH341" i="3"/>
  <c r="BA341" i="3"/>
  <c r="AZ341" i="3"/>
  <c r="AR341" i="3"/>
  <c r="BJ341" i="3" s="1"/>
  <c r="BM341" i="3" s="1"/>
  <c r="AD341" i="3"/>
  <c r="BF341" i="3" s="1"/>
  <c r="BG341" i="3" s="1"/>
  <c r="L341" i="3"/>
  <c r="K341" i="3"/>
  <c r="J341" i="3"/>
  <c r="H341" i="3"/>
  <c r="F341" i="3"/>
  <c r="BC341" i="3" s="1"/>
  <c r="BE341" i="3" s="1"/>
  <c r="CD340" i="3"/>
  <c r="CC340" i="3"/>
  <c r="CB340" i="3"/>
  <c r="CA340" i="3"/>
  <c r="BZ340" i="3"/>
  <c r="BY340" i="3"/>
  <c r="BX340" i="3"/>
  <c r="BW340" i="3"/>
  <c r="BV340" i="3"/>
  <c r="BO340" i="3"/>
  <c r="BN340" i="3"/>
  <c r="BP340" i="3" s="1"/>
  <c r="BK340" i="3"/>
  <c r="BH340" i="3"/>
  <c r="BA340" i="3"/>
  <c r="AZ340" i="3"/>
  <c r="AR340" i="3"/>
  <c r="BJ340" i="3" s="1"/>
  <c r="BM340" i="3" s="1"/>
  <c r="AD340" i="3"/>
  <c r="BF340" i="3" s="1"/>
  <c r="BG340" i="3" s="1"/>
  <c r="L340" i="3"/>
  <c r="K340" i="3"/>
  <c r="J340" i="3"/>
  <c r="H340" i="3"/>
  <c r="F340" i="3"/>
  <c r="CD339" i="3"/>
  <c r="CC339" i="3"/>
  <c r="CB339" i="3"/>
  <c r="CA339" i="3"/>
  <c r="BZ339" i="3"/>
  <c r="BY339" i="3"/>
  <c r="BX339" i="3"/>
  <c r="BW339" i="3"/>
  <c r="BV339" i="3"/>
  <c r="BO339" i="3"/>
  <c r="BQ339" i="3" s="1"/>
  <c r="BN339" i="3"/>
  <c r="BP339" i="3" s="1"/>
  <c r="BK339" i="3"/>
  <c r="BH339" i="3"/>
  <c r="BA339" i="3"/>
  <c r="AZ339" i="3"/>
  <c r="AR339" i="3"/>
  <c r="BJ339" i="3" s="1"/>
  <c r="BM339" i="3" s="1"/>
  <c r="AD339" i="3"/>
  <c r="BF339" i="3" s="1"/>
  <c r="BG339" i="3" s="1"/>
  <c r="L339" i="3"/>
  <c r="K339" i="3"/>
  <c r="J339" i="3"/>
  <c r="H339" i="3"/>
  <c r="F339" i="3"/>
  <c r="BB339" i="3" s="1"/>
  <c r="CD338" i="3"/>
  <c r="CC338" i="3"/>
  <c r="CB338" i="3"/>
  <c r="CA338" i="3"/>
  <c r="BZ338" i="3"/>
  <c r="BY338" i="3"/>
  <c r="BX338" i="3"/>
  <c r="BW338" i="3"/>
  <c r="BV338" i="3"/>
  <c r="BO338" i="3"/>
  <c r="BN338" i="3"/>
  <c r="BP338" i="3" s="1"/>
  <c r="BK338" i="3"/>
  <c r="BH338" i="3"/>
  <c r="BA338" i="3"/>
  <c r="AZ338" i="3"/>
  <c r="AR338" i="3"/>
  <c r="BJ338" i="3" s="1"/>
  <c r="BM338" i="3" s="1"/>
  <c r="AD338" i="3"/>
  <c r="BF338" i="3" s="1"/>
  <c r="BG338" i="3" s="1"/>
  <c r="L338" i="3"/>
  <c r="K338" i="3"/>
  <c r="J338" i="3"/>
  <c r="H338" i="3"/>
  <c r="F338" i="3"/>
  <c r="BC338" i="3" s="1"/>
  <c r="BR338" i="3" s="1"/>
  <c r="CD337" i="3"/>
  <c r="CC337" i="3"/>
  <c r="CB337" i="3"/>
  <c r="CA337" i="3"/>
  <c r="BZ337" i="3"/>
  <c r="BY337" i="3"/>
  <c r="BX337" i="3"/>
  <c r="BW337" i="3"/>
  <c r="BV337" i="3"/>
  <c r="BO337" i="3"/>
  <c r="BN337" i="3"/>
  <c r="BP337" i="3" s="1"/>
  <c r="BK337" i="3"/>
  <c r="BH337" i="3"/>
  <c r="BA337" i="3"/>
  <c r="AZ337" i="3"/>
  <c r="AR337" i="3"/>
  <c r="BJ337" i="3" s="1"/>
  <c r="BM337" i="3" s="1"/>
  <c r="AD337" i="3"/>
  <c r="BF337" i="3" s="1"/>
  <c r="BG337" i="3" s="1"/>
  <c r="L337" i="3"/>
  <c r="K337" i="3"/>
  <c r="J337" i="3"/>
  <c r="H337" i="3"/>
  <c r="F337" i="3"/>
  <c r="BB337" i="3" s="1"/>
  <c r="CD336" i="3"/>
  <c r="CC336" i="3"/>
  <c r="CB336" i="3"/>
  <c r="CA336" i="3"/>
  <c r="BZ336" i="3"/>
  <c r="BY336" i="3"/>
  <c r="BX336" i="3"/>
  <c r="BW336" i="3"/>
  <c r="BV336" i="3"/>
  <c r="BO336" i="3"/>
  <c r="BN336" i="3"/>
  <c r="BP336" i="3" s="1"/>
  <c r="BK336" i="3"/>
  <c r="BH336" i="3"/>
  <c r="BA336" i="3"/>
  <c r="AZ336" i="3"/>
  <c r="AR336" i="3"/>
  <c r="BJ336" i="3" s="1"/>
  <c r="BM336" i="3" s="1"/>
  <c r="AD336" i="3"/>
  <c r="BF336" i="3" s="1"/>
  <c r="BG336" i="3" s="1"/>
  <c r="L336" i="3"/>
  <c r="K336" i="3"/>
  <c r="J336" i="3"/>
  <c r="H336" i="3"/>
  <c r="F336" i="3"/>
  <c r="BC336" i="3" s="1"/>
  <c r="BR336" i="3" s="1"/>
  <c r="CD335" i="3"/>
  <c r="CC335" i="3"/>
  <c r="CB335" i="3"/>
  <c r="CA335" i="3"/>
  <c r="BZ335" i="3"/>
  <c r="BY335" i="3"/>
  <c r="BX335" i="3"/>
  <c r="BW335" i="3"/>
  <c r="BV335" i="3"/>
  <c r="BO335" i="3"/>
  <c r="BN335" i="3"/>
  <c r="BP335" i="3" s="1"/>
  <c r="BK335" i="3"/>
  <c r="BH335" i="3"/>
  <c r="BA335" i="3"/>
  <c r="AZ335" i="3"/>
  <c r="AR335" i="3"/>
  <c r="BJ335" i="3" s="1"/>
  <c r="BM335" i="3" s="1"/>
  <c r="AD335" i="3"/>
  <c r="BF335" i="3" s="1"/>
  <c r="BG335" i="3" s="1"/>
  <c r="L335" i="3"/>
  <c r="K335" i="3"/>
  <c r="J335" i="3"/>
  <c r="H335" i="3"/>
  <c r="F335" i="3"/>
  <c r="CD334" i="3"/>
  <c r="CC334" i="3"/>
  <c r="CB334" i="3"/>
  <c r="CA334" i="3"/>
  <c r="BZ334" i="3"/>
  <c r="BY334" i="3"/>
  <c r="BX334" i="3"/>
  <c r="BW334" i="3"/>
  <c r="BV334" i="3"/>
  <c r="BO334" i="3"/>
  <c r="BS334" i="3" s="1"/>
  <c r="BN334" i="3"/>
  <c r="BP334" i="3" s="1"/>
  <c r="BM334" i="3"/>
  <c r="BK334" i="3"/>
  <c r="BH334" i="3"/>
  <c r="BA334" i="3"/>
  <c r="AZ334" i="3"/>
  <c r="AT334" i="3"/>
  <c r="AR334" i="3"/>
  <c r="BJ334" i="3" s="1"/>
  <c r="AE334" i="3"/>
  <c r="AD334" i="3"/>
  <c r="BF334" i="3" s="1"/>
  <c r="BG334" i="3" s="1"/>
  <c r="L334" i="3"/>
  <c r="K334" i="3"/>
  <c r="J334" i="3"/>
  <c r="H334" i="3"/>
  <c r="I334" i="3" s="1"/>
  <c r="F334" i="3"/>
  <c r="BB334" i="3" s="1"/>
  <c r="A334" i="3"/>
  <c r="CG334" i="3" s="1"/>
  <c r="CD333" i="3"/>
  <c r="CC333" i="3"/>
  <c r="CB333" i="3"/>
  <c r="CA333" i="3"/>
  <c r="BZ333" i="3"/>
  <c r="BY333" i="3"/>
  <c r="BX333" i="3"/>
  <c r="BW333" i="3"/>
  <c r="BV333" i="3"/>
  <c r="BO333" i="3"/>
  <c r="BN333" i="3"/>
  <c r="BP333" i="3" s="1"/>
  <c r="BM333" i="3"/>
  <c r="BK333" i="3"/>
  <c r="BH333" i="3"/>
  <c r="BA333" i="3"/>
  <c r="AZ333" i="3"/>
  <c r="AR333" i="3"/>
  <c r="BJ333" i="3" s="1"/>
  <c r="AD333" i="3"/>
  <c r="BF333" i="3" s="1"/>
  <c r="BG333" i="3" s="1"/>
  <c r="L333" i="3"/>
  <c r="K333" i="3"/>
  <c r="J333" i="3"/>
  <c r="H333" i="3"/>
  <c r="F333" i="3"/>
  <c r="BC333" i="3" s="1"/>
  <c r="CD332" i="3"/>
  <c r="CC332" i="3"/>
  <c r="CB332" i="3"/>
  <c r="CA332" i="3"/>
  <c r="BZ332" i="3"/>
  <c r="BY332" i="3"/>
  <c r="BX332" i="3"/>
  <c r="BW332" i="3"/>
  <c r="BV332" i="3"/>
  <c r="BO332" i="3"/>
  <c r="BN332" i="3"/>
  <c r="BP332" i="3" s="1"/>
  <c r="BK332" i="3"/>
  <c r="BH332" i="3"/>
  <c r="BA332" i="3"/>
  <c r="AZ332" i="3"/>
  <c r="AR332" i="3"/>
  <c r="BJ332" i="3" s="1"/>
  <c r="BM332" i="3" s="1"/>
  <c r="AD332" i="3"/>
  <c r="BF332" i="3" s="1"/>
  <c r="BG332" i="3" s="1"/>
  <c r="L332" i="3"/>
  <c r="K332" i="3"/>
  <c r="J332" i="3"/>
  <c r="H332" i="3"/>
  <c r="F332" i="3"/>
  <c r="CD331" i="3"/>
  <c r="CC331" i="3"/>
  <c r="CB331" i="3"/>
  <c r="CA331" i="3"/>
  <c r="BZ331" i="3"/>
  <c r="BY331" i="3"/>
  <c r="BX331" i="3"/>
  <c r="BW331" i="3"/>
  <c r="BV331" i="3"/>
  <c r="BO331" i="3"/>
  <c r="BN331" i="3"/>
  <c r="BP331" i="3" s="1"/>
  <c r="BK331" i="3"/>
  <c r="BH331" i="3"/>
  <c r="BA331" i="3"/>
  <c r="AZ331" i="3"/>
  <c r="AR331" i="3"/>
  <c r="BJ331" i="3" s="1"/>
  <c r="BM331" i="3" s="1"/>
  <c r="AD331" i="3"/>
  <c r="BF331" i="3" s="1"/>
  <c r="BG331" i="3" s="1"/>
  <c r="L331" i="3"/>
  <c r="K331" i="3"/>
  <c r="J331" i="3"/>
  <c r="H331" i="3"/>
  <c r="F331" i="3"/>
  <c r="BB331" i="3" s="1"/>
  <c r="CD330" i="3"/>
  <c r="CC330" i="3"/>
  <c r="CB330" i="3"/>
  <c r="CA330" i="3"/>
  <c r="BZ330" i="3"/>
  <c r="BY330" i="3"/>
  <c r="BX330" i="3"/>
  <c r="BW330" i="3"/>
  <c r="BV330" i="3"/>
  <c r="BO330" i="3"/>
  <c r="BN330" i="3"/>
  <c r="BP330" i="3" s="1"/>
  <c r="BM330" i="3"/>
  <c r="BK330" i="3"/>
  <c r="BH330" i="3"/>
  <c r="BA330" i="3"/>
  <c r="AZ330" i="3"/>
  <c r="AT330" i="3"/>
  <c r="AR330" i="3"/>
  <c r="AE330" i="3"/>
  <c r="AD330" i="3"/>
  <c r="BF330" i="3" s="1"/>
  <c r="BG330" i="3" s="1"/>
  <c r="L330" i="3"/>
  <c r="K330" i="3"/>
  <c r="J330" i="3"/>
  <c r="H330" i="3"/>
  <c r="F330" i="3"/>
  <c r="BC330" i="3" s="1"/>
  <c r="A330" i="3"/>
  <c r="CG330" i="3" s="1"/>
  <c r="CD329" i="3"/>
  <c r="CC329" i="3"/>
  <c r="CB329" i="3"/>
  <c r="CA329" i="3"/>
  <c r="BZ329" i="3"/>
  <c r="BY329" i="3"/>
  <c r="BX329" i="3"/>
  <c r="BW329" i="3"/>
  <c r="BV329" i="3"/>
  <c r="BO329" i="3"/>
  <c r="BS329" i="3" s="1"/>
  <c r="BN329" i="3"/>
  <c r="BP329" i="3" s="1"/>
  <c r="BM329" i="3"/>
  <c r="BK329" i="3"/>
  <c r="BH329" i="3"/>
  <c r="BA329" i="3"/>
  <c r="AZ329" i="3"/>
  <c r="AR329" i="3"/>
  <c r="BJ329" i="3" s="1"/>
  <c r="AD329" i="3"/>
  <c r="BF329" i="3" s="1"/>
  <c r="BG329" i="3" s="1"/>
  <c r="L329" i="3"/>
  <c r="K329" i="3"/>
  <c r="J329" i="3"/>
  <c r="H329" i="3"/>
  <c r="F329" i="3"/>
  <c r="BB329" i="3" s="1"/>
  <c r="CD328" i="3"/>
  <c r="CC328" i="3"/>
  <c r="CB328" i="3"/>
  <c r="CA328" i="3"/>
  <c r="BZ328" i="3"/>
  <c r="BY328" i="3"/>
  <c r="BX328" i="3"/>
  <c r="BW328" i="3"/>
  <c r="BV328" i="3"/>
  <c r="BO328" i="3"/>
  <c r="BQ328" i="3" s="1"/>
  <c r="BN328" i="3"/>
  <c r="BP328" i="3" s="1"/>
  <c r="BK328" i="3"/>
  <c r="BH328" i="3"/>
  <c r="BA328" i="3"/>
  <c r="AZ328" i="3"/>
  <c r="AR328" i="3"/>
  <c r="BJ328" i="3" s="1"/>
  <c r="BM328" i="3" s="1"/>
  <c r="AD328" i="3"/>
  <c r="BF328" i="3" s="1"/>
  <c r="BG328" i="3" s="1"/>
  <c r="L328" i="3"/>
  <c r="K328" i="3"/>
  <c r="J328" i="3"/>
  <c r="H328" i="3"/>
  <c r="F328" i="3"/>
  <c r="BC328" i="3" s="1"/>
  <c r="CD327" i="3"/>
  <c r="CC327" i="3"/>
  <c r="CB327" i="3"/>
  <c r="CA327" i="3"/>
  <c r="BZ327" i="3"/>
  <c r="BY327" i="3"/>
  <c r="BX327" i="3"/>
  <c r="BW327" i="3"/>
  <c r="BV327" i="3"/>
  <c r="BO327" i="3"/>
  <c r="BN327" i="3"/>
  <c r="BP327" i="3" s="1"/>
  <c r="BK327" i="3"/>
  <c r="BH327" i="3"/>
  <c r="BA327" i="3"/>
  <c r="AZ327" i="3"/>
  <c r="AR327" i="3"/>
  <c r="AD327" i="3"/>
  <c r="BF327" i="3" s="1"/>
  <c r="BG327" i="3" s="1"/>
  <c r="L327" i="3"/>
  <c r="K327" i="3"/>
  <c r="J327" i="3"/>
  <c r="H327" i="3"/>
  <c r="F327" i="3"/>
  <c r="BC327" i="3" s="1"/>
  <c r="BE327" i="3" s="1"/>
  <c r="CD326" i="3"/>
  <c r="CC326" i="3"/>
  <c r="CB326" i="3"/>
  <c r="CA326" i="3"/>
  <c r="BZ326" i="3"/>
  <c r="BY326" i="3"/>
  <c r="BX326" i="3"/>
  <c r="BW326" i="3"/>
  <c r="BV326" i="3"/>
  <c r="BO326" i="3"/>
  <c r="BN326" i="3"/>
  <c r="BP326" i="3" s="1"/>
  <c r="BK326" i="3"/>
  <c r="BH326" i="3"/>
  <c r="BA326" i="3"/>
  <c r="AZ326" i="3"/>
  <c r="AR326" i="3"/>
  <c r="BJ326" i="3" s="1"/>
  <c r="BM326" i="3" s="1"/>
  <c r="AD326" i="3"/>
  <c r="BF326" i="3" s="1"/>
  <c r="BG326" i="3" s="1"/>
  <c r="L326" i="3"/>
  <c r="K326" i="3"/>
  <c r="J326" i="3"/>
  <c r="H326" i="3"/>
  <c r="F326" i="3"/>
  <c r="BB326" i="3" s="1"/>
  <c r="CD325" i="3"/>
  <c r="CC325" i="3"/>
  <c r="CB325" i="3"/>
  <c r="CA325" i="3"/>
  <c r="BZ325" i="3"/>
  <c r="BY325" i="3"/>
  <c r="BX325" i="3"/>
  <c r="BW325" i="3"/>
  <c r="BV325" i="3"/>
  <c r="BO325" i="3"/>
  <c r="BQ325" i="3" s="1"/>
  <c r="BN325" i="3"/>
  <c r="BP325" i="3" s="1"/>
  <c r="BK325" i="3"/>
  <c r="BH325" i="3"/>
  <c r="BA325" i="3"/>
  <c r="AZ325" i="3"/>
  <c r="AR325" i="3"/>
  <c r="BJ325" i="3" s="1"/>
  <c r="BM325" i="3" s="1"/>
  <c r="AD325" i="3"/>
  <c r="BF325" i="3" s="1"/>
  <c r="BG325" i="3" s="1"/>
  <c r="L325" i="3"/>
  <c r="K325" i="3"/>
  <c r="J325" i="3"/>
  <c r="H325" i="3"/>
  <c r="F325" i="3"/>
  <c r="BC325" i="3" s="1"/>
  <c r="CD324" i="3"/>
  <c r="CC324" i="3"/>
  <c r="CB324" i="3"/>
  <c r="CA324" i="3"/>
  <c r="BZ324" i="3"/>
  <c r="BY324" i="3"/>
  <c r="BX324" i="3"/>
  <c r="BW324" i="3"/>
  <c r="BV324" i="3"/>
  <c r="BO324" i="3"/>
  <c r="BN324" i="3"/>
  <c r="BP324" i="3" s="1"/>
  <c r="BK324" i="3"/>
  <c r="BH324" i="3"/>
  <c r="BA324" i="3"/>
  <c r="AZ324" i="3"/>
  <c r="AR324" i="3"/>
  <c r="BJ324" i="3" s="1"/>
  <c r="BM324" i="3" s="1"/>
  <c r="AD324" i="3"/>
  <c r="L324" i="3"/>
  <c r="K324" i="3"/>
  <c r="J324" i="3"/>
  <c r="H324" i="3"/>
  <c r="F324" i="3"/>
  <c r="BC324" i="3" s="1"/>
  <c r="BR324" i="3" s="1"/>
  <c r="CD323" i="3"/>
  <c r="CC323" i="3"/>
  <c r="CB323" i="3"/>
  <c r="CA323" i="3"/>
  <c r="BZ323" i="3"/>
  <c r="BY323" i="3"/>
  <c r="BX323" i="3"/>
  <c r="BW323" i="3"/>
  <c r="BV323" i="3"/>
  <c r="BO323" i="3"/>
  <c r="BS323" i="3" s="1"/>
  <c r="BN323" i="3"/>
  <c r="BP323" i="3" s="1"/>
  <c r="BM323" i="3"/>
  <c r="BK323" i="3"/>
  <c r="BH323" i="3"/>
  <c r="BA323" i="3"/>
  <c r="AZ323" i="3"/>
  <c r="AT323" i="3"/>
  <c r="AR323" i="3"/>
  <c r="BJ323" i="3" s="1"/>
  <c r="AE323" i="3"/>
  <c r="AD323" i="3"/>
  <c r="L323" i="3"/>
  <c r="K323" i="3"/>
  <c r="J323" i="3"/>
  <c r="H323" i="3"/>
  <c r="F323" i="3"/>
  <c r="BB323" i="3" s="1"/>
  <c r="A323" i="3"/>
  <c r="CG323" i="3" s="1"/>
  <c r="CD321" i="3"/>
  <c r="CC321" i="3"/>
  <c r="CB321" i="3"/>
  <c r="CA321" i="3"/>
  <c r="BZ321" i="3"/>
  <c r="BY321" i="3"/>
  <c r="BX321" i="3"/>
  <c r="BW321" i="3"/>
  <c r="BV321" i="3"/>
  <c r="BO321" i="3"/>
  <c r="BN321" i="3"/>
  <c r="BP321" i="3" s="1"/>
  <c r="BK321" i="3"/>
  <c r="BH321" i="3"/>
  <c r="BA321" i="3"/>
  <c r="AZ321" i="3"/>
  <c r="AR321" i="3"/>
  <c r="BJ321" i="3" s="1"/>
  <c r="BM321" i="3" s="1"/>
  <c r="AD321" i="3"/>
  <c r="BF321" i="3" s="1"/>
  <c r="BG321" i="3" s="1"/>
  <c r="L321" i="3"/>
  <c r="K321" i="3"/>
  <c r="J321" i="3"/>
  <c r="H321" i="3"/>
  <c r="F321" i="3"/>
  <c r="BC321" i="3" s="1"/>
  <c r="BR321" i="3" s="1"/>
  <c r="CD320" i="3"/>
  <c r="CC320" i="3"/>
  <c r="CB320" i="3"/>
  <c r="CA320" i="3"/>
  <c r="BZ320" i="3"/>
  <c r="BY320" i="3"/>
  <c r="BX320" i="3"/>
  <c r="BW320" i="3"/>
  <c r="BV320" i="3"/>
  <c r="BO320" i="3"/>
  <c r="BN320" i="3"/>
  <c r="BP320" i="3" s="1"/>
  <c r="BK320" i="3"/>
  <c r="BH320" i="3"/>
  <c r="BA320" i="3"/>
  <c r="AZ320" i="3"/>
  <c r="AR320" i="3"/>
  <c r="BJ320" i="3" s="1"/>
  <c r="BM320" i="3" s="1"/>
  <c r="AD320" i="3"/>
  <c r="BF320" i="3" s="1"/>
  <c r="BG320" i="3" s="1"/>
  <c r="L320" i="3"/>
  <c r="K320" i="3"/>
  <c r="J320" i="3"/>
  <c r="H320" i="3"/>
  <c r="F320" i="3"/>
  <c r="BB320" i="3" s="1"/>
  <c r="CD319" i="3"/>
  <c r="CC319" i="3"/>
  <c r="CB319" i="3"/>
  <c r="CA319" i="3"/>
  <c r="BZ319" i="3"/>
  <c r="BY319" i="3"/>
  <c r="BX319" i="3"/>
  <c r="BW319" i="3"/>
  <c r="BV319" i="3"/>
  <c r="BO319" i="3"/>
  <c r="BQ319" i="3" s="1"/>
  <c r="BN319" i="3"/>
  <c r="BP319" i="3" s="1"/>
  <c r="BK319" i="3"/>
  <c r="BH319" i="3"/>
  <c r="BA319" i="3"/>
  <c r="AZ319" i="3"/>
  <c r="AR319" i="3"/>
  <c r="BJ319" i="3" s="1"/>
  <c r="BM319" i="3" s="1"/>
  <c r="AD319" i="3"/>
  <c r="BF319" i="3" s="1"/>
  <c r="BG319" i="3" s="1"/>
  <c r="L319" i="3"/>
  <c r="K319" i="3"/>
  <c r="J319" i="3"/>
  <c r="H319" i="3"/>
  <c r="F319" i="3"/>
  <c r="BC319" i="3" s="1"/>
  <c r="BR319" i="3" s="1"/>
  <c r="CD318" i="3"/>
  <c r="CC318" i="3"/>
  <c r="CB318" i="3"/>
  <c r="CA318" i="3"/>
  <c r="BZ318" i="3"/>
  <c r="BY318" i="3"/>
  <c r="BX318" i="3"/>
  <c r="BW318" i="3"/>
  <c r="BV318" i="3"/>
  <c r="BO318" i="3"/>
  <c r="BN318" i="3"/>
  <c r="BP318" i="3" s="1"/>
  <c r="BK318" i="3"/>
  <c r="BH318" i="3"/>
  <c r="BA318" i="3"/>
  <c r="AZ318" i="3"/>
  <c r="AR318" i="3"/>
  <c r="BJ318" i="3" s="1"/>
  <c r="BM318" i="3" s="1"/>
  <c r="AD318" i="3"/>
  <c r="L318" i="3"/>
  <c r="K318" i="3"/>
  <c r="J318" i="3"/>
  <c r="H318" i="3"/>
  <c r="F318" i="3"/>
  <c r="BC318" i="3" s="1"/>
  <c r="BE318" i="3" s="1"/>
  <c r="CD317" i="3"/>
  <c r="CC317" i="3"/>
  <c r="CB317" i="3"/>
  <c r="CA317" i="3"/>
  <c r="BZ317" i="3"/>
  <c r="BY317" i="3"/>
  <c r="BX317" i="3"/>
  <c r="BW317" i="3"/>
  <c r="BV317" i="3"/>
  <c r="BO317" i="3"/>
  <c r="BQ317" i="3" s="1"/>
  <c r="BN317" i="3"/>
  <c r="BP317" i="3" s="1"/>
  <c r="BK317" i="3"/>
  <c r="BH317" i="3"/>
  <c r="BA317" i="3"/>
  <c r="AZ317" i="3"/>
  <c r="AR317" i="3"/>
  <c r="AD317" i="3"/>
  <c r="BF317" i="3" s="1"/>
  <c r="BG317" i="3" s="1"/>
  <c r="L317" i="3"/>
  <c r="K317" i="3"/>
  <c r="J317" i="3"/>
  <c r="H317" i="3"/>
  <c r="F317" i="3"/>
  <c r="BB317" i="3" s="1"/>
  <c r="CD316" i="3"/>
  <c r="CC316" i="3"/>
  <c r="CB316" i="3"/>
  <c r="CA316" i="3"/>
  <c r="BZ316" i="3"/>
  <c r="BY316" i="3"/>
  <c r="BX316" i="3"/>
  <c r="BW316" i="3"/>
  <c r="BV316" i="3"/>
  <c r="BO316" i="3"/>
  <c r="BN316" i="3"/>
  <c r="BP316" i="3" s="1"/>
  <c r="BM316" i="3"/>
  <c r="BK316" i="3"/>
  <c r="BH316" i="3"/>
  <c r="BA316" i="3"/>
  <c r="AZ316" i="3"/>
  <c r="AT316" i="3"/>
  <c r="AR316" i="3"/>
  <c r="BJ316" i="3" s="1"/>
  <c r="AE316" i="3"/>
  <c r="AD316" i="3"/>
  <c r="BF316" i="3" s="1"/>
  <c r="BG316" i="3" s="1"/>
  <c r="L316" i="3"/>
  <c r="K316" i="3"/>
  <c r="J316" i="3"/>
  <c r="H316" i="3"/>
  <c r="F316" i="3"/>
  <c r="A316" i="3"/>
  <c r="CG316" i="3" s="1"/>
  <c r="CD315" i="3"/>
  <c r="CC315" i="3"/>
  <c r="CB315" i="3"/>
  <c r="CA315" i="3"/>
  <c r="BZ315" i="3"/>
  <c r="BY315" i="3"/>
  <c r="BX315" i="3"/>
  <c r="BW315" i="3"/>
  <c r="BV315" i="3"/>
  <c r="BO315" i="3"/>
  <c r="BS315" i="3" s="1"/>
  <c r="BN315" i="3"/>
  <c r="BP315" i="3" s="1"/>
  <c r="BM315" i="3"/>
  <c r="BK315" i="3"/>
  <c r="BH315" i="3"/>
  <c r="BA315" i="3"/>
  <c r="AZ315" i="3"/>
  <c r="AR315" i="3"/>
  <c r="AD315" i="3"/>
  <c r="BF315" i="3" s="1"/>
  <c r="BG315" i="3" s="1"/>
  <c r="L315" i="3"/>
  <c r="K315" i="3"/>
  <c r="J315" i="3"/>
  <c r="H315" i="3"/>
  <c r="F315" i="3"/>
  <c r="BC315" i="3" s="1"/>
  <c r="BD315" i="3" s="1"/>
  <c r="CD313" i="3"/>
  <c r="CC313" i="3"/>
  <c r="CB313" i="3"/>
  <c r="CA313" i="3"/>
  <c r="BZ313" i="3"/>
  <c r="BY313" i="3"/>
  <c r="BX313" i="3"/>
  <c r="BW313" i="3"/>
  <c r="BV313" i="3"/>
  <c r="BO313" i="3"/>
  <c r="BN313" i="3"/>
  <c r="BP313" i="3" s="1"/>
  <c r="BK313" i="3"/>
  <c r="BH313" i="3"/>
  <c r="BA313" i="3"/>
  <c r="AZ313" i="3"/>
  <c r="AR313" i="3"/>
  <c r="BJ313" i="3" s="1"/>
  <c r="BM313" i="3" s="1"/>
  <c r="AD313" i="3"/>
  <c r="BF313" i="3" s="1"/>
  <c r="BG313" i="3" s="1"/>
  <c r="L313" i="3"/>
  <c r="K313" i="3"/>
  <c r="J313" i="3"/>
  <c r="H313" i="3"/>
  <c r="F313" i="3"/>
  <c r="BC313" i="3" s="1"/>
  <c r="CD312" i="3"/>
  <c r="CC312" i="3"/>
  <c r="CB312" i="3"/>
  <c r="CA312" i="3"/>
  <c r="BZ312" i="3"/>
  <c r="BY312" i="3"/>
  <c r="BX312" i="3"/>
  <c r="BW312" i="3"/>
  <c r="BV312" i="3"/>
  <c r="BO312" i="3"/>
  <c r="BN312" i="3"/>
  <c r="BP312" i="3" s="1"/>
  <c r="BK312" i="3"/>
  <c r="BH312" i="3"/>
  <c r="BA312" i="3"/>
  <c r="AZ312" i="3"/>
  <c r="AR312" i="3"/>
  <c r="AD312" i="3"/>
  <c r="L312" i="3"/>
  <c r="K312" i="3"/>
  <c r="J312" i="3"/>
  <c r="H312" i="3"/>
  <c r="F312" i="3"/>
  <c r="BC312" i="3" s="1"/>
  <c r="CD311" i="3"/>
  <c r="CC311" i="3"/>
  <c r="CB311" i="3"/>
  <c r="CA311" i="3"/>
  <c r="BZ311" i="3"/>
  <c r="BY311" i="3"/>
  <c r="BX311" i="3"/>
  <c r="BW311" i="3"/>
  <c r="BV311" i="3"/>
  <c r="BO311" i="3"/>
  <c r="BN311" i="3"/>
  <c r="BP311" i="3" s="1"/>
  <c r="BM311" i="3"/>
  <c r="BK311" i="3"/>
  <c r="BH311" i="3"/>
  <c r="BA311" i="3"/>
  <c r="AZ311" i="3"/>
  <c r="AT311" i="3"/>
  <c r="AR311" i="3"/>
  <c r="AE311" i="3"/>
  <c r="AD311" i="3"/>
  <c r="BF311" i="3" s="1"/>
  <c r="BG311" i="3" s="1"/>
  <c r="L311" i="3"/>
  <c r="K311" i="3"/>
  <c r="J311" i="3"/>
  <c r="H311" i="3"/>
  <c r="I311" i="3" s="1"/>
  <c r="F311" i="3"/>
  <c r="BC311" i="3" s="1"/>
  <c r="A311" i="3"/>
  <c r="CG311" i="3" s="1"/>
  <c r="CD310" i="3"/>
  <c r="CC310" i="3"/>
  <c r="CB310" i="3"/>
  <c r="CA310" i="3"/>
  <c r="BZ310" i="3"/>
  <c r="BY310" i="3"/>
  <c r="BX310" i="3"/>
  <c r="BW310" i="3"/>
  <c r="BV310" i="3"/>
  <c r="BO310" i="3"/>
  <c r="BN310" i="3"/>
  <c r="BP310" i="3" s="1"/>
  <c r="BM310" i="3"/>
  <c r="BK310" i="3"/>
  <c r="BH310" i="3"/>
  <c r="BA310" i="3"/>
  <c r="AZ310" i="3"/>
  <c r="AR310" i="3"/>
  <c r="AD310" i="3"/>
  <c r="L310" i="3"/>
  <c r="K310" i="3"/>
  <c r="J310" i="3"/>
  <c r="H310" i="3"/>
  <c r="F310" i="3"/>
  <c r="CD309" i="3"/>
  <c r="CC309" i="3"/>
  <c r="CB309" i="3"/>
  <c r="CA309" i="3"/>
  <c r="BZ309" i="3"/>
  <c r="BY309" i="3"/>
  <c r="BX309" i="3"/>
  <c r="BW309" i="3"/>
  <c r="BV309" i="3"/>
  <c r="BO309" i="3"/>
  <c r="BN309" i="3"/>
  <c r="BP309" i="3" s="1"/>
  <c r="BK309" i="3"/>
  <c r="BH309" i="3"/>
  <c r="BA309" i="3"/>
  <c r="AZ309" i="3"/>
  <c r="AR309" i="3"/>
  <c r="BJ309" i="3" s="1"/>
  <c r="BM309" i="3" s="1"/>
  <c r="AD309" i="3"/>
  <c r="BF309" i="3" s="1"/>
  <c r="BG309" i="3" s="1"/>
  <c r="L309" i="3"/>
  <c r="K309" i="3"/>
  <c r="J309" i="3"/>
  <c r="H309" i="3"/>
  <c r="F309" i="3"/>
  <c r="CD308" i="3"/>
  <c r="CC308" i="3"/>
  <c r="CB308" i="3"/>
  <c r="CA308" i="3"/>
  <c r="BZ308" i="3"/>
  <c r="BY308" i="3"/>
  <c r="BX308" i="3"/>
  <c r="BW308" i="3"/>
  <c r="BV308" i="3"/>
  <c r="BO308" i="3"/>
  <c r="BS308" i="3" s="1"/>
  <c r="BN308" i="3"/>
  <c r="BP308" i="3" s="1"/>
  <c r="BM308" i="3"/>
  <c r="BK308" i="3"/>
  <c r="BH308" i="3"/>
  <c r="BA308" i="3"/>
  <c r="AZ308" i="3"/>
  <c r="AT308" i="3"/>
  <c r="AR308" i="3"/>
  <c r="AE308" i="3"/>
  <c r="AD308" i="3"/>
  <c r="L308" i="3"/>
  <c r="K308" i="3"/>
  <c r="J308" i="3"/>
  <c r="H308" i="3"/>
  <c r="I308" i="3" s="1"/>
  <c r="F308" i="3"/>
  <c r="BC308" i="3" s="1"/>
  <c r="A308" i="3"/>
  <c r="CG308" i="3" s="1"/>
  <c r="CD307" i="3"/>
  <c r="CC307" i="3"/>
  <c r="CB307" i="3"/>
  <c r="CA307" i="3"/>
  <c r="BZ307" i="3"/>
  <c r="BY307" i="3"/>
  <c r="BX307" i="3"/>
  <c r="BW307" i="3"/>
  <c r="BV307" i="3"/>
  <c r="BO307" i="3"/>
  <c r="BS307" i="3" s="1"/>
  <c r="BN307" i="3"/>
  <c r="BP307" i="3" s="1"/>
  <c r="BM307" i="3"/>
  <c r="BK307" i="3"/>
  <c r="BH307" i="3"/>
  <c r="BA307" i="3"/>
  <c r="AZ307" i="3"/>
  <c r="AR307" i="3"/>
  <c r="BJ307" i="3" s="1"/>
  <c r="AD307" i="3"/>
  <c r="BF307" i="3" s="1"/>
  <c r="BG307" i="3" s="1"/>
  <c r="L307" i="3"/>
  <c r="K307" i="3"/>
  <c r="J307" i="3"/>
  <c r="H307" i="3"/>
  <c r="F307" i="3"/>
  <c r="BB307" i="3" s="1"/>
  <c r="CD306" i="3"/>
  <c r="CC306" i="3"/>
  <c r="CB306" i="3"/>
  <c r="CA306" i="3"/>
  <c r="BZ306" i="3"/>
  <c r="BY306" i="3"/>
  <c r="BX306" i="3"/>
  <c r="BW306" i="3"/>
  <c r="BV306" i="3"/>
  <c r="BO306" i="3"/>
  <c r="BN306" i="3"/>
  <c r="BP306" i="3" s="1"/>
  <c r="BK306" i="3"/>
  <c r="BH306" i="3"/>
  <c r="BA306" i="3"/>
  <c r="AZ306" i="3"/>
  <c r="AR306" i="3"/>
  <c r="BJ306" i="3" s="1"/>
  <c r="BM306" i="3" s="1"/>
  <c r="AD306" i="3"/>
  <c r="BF306" i="3" s="1"/>
  <c r="BG306" i="3" s="1"/>
  <c r="L306" i="3"/>
  <c r="K306" i="3"/>
  <c r="J306" i="3"/>
  <c r="H306" i="3"/>
  <c r="F306" i="3"/>
  <c r="BB306" i="3" s="1"/>
  <c r="CD305" i="3"/>
  <c r="CC305" i="3"/>
  <c r="CB305" i="3"/>
  <c r="CA305" i="3"/>
  <c r="BZ305" i="3"/>
  <c r="BY305" i="3"/>
  <c r="BX305" i="3"/>
  <c r="BW305" i="3"/>
  <c r="BV305" i="3"/>
  <c r="BO305" i="3"/>
  <c r="BN305" i="3"/>
  <c r="BP305" i="3" s="1"/>
  <c r="BK305" i="3"/>
  <c r="BH305" i="3"/>
  <c r="BA305" i="3"/>
  <c r="AZ305" i="3"/>
  <c r="AR305" i="3"/>
  <c r="BJ305" i="3" s="1"/>
  <c r="BM305" i="3" s="1"/>
  <c r="AD305" i="3"/>
  <c r="L305" i="3"/>
  <c r="K305" i="3"/>
  <c r="J305" i="3"/>
  <c r="H305" i="3"/>
  <c r="F305" i="3"/>
  <c r="BC305" i="3" s="1"/>
  <c r="CD304" i="3"/>
  <c r="CC304" i="3"/>
  <c r="CB304" i="3"/>
  <c r="CA304" i="3"/>
  <c r="BZ304" i="3"/>
  <c r="BY304" i="3"/>
  <c r="BX304" i="3"/>
  <c r="BW304" i="3"/>
  <c r="BV304" i="3"/>
  <c r="BO304" i="3"/>
  <c r="BQ304" i="3" s="1"/>
  <c r="BN304" i="3"/>
  <c r="BP304" i="3" s="1"/>
  <c r="BM304" i="3"/>
  <c r="BK304" i="3"/>
  <c r="BH304" i="3"/>
  <c r="BA304" i="3"/>
  <c r="AZ304" i="3"/>
  <c r="AT304" i="3"/>
  <c r="AR304" i="3"/>
  <c r="BJ304" i="3" s="1"/>
  <c r="AE304" i="3"/>
  <c r="AD304" i="3"/>
  <c r="BF304" i="3" s="1"/>
  <c r="BG304" i="3" s="1"/>
  <c r="L304" i="3"/>
  <c r="K304" i="3"/>
  <c r="J304" i="3"/>
  <c r="H304" i="3"/>
  <c r="I304" i="3" s="1"/>
  <c r="F304" i="3"/>
  <c r="BC304" i="3" s="1"/>
  <c r="A304" i="3"/>
  <c r="CG304" i="3" s="1"/>
  <c r="CD303" i="3"/>
  <c r="CC303" i="3"/>
  <c r="CB303" i="3"/>
  <c r="CA303" i="3"/>
  <c r="BZ303" i="3"/>
  <c r="BY303" i="3"/>
  <c r="BX303" i="3"/>
  <c r="BW303" i="3"/>
  <c r="BV303" i="3"/>
  <c r="BO303" i="3"/>
  <c r="BN303" i="3"/>
  <c r="BP303" i="3" s="1"/>
  <c r="BM303" i="3"/>
  <c r="BK303" i="3"/>
  <c r="BH303" i="3"/>
  <c r="BA303" i="3"/>
  <c r="AZ303" i="3"/>
  <c r="AR303" i="3"/>
  <c r="AD303" i="3"/>
  <c r="BF303" i="3" s="1"/>
  <c r="BG303" i="3" s="1"/>
  <c r="L303" i="3"/>
  <c r="K303" i="3"/>
  <c r="J303" i="3"/>
  <c r="H303" i="3"/>
  <c r="F303" i="3"/>
  <c r="CD302" i="3"/>
  <c r="CC302" i="3"/>
  <c r="CB302" i="3"/>
  <c r="CA302" i="3"/>
  <c r="BZ302" i="3"/>
  <c r="BY302" i="3"/>
  <c r="BX302" i="3"/>
  <c r="BW302" i="3"/>
  <c r="BV302" i="3"/>
  <c r="BO302" i="3"/>
  <c r="BN302" i="3"/>
  <c r="BP302" i="3" s="1"/>
  <c r="BK302" i="3"/>
  <c r="BH302" i="3"/>
  <c r="BA302" i="3"/>
  <c r="AZ302" i="3"/>
  <c r="AR302" i="3"/>
  <c r="AD302" i="3"/>
  <c r="L302" i="3"/>
  <c r="K302" i="3"/>
  <c r="J302" i="3"/>
  <c r="H302" i="3"/>
  <c r="F302" i="3"/>
  <c r="CD301" i="3"/>
  <c r="CC301" i="3"/>
  <c r="CB301" i="3"/>
  <c r="CA301" i="3"/>
  <c r="BZ301" i="3"/>
  <c r="BY301" i="3"/>
  <c r="BX301" i="3"/>
  <c r="BW301" i="3"/>
  <c r="BV301" i="3"/>
  <c r="BO301" i="3"/>
  <c r="BQ301" i="3" s="1"/>
  <c r="BN301" i="3"/>
  <c r="BP301" i="3" s="1"/>
  <c r="BK301" i="3"/>
  <c r="BH301" i="3"/>
  <c r="BA301" i="3"/>
  <c r="AZ301" i="3"/>
  <c r="AR301" i="3"/>
  <c r="BJ301" i="3" s="1"/>
  <c r="BM301" i="3" s="1"/>
  <c r="AD301" i="3"/>
  <c r="BF301" i="3" s="1"/>
  <c r="BG301" i="3" s="1"/>
  <c r="L301" i="3"/>
  <c r="K301" i="3"/>
  <c r="J301" i="3"/>
  <c r="H301" i="3"/>
  <c r="F301" i="3"/>
  <c r="BB301" i="3" s="1"/>
  <c r="CD300" i="3"/>
  <c r="CC300" i="3"/>
  <c r="CB300" i="3"/>
  <c r="CA300" i="3"/>
  <c r="BZ300" i="3"/>
  <c r="BY300" i="3"/>
  <c r="BX300" i="3"/>
  <c r="BW300" i="3"/>
  <c r="BV300" i="3"/>
  <c r="BO300" i="3"/>
  <c r="BS300" i="3" s="1"/>
  <c r="BN300" i="3"/>
  <c r="BP300" i="3" s="1"/>
  <c r="BM300" i="3"/>
  <c r="BK300" i="3"/>
  <c r="BH300" i="3"/>
  <c r="BA300" i="3"/>
  <c r="AZ300" i="3"/>
  <c r="AT300" i="3"/>
  <c r="AR300" i="3"/>
  <c r="BJ300" i="3" s="1"/>
  <c r="AE300" i="3"/>
  <c r="AD300" i="3"/>
  <c r="L300" i="3"/>
  <c r="K300" i="3"/>
  <c r="J300" i="3"/>
  <c r="H300" i="3"/>
  <c r="F300" i="3"/>
  <c r="BC300" i="3" s="1"/>
  <c r="A300" i="3"/>
  <c r="CG300" i="3" s="1"/>
  <c r="CD299" i="3"/>
  <c r="CC299" i="3"/>
  <c r="CB299" i="3"/>
  <c r="CA299" i="3"/>
  <c r="BZ299" i="3"/>
  <c r="BY299" i="3"/>
  <c r="BX299" i="3"/>
  <c r="BW299" i="3"/>
  <c r="BV299" i="3"/>
  <c r="BO299" i="3"/>
  <c r="BS299" i="3" s="1"/>
  <c r="BN299" i="3"/>
  <c r="BP299" i="3" s="1"/>
  <c r="BM299" i="3"/>
  <c r="BK299" i="3"/>
  <c r="BH299" i="3"/>
  <c r="BA299" i="3"/>
  <c r="AZ299" i="3"/>
  <c r="AR299" i="3"/>
  <c r="BJ299" i="3" s="1"/>
  <c r="AD299" i="3"/>
  <c r="BF299" i="3" s="1"/>
  <c r="BG299" i="3" s="1"/>
  <c r="L299" i="3"/>
  <c r="K299" i="3"/>
  <c r="J299" i="3"/>
  <c r="H299" i="3"/>
  <c r="F299" i="3"/>
  <c r="BB299" i="3" s="1"/>
  <c r="CD298" i="3"/>
  <c r="CC298" i="3"/>
  <c r="CB298" i="3"/>
  <c r="CA298" i="3"/>
  <c r="BZ298" i="3"/>
  <c r="BY298" i="3"/>
  <c r="BX298" i="3"/>
  <c r="BW298" i="3"/>
  <c r="BV298" i="3"/>
  <c r="BO298" i="3"/>
  <c r="BQ298" i="3" s="1"/>
  <c r="BN298" i="3"/>
  <c r="BP298" i="3" s="1"/>
  <c r="BK298" i="3"/>
  <c r="BH298" i="3"/>
  <c r="BA298" i="3"/>
  <c r="AZ298" i="3"/>
  <c r="AR298" i="3"/>
  <c r="BJ298" i="3" s="1"/>
  <c r="BM298" i="3" s="1"/>
  <c r="AD298" i="3"/>
  <c r="BF298" i="3" s="1"/>
  <c r="BG298" i="3" s="1"/>
  <c r="L298" i="3"/>
  <c r="K298" i="3"/>
  <c r="J298" i="3"/>
  <c r="H298" i="3"/>
  <c r="F298" i="3"/>
  <c r="BB298" i="3" s="1"/>
  <c r="CD297" i="3"/>
  <c r="CC297" i="3"/>
  <c r="CB297" i="3"/>
  <c r="CA297" i="3"/>
  <c r="BZ297" i="3"/>
  <c r="BY297" i="3"/>
  <c r="BX297" i="3"/>
  <c r="BW297" i="3"/>
  <c r="BV297" i="3"/>
  <c r="BO297" i="3"/>
  <c r="BN297" i="3"/>
  <c r="BP297" i="3" s="1"/>
  <c r="BK297" i="3"/>
  <c r="BH297" i="3"/>
  <c r="BA297" i="3"/>
  <c r="AZ297" i="3"/>
  <c r="AR297" i="3"/>
  <c r="BJ297" i="3" s="1"/>
  <c r="BM297" i="3" s="1"/>
  <c r="AD297" i="3"/>
  <c r="BF297" i="3" s="1"/>
  <c r="BG297" i="3" s="1"/>
  <c r="L297" i="3"/>
  <c r="K297" i="3"/>
  <c r="J297" i="3"/>
  <c r="H297" i="3"/>
  <c r="F297" i="3"/>
  <c r="BC297" i="3" s="1"/>
  <c r="CD296" i="3"/>
  <c r="CC296" i="3"/>
  <c r="CB296" i="3"/>
  <c r="CA296" i="3"/>
  <c r="BZ296" i="3"/>
  <c r="BY296" i="3"/>
  <c r="BX296" i="3"/>
  <c r="BW296" i="3"/>
  <c r="BV296" i="3"/>
  <c r="BO296" i="3"/>
  <c r="BN296" i="3"/>
  <c r="BP296" i="3" s="1"/>
  <c r="BM296" i="3"/>
  <c r="BK296" i="3"/>
  <c r="BH296" i="3"/>
  <c r="BA296" i="3"/>
  <c r="AZ296" i="3"/>
  <c r="AT296" i="3"/>
  <c r="AR296" i="3"/>
  <c r="BJ296" i="3" s="1"/>
  <c r="AE296" i="3"/>
  <c r="AD296" i="3"/>
  <c r="BF296" i="3" s="1"/>
  <c r="BG296" i="3" s="1"/>
  <c r="L296" i="3"/>
  <c r="K296" i="3"/>
  <c r="J296" i="3"/>
  <c r="H296" i="3"/>
  <c r="F296" i="3"/>
  <c r="BC296" i="3" s="1"/>
  <c r="A296" i="3"/>
  <c r="CG296" i="3" s="1"/>
  <c r="CD295" i="3"/>
  <c r="CC295" i="3"/>
  <c r="CB295" i="3"/>
  <c r="CA295" i="3"/>
  <c r="BZ295" i="3"/>
  <c r="BY295" i="3"/>
  <c r="BX295" i="3"/>
  <c r="BW295" i="3"/>
  <c r="BV295" i="3"/>
  <c r="BO295" i="3"/>
  <c r="BN295" i="3"/>
  <c r="BP295" i="3" s="1"/>
  <c r="BM295" i="3"/>
  <c r="BK295" i="3"/>
  <c r="BH295" i="3"/>
  <c r="BA295" i="3"/>
  <c r="AZ295" i="3"/>
  <c r="AR295" i="3"/>
  <c r="BJ295" i="3" s="1"/>
  <c r="AD295" i="3"/>
  <c r="BF295" i="3" s="1"/>
  <c r="BG295" i="3" s="1"/>
  <c r="L295" i="3"/>
  <c r="K295" i="3"/>
  <c r="J295" i="3"/>
  <c r="H295" i="3"/>
  <c r="F295" i="3"/>
  <c r="BC295" i="3" s="1"/>
  <c r="CD294" i="3"/>
  <c r="CC294" i="3"/>
  <c r="CB294" i="3"/>
  <c r="CA294" i="3"/>
  <c r="BZ294" i="3"/>
  <c r="BY294" i="3"/>
  <c r="BX294" i="3"/>
  <c r="BW294" i="3"/>
  <c r="BV294" i="3"/>
  <c r="BO294" i="3"/>
  <c r="BN294" i="3"/>
  <c r="BP294" i="3" s="1"/>
  <c r="BK294" i="3"/>
  <c r="BH294" i="3"/>
  <c r="BA294" i="3"/>
  <c r="AZ294" i="3"/>
  <c r="AR294" i="3"/>
  <c r="AD294" i="3"/>
  <c r="L294" i="3"/>
  <c r="K294" i="3"/>
  <c r="J294" i="3"/>
  <c r="H294" i="3"/>
  <c r="F294" i="3"/>
  <c r="CD293" i="3"/>
  <c r="CC293" i="3"/>
  <c r="CB293" i="3"/>
  <c r="CA293" i="3"/>
  <c r="BZ293" i="3"/>
  <c r="BY293" i="3"/>
  <c r="BX293" i="3"/>
  <c r="BW293" i="3"/>
  <c r="BV293" i="3"/>
  <c r="BO293" i="3"/>
  <c r="BN293" i="3"/>
  <c r="BP293" i="3" s="1"/>
  <c r="BM293" i="3"/>
  <c r="BK293" i="3"/>
  <c r="BH293" i="3"/>
  <c r="BA293" i="3"/>
  <c r="AZ293" i="3"/>
  <c r="AT293" i="3"/>
  <c r="AR293" i="3"/>
  <c r="BJ293" i="3" s="1"/>
  <c r="AE293" i="3"/>
  <c r="AD293" i="3"/>
  <c r="BF293" i="3" s="1"/>
  <c r="BG293" i="3" s="1"/>
  <c r="L293" i="3"/>
  <c r="K293" i="3"/>
  <c r="J293" i="3"/>
  <c r="H293" i="3"/>
  <c r="I293" i="3" s="1"/>
  <c r="F293" i="3"/>
  <c r="BB293" i="3" s="1"/>
  <c r="A293" i="3"/>
  <c r="CG293" i="3" s="1"/>
  <c r="CD292" i="3"/>
  <c r="CC292" i="3"/>
  <c r="CB292" i="3"/>
  <c r="CA292" i="3"/>
  <c r="BZ292" i="3"/>
  <c r="BY292" i="3"/>
  <c r="BX292" i="3"/>
  <c r="BW292" i="3"/>
  <c r="BV292" i="3"/>
  <c r="BO292" i="3"/>
  <c r="BS292" i="3" s="1"/>
  <c r="BN292" i="3"/>
  <c r="BP292" i="3" s="1"/>
  <c r="BM292" i="3"/>
  <c r="BK292" i="3"/>
  <c r="BH292" i="3"/>
  <c r="BA292" i="3"/>
  <c r="AZ292" i="3"/>
  <c r="AR292" i="3"/>
  <c r="BJ292" i="3" s="1"/>
  <c r="AD292" i="3"/>
  <c r="L292" i="3"/>
  <c r="K292" i="3"/>
  <c r="J292" i="3"/>
  <c r="H292" i="3"/>
  <c r="F292" i="3"/>
  <c r="BB292" i="3" s="1"/>
  <c r="CD290" i="3"/>
  <c r="CC290" i="3"/>
  <c r="CB290" i="3"/>
  <c r="CA290" i="3"/>
  <c r="BZ290" i="3"/>
  <c r="BY290" i="3"/>
  <c r="BX290" i="3"/>
  <c r="BW290" i="3"/>
  <c r="BV290" i="3"/>
  <c r="BO290" i="3"/>
  <c r="BN290" i="3"/>
  <c r="BP290" i="3" s="1"/>
  <c r="BK290" i="3"/>
  <c r="BH290" i="3"/>
  <c r="BA290" i="3"/>
  <c r="AZ290" i="3"/>
  <c r="AR290" i="3"/>
  <c r="BJ290" i="3" s="1"/>
  <c r="BM290" i="3" s="1"/>
  <c r="AD290" i="3"/>
  <c r="BF290" i="3" s="1"/>
  <c r="BG290" i="3" s="1"/>
  <c r="L290" i="3"/>
  <c r="K290" i="3"/>
  <c r="J290" i="3"/>
  <c r="H290" i="3"/>
  <c r="F290" i="3"/>
  <c r="BB290" i="3" s="1"/>
  <c r="CD289" i="3"/>
  <c r="CC289" i="3"/>
  <c r="CB289" i="3"/>
  <c r="CA289" i="3"/>
  <c r="BZ289" i="3"/>
  <c r="BY289" i="3"/>
  <c r="BX289" i="3"/>
  <c r="BW289" i="3"/>
  <c r="BV289" i="3"/>
  <c r="BO289" i="3"/>
  <c r="BQ289" i="3" s="1"/>
  <c r="BN289" i="3"/>
  <c r="BP289" i="3" s="1"/>
  <c r="BK289" i="3"/>
  <c r="BH289" i="3"/>
  <c r="BA289" i="3"/>
  <c r="AZ289" i="3"/>
  <c r="AR289" i="3"/>
  <c r="BJ289" i="3" s="1"/>
  <c r="BM289" i="3" s="1"/>
  <c r="AD289" i="3"/>
  <c r="BF289" i="3" s="1"/>
  <c r="BG289" i="3" s="1"/>
  <c r="L289" i="3"/>
  <c r="K289" i="3"/>
  <c r="J289" i="3"/>
  <c r="H289" i="3"/>
  <c r="F289" i="3"/>
  <c r="BC289" i="3" s="1"/>
  <c r="CD288" i="3"/>
  <c r="CC288" i="3"/>
  <c r="CB288" i="3"/>
  <c r="CA288" i="3"/>
  <c r="BZ288" i="3"/>
  <c r="BY288" i="3"/>
  <c r="BX288" i="3"/>
  <c r="BW288" i="3"/>
  <c r="BV288" i="3"/>
  <c r="BO288" i="3"/>
  <c r="BS288" i="3" s="1"/>
  <c r="BN288" i="3"/>
  <c r="BP288" i="3" s="1"/>
  <c r="BM288" i="3"/>
  <c r="BK288" i="3"/>
  <c r="BH288" i="3"/>
  <c r="BA288" i="3"/>
  <c r="AZ288" i="3"/>
  <c r="AT288" i="3"/>
  <c r="AR288" i="3"/>
  <c r="BJ288" i="3" s="1"/>
  <c r="AE288" i="3"/>
  <c r="AD288" i="3"/>
  <c r="BF288" i="3" s="1"/>
  <c r="BG288" i="3" s="1"/>
  <c r="L288" i="3"/>
  <c r="K288" i="3"/>
  <c r="J288" i="3"/>
  <c r="H288" i="3"/>
  <c r="F288" i="3"/>
  <c r="BC288" i="3" s="1"/>
  <c r="A288" i="3"/>
  <c r="CG288" i="3" s="1"/>
  <c r="CD287" i="3"/>
  <c r="CC287" i="3"/>
  <c r="CB287" i="3"/>
  <c r="CA287" i="3"/>
  <c r="BZ287" i="3"/>
  <c r="BY287" i="3"/>
  <c r="BX287" i="3"/>
  <c r="BW287" i="3"/>
  <c r="BV287" i="3"/>
  <c r="BO287" i="3"/>
  <c r="BQ287" i="3" s="1"/>
  <c r="BN287" i="3"/>
  <c r="BP287" i="3" s="1"/>
  <c r="BM287" i="3"/>
  <c r="BK287" i="3"/>
  <c r="BH287" i="3"/>
  <c r="BA287" i="3"/>
  <c r="AZ287" i="3"/>
  <c r="AR287" i="3"/>
  <c r="BJ287" i="3" s="1"/>
  <c r="AD287" i="3"/>
  <c r="BF287" i="3" s="1"/>
  <c r="BG287" i="3" s="1"/>
  <c r="L287" i="3"/>
  <c r="K287" i="3"/>
  <c r="J287" i="3"/>
  <c r="H287" i="3"/>
  <c r="F287" i="3"/>
  <c r="BC287" i="3" s="1"/>
  <c r="CD286" i="3"/>
  <c r="CC286" i="3"/>
  <c r="CB286" i="3"/>
  <c r="CA286" i="3"/>
  <c r="BZ286" i="3"/>
  <c r="BY286" i="3"/>
  <c r="BX286" i="3"/>
  <c r="BW286" i="3"/>
  <c r="BV286" i="3"/>
  <c r="BO286" i="3"/>
  <c r="BN286" i="3"/>
  <c r="BP286" i="3" s="1"/>
  <c r="BK286" i="3"/>
  <c r="BH286" i="3"/>
  <c r="BA286" i="3"/>
  <c r="AZ286" i="3"/>
  <c r="AR286" i="3"/>
  <c r="BJ286" i="3" s="1"/>
  <c r="BM286" i="3" s="1"/>
  <c r="AD286" i="3"/>
  <c r="BF286" i="3" s="1"/>
  <c r="BG286" i="3" s="1"/>
  <c r="L286" i="3"/>
  <c r="K286" i="3"/>
  <c r="J286" i="3"/>
  <c r="H286" i="3"/>
  <c r="F286" i="3"/>
  <c r="BC286" i="3" s="1"/>
  <c r="BE286" i="3" s="1"/>
  <c r="CD285" i="3"/>
  <c r="CC285" i="3"/>
  <c r="CB285" i="3"/>
  <c r="CA285" i="3"/>
  <c r="BZ285" i="3"/>
  <c r="BY285" i="3"/>
  <c r="BX285" i="3"/>
  <c r="BW285" i="3"/>
  <c r="BV285" i="3"/>
  <c r="BO285" i="3"/>
  <c r="BS285" i="3" s="1"/>
  <c r="BN285" i="3"/>
  <c r="BP285" i="3" s="1"/>
  <c r="BM285" i="3"/>
  <c r="BK285" i="3"/>
  <c r="BH285" i="3"/>
  <c r="BA285" i="3"/>
  <c r="AZ285" i="3"/>
  <c r="AT285" i="3"/>
  <c r="AR285" i="3"/>
  <c r="BJ285" i="3" s="1"/>
  <c r="AE285" i="3"/>
  <c r="AD285" i="3"/>
  <c r="BF285" i="3" s="1"/>
  <c r="BG285" i="3" s="1"/>
  <c r="L285" i="3"/>
  <c r="K285" i="3"/>
  <c r="J285" i="3"/>
  <c r="H285" i="3"/>
  <c r="F285" i="3"/>
  <c r="A285" i="3"/>
  <c r="CG285" i="3" s="1"/>
  <c r="CD284" i="3"/>
  <c r="CC284" i="3"/>
  <c r="CB284" i="3"/>
  <c r="CA284" i="3"/>
  <c r="BZ284" i="3"/>
  <c r="BY284" i="3"/>
  <c r="BX284" i="3"/>
  <c r="BW284" i="3"/>
  <c r="BV284" i="3"/>
  <c r="BO284" i="3"/>
  <c r="BQ284" i="3" s="1"/>
  <c r="BN284" i="3"/>
  <c r="BP284" i="3" s="1"/>
  <c r="BM284" i="3"/>
  <c r="BK284" i="3"/>
  <c r="BH284" i="3"/>
  <c r="BA284" i="3"/>
  <c r="AZ284" i="3"/>
  <c r="AR284" i="3"/>
  <c r="BJ284" i="3" s="1"/>
  <c r="AD284" i="3"/>
  <c r="BF284" i="3" s="1"/>
  <c r="BG284" i="3" s="1"/>
  <c r="L284" i="3"/>
  <c r="K284" i="3"/>
  <c r="J284" i="3"/>
  <c r="H284" i="3"/>
  <c r="F284" i="3"/>
  <c r="BB284" i="3" s="1"/>
  <c r="CD282" i="3"/>
  <c r="CC282" i="3"/>
  <c r="CB282" i="3"/>
  <c r="CA282" i="3"/>
  <c r="BZ282" i="3"/>
  <c r="BY282" i="3"/>
  <c r="BX282" i="3"/>
  <c r="BW282" i="3"/>
  <c r="BV282" i="3"/>
  <c r="BO282" i="3"/>
  <c r="BN282" i="3"/>
  <c r="BP282" i="3" s="1"/>
  <c r="BK282" i="3"/>
  <c r="BH282" i="3"/>
  <c r="BA282" i="3"/>
  <c r="AZ282" i="3"/>
  <c r="AR282" i="3"/>
  <c r="AD282" i="3"/>
  <c r="L282" i="3"/>
  <c r="K282" i="3"/>
  <c r="J282" i="3"/>
  <c r="H282" i="3"/>
  <c r="F282" i="3"/>
  <c r="BC282" i="3" s="1"/>
  <c r="CD281" i="3"/>
  <c r="CC281" i="3"/>
  <c r="CB281" i="3"/>
  <c r="CA281" i="3"/>
  <c r="BZ281" i="3"/>
  <c r="BY281" i="3"/>
  <c r="BX281" i="3"/>
  <c r="BW281" i="3"/>
  <c r="BV281" i="3"/>
  <c r="BO281" i="3"/>
  <c r="BN281" i="3"/>
  <c r="BP281" i="3" s="1"/>
  <c r="BK281" i="3"/>
  <c r="BH281" i="3"/>
  <c r="BA281" i="3"/>
  <c r="AZ281" i="3"/>
  <c r="AR281" i="3"/>
  <c r="BJ281" i="3" s="1"/>
  <c r="BM281" i="3" s="1"/>
  <c r="AD281" i="3"/>
  <c r="L281" i="3"/>
  <c r="K281" i="3"/>
  <c r="J281" i="3"/>
  <c r="H281" i="3"/>
  <c r="F281" i="3"/>
  <c r="BB281" i="3" s="1"/>
  <c r="CD280" i="3"/>
  <c r="CC280" i="3"/>
  <c r="CB280" i="3"/>
  <c r="CA280" i="3"/>
  <c r="BZ280" i="3"/>
  <c r="BY280" i="3"/>
  <c r="BX280" i="3"/>
  <c r="BW280" i="3"/>
  <c r="BV280" i="3"/>
  <c r="BO280" i="3"/>
  <c r="BQ280" i="3" s="1"/>
  <c r="BN280" i="3"/>
  <c r="BP280" i="3" s="1"/>
  <c r="BK280" i="3"/>
  <c r="BH280" i="3"/>
  <c r="BA280" i="3"/>
  <c r="AZ280" i="3"/>
  <c r="AR280" i="3"/>
  <c r="BJ280" i="3" s="1"/>
  <c r="BM280" i="3" s="1"/>
  <c r="AD280" i="3"/>
  <c r="BF280" i="3" s="1"/>
  <c r="BG280" i="3" s="1"/>
  <c r="L280" i="3"/>
  <c r="K280" i="3"/>
  <c r="J280" i="3"/>
  <c r="H280" i="3"/>
  <c r="F280" i="3"/>
  <c r="BC280" i="3" s="1"/>
  <c r="BR280" i="3" s="1"/>
  <c r="CD279" i="3"/>
  <c r="CC279" i="3"/>
  <c r="CB279" i="3"/>
  <c r="CA279" i="3"/>
  <c r="BZ279" i="3"/>
  <c r="BY279" i="3"/>
  <c r="BX279" i="3"/>
  <c r="BW279" i="3"/>
  <c r="BV279" i="3"/>
  <c r="BO279" i="3"/>
  <c r="BS279" i="3" s="1"/>
  <c r="BN279" i="3"/>
  <c r="BP279" i="3" s="1"/>
  <c r="BM279" i="3"/>
  <c r="BK279" i="3"/>
  <c r="BH279" i="3"/>
  <c r="BA279" i="3"/>
  <c r="AZ279" i="3"/>
  <c r="AT279" i="3"/>
  <c r="AR279" i="3"/>
  <c r="BJ279" i="3" s="1"/>
  <c r="AE279" i="3"/>
  <c r="AD279" i="3"/>
  <c r="BF279" i="3" s="1"/>
  <c r="BG279" i="3" s="1"/>
  <c r="L279" i="3"/>
  <c r="K279" i="3"/>
  <c r="J279" i="3"/>
  <c r="H279" i="3"/>
  <c r="F279" i="3"/>
  <c r="BC279" i="3" s="1"/>
  <c r="A279" i="3"/>
  <c r="CG279" i="3" s="1"/>
  <c r="CD277" i="3"/>
  <c r="CC277" i="3"/>
  <c r="CB277" i="3"/>
  <c r="CA277" i="3"/>
  <c r="BZ277" i="3"/>
  <c r="BY277" i="3"/>
  <c r="BX277" i="3"/>
  <c r="BW277" i="3"/>
  <c r="BV277" i="3"/>
  <c r="BO277" i="3"/>
  <c r="BN277" i="3"/>
  <c r="BP277" i="3" s="1"/>
  <c r="BK277" i="3"/>
  <c r="BH277" i="3"/>
  <c r="BA277" i="3"/>
  <c r="AZ277" i="3"/>
  <c r="AR277" i="3"/>
  <c r="BJ277" i="3" s="1"/>
  <c r="BM277" i="3" s="1"/>
  <c r="AD277" i="3"/>
  <c r="BF277" i="3" s="1"/>
  <c r="BG277" i="3" s="1"/>
  <c r="L277" i="3"/>
  <c r="K277" i="3"/>
  <c r="J277" i="3"/>
  <c r="H277" i="3"/>
  <c r="F277" i="3"/>
  <c r="BC277" i="3" s="1"/>
  <c r="BU277" i="3" s="1"/>
  <c r="CD276" i="3"/>
  <c r="CC276" i="3"/>
  <c r="CB276" i="3"/>
  <c r="CA276" i="3"/>
  <c r="BZ276" i="3"/>
  <c r="BY276" i="3"/>
  <c r="BX276" i="3"/>
  <c r="BW276" i="3"/>
  <c r="BV276" i="3"/>
  <c r="BO276" i="3"/>
  <c r="BN276" i="3"/>
  <c r="BP276" i="3" s="1"/>
  <c r="BK276" i="3"/>
  <c r="BH276" i="3"/>
  <c r="BA276" i="3"/>
  <c r="AZ276" i="3"/>
  <c r="AR276" i="3"/>
  <c r="BJ276" i="3" s="1"/>
  <c r="BM276" i="3" s="1"/>
  <c r="AD276" i="3"/>
  <c r="L276" i="3"/>
  <c r="K276" i="3"/>
  <c r="J276" i="3"/>
  <c r="H276" i="3"/>
  <c r="F276" i="3"/>
  <c r="CD275" i="3"/>
  <c r="CC275" i="3"/>
  <c r="CB275" i="3"/>
  <c r="CA275" i="3"/>
  <c r="BZ275" i="3"/>
  <c r="BY275" i="3"/>
  <c r="BX275" i="3"/>
  <c r="BW275" i="3"/>
  <c r="BV275" i="3"/>
  <c r="BO275" i="3"/>
  <c r="BQ275" i="3" s="1"/>
  <c r="BN275" i="3"/>
  <c r="BP275" i="3" s="1"/>
  <c r="BK275" i="3"/>
  <c r="BH275" i="3"/>
  <c r="BA275" i="3"/>
  <c r="AZ275" i="3"/>
  <c r="AR275" i="3"/>
  <c r="BJ275" i="3" s="1"/>
  <c r="BM275" i="3" s="1"/>
  <c r="AD275" i="3"/>
  <c r="BF275" i="3" s="1"/>
  <c r="BG275" i="3" s="1"/>
  <c r="L275" i="3"/>
  <c r="K275" i="3"/>
  <c r="J275" i="3"/>
  <c r="H275" i="3"/>
  <c r="F275" i="3"/>
  <c r="BC275" i="3" s="1"/>
  <c r="CD274" i="3"/>
  <c r="CC274" i="3"/>
  <c r="CB274" i="3"/>
  <c r="CA274" i="3"/>
  <c r="BZ274" i="3"/>
  <c r="BY274" i="3"/>
  <c r="BX274" i="3"/>
  <c r="BW274" i="3"/>
  <c r="BV274" i="3"/>
  <c r="BO274" i="3"/>
  <c r="BN274" i="3"/>
  <c r="BP274" i="3" s="1"/>
  <c r="BK274" i="3"/>
  <c r="BH274" i="3"/>
  <c r="BA274" i="3"/>
  <c r="AZ274" i="3"/>
  <c r="AR274" i="3"/>
  <c r="BJ274" i="3" s="1"/>
  <c r="BM274" i="3" s="1"/>
  <c r="AD274" i="3"/>
  <c r="BF274" i="3" s="1"/>
  <c r="BG274" i="3" s="1"/>
  <c r="L274" i="3"/>
  <c r="K274" i="3"/>
  <c r="J274" i="3"/>
  <c r="H274" i="3"/>
  <c r="F274" i="3"/>
  <c r="BB274" i="3" s="1"/>
  <c r="CD273" i="3"/>
  <c r="CC273" i="3"/>
  <c r="CB273" i="3"/>
  <c r="CA273" i="3"/>
  <c r="BZ273" i="3"/>
  <c r="BY273" i="3"/>
  <c r="BX273" i="3"/>
  <c r="BW273" i="3"/>
  <c r="BV273" i="3"/>
  <c r="BO273" i="3"/>
  <c r="BQ273" i="3" s="1"/>
  <c r="BN273" i="3"/>
  <c r="BP273" i="3" s="1"/>
  <c r="BK273" i="3"/>
  <c r="BH273" i="3"/>
  <c r="BA273" i="3"/>
  <c r="AZ273" i="3"/>
  <c r="AR273" i="3"/>
  <c r="BJ273" i="3" s="1"/>
  <c r="BM273" i="3" s="1"/>
  <c r="AD273" i="3"/>
  <c r="BF273" i="3" s="1"/>
  <c r="BG273" i="3" s="1"/>
  <c r="L273" i="3"/>
  <c r="K273" i="3"/>
  <c r="J273" i="3"/>
  <c r="H273" i="3"/>
  <c r="F273" i="3"/>
  <c r="CD272" i="3"/>
  <c r="CC272" i="3"/>
  <c r="CB272" i="3"/>
  <c r="CA272" i="3"/>
  <c r="BZ272" i="3"/>
  <c r="BY272" i="3"/>
  <c r="BX272" i="3"/>
  <c r="BW272" i="3"/>
  <c r="BV272" i="3"/>
  <c r="BO272" i="3"/>
  <c r="BN272" i="3"/>
  <c r="BP272" i="3" s="1"/>
  <c r="BK272" i="3"/>
  <c r="BH272" i="3"/>
  <c r="BA272" i="3"/>
  <c r="AZ272" i="3"/>
  <c r="AR272" i="3"/>
  <c r="BJ272" i="3" s="1"/>
  <c r="BM272" i="3" s="1"/>
  <c r="AD272" i="3"/>
  <c r="BF272" i="3" s="1"/>
  <c r="BG272" i="3" s="1"/>
  <c r="L272" i="3"/>
  <c r="K272" i="3"/>
  <c r="J272" i="3"/>
  <c r="H272" i="3"/>
  <c r="F272" i="3"/>
  <c r="BC272" i="3" s="1"/>
  <c r="BR272" i="3" s="1"/>
  <c r="CD271" i="3"/>
  <c r="CC271" i="3"/>
  <c r="CB271" i="3"/>
  <c r="CA271" i="3"/>
  <c r="BZ271" i="3"/>
  <c r="BY271" i="3"/>
  <c r="BX271" i="3"/>
  <c r="BW271" i="3"/>
  <c r="BV271" i="3"/>
  <c r="BO271" i="3"/>
  <c r="BN271" i="3"/>
  <c r="BP271" i="3" s="1"/>
  <c r="BK271" i="3"/>
  <c r="BH271" i="3"/>
  <c r="BA271" i="3"/>
  <c r="AZ271" i="3"/>
  <c r="AR271" i="3"/>
  <c r="BJ271" i="3" s="1"/>
  <c r="BM271" i="3" s="1"/>
  <c r="AD271" i="3"/>
  <c r="L271" i="3"/>
  <c r="K271" i="3"/>
  <c r="J271" i="3"/>
  <c r="H271" i="3"/>
  <c r="F271" i="3"/>
  <c r="CD270" i="3"/>
  <c r="CC270" i="3"/>
  <c r="CB270" i="3"/>
  <c r="CA270" i="3"/>
  <c r="BZ270" i="3"/>
  <c r="BY270" i="3"/>
  <c r="BX270" i="3"/>
  <c r="BW270" i="3"/>
  <c r="BV270" i="3"/>
  <c r="BO270" i="3"/>
  <c r="BQ270" i="3" s="1"/>
  <c r="BN270" i="3"/>
  <c r="BP270" i="3" s="1"/>
  <c r="BM270" i="3"/>
  <c r="BK270" i="3"/>
  <c r="BH270" i="3"/>
  <c r="BA270" i="3"/>
  <c r="AZ270" i="3"/>
  <c r="AT270" i="3"/>
  <c r="AR270" i="3"/>
  <c r="BJ270" i="3" s="1"/>
  <c r="AE270" i="3"/>
  <c r="AD270" i="3"/>
  <c r="BF270" i="3" s="1"/>
  <c r="BG270" i="3" s="1"/>
  <c r="L270" i="3"/>
  <c r="K270" i="3"/>
  <c r="J270" i="3"/>
  <c r="H270" i="3"/>
  <c r="F270" i="3"/>
  <c r="A270" i="3"/>
  <c r="CG270" i="3" s="1"/>
  <c r="CD269" i="3"/>
  <c r="CC269" i="3"/>
  <c r="CB269" i="3"/>
  <c r="CA269" i="3"/>
  <c r="BZ269" i="3"/>
  <c r="BY269" i="3"/>
  <c r="BX269" i="3"/>
  <c r="BW269" i="3"/>
  <c r="BV269" i="3"/>
  <c r="BO269" i="3"/>
  <c r="BN269" i="3"/>
  <c r="BP269" i="3" s="1"/>
  <c r="BM269" i="3"/>
  <c r="BK269" i="3"/>
  <c r="BH269" i="3"/>
  <c r="BA269" i="3"/>
  <c r="AZ269" i="3"/>
  <c r="AR269" i="3"/>
  <c r="AD269" i="3"/>
  <c r="BF269" i="3" s="1"/>
  <c r="BG269" i="3" s="1"/>
  <c r="L269" i="3"/>
  <c r="K269" i="3"/>
  <c r="J269" i="3"/>
  <c r="H269" i="3"/>
  <c r="F269" i="3"/>
  <c r="BC269" i="3" s="1"/>
  <c r="CD268" i="3"/>
  <c r="CC268" i="3"/>
  <c r="CB268" i="3"/>
  <c r="CA268" i="3"/>
  <c r="BZ268" i="3"/>
  <c r="BY268" i="3"/>
  <c r="BX268" i="3"/>
  <c r="BW268" i="3"/>
  <c r="BV268" i="3"/>
  <c r="BO268" i="3"/>
  <c r="BN268" i="3"/>
  <c r="BP268" i="3" s="1"/>
  <c r="BK268" i="3"/>
  <c r="BH268" i="3"/>
  <c r="BA268" i="3"/>
  <c r="AZ268" i="3"/>
  <c r="AR268" i="3"/>
  <c r="BJ268" i="3" s="1"/>
  <c r="BM268" i="3" s="1"/>
  <c r="AD268" i="3"/>
  <c r="BF268" i="3" s="1"/>
  <c r="BG268" i="3" s="1"/>
  <c r="L268" i="3"/>
  <c r="K268" i="3"/>
  <c r="J268" i="3"/>
  <c r="H268" i="3"/>
  <c r="F268" i="3"/>
  <c r="BB268" i="3" s="1"/>
  <c r="CD267" i="3"/>
  <c r="CC267" i="3"/>
  <c r="CB267" i="3"/>
  <c r="CA267" i="3"/>
  <c r="BZ267" i="3"/>
  <c r="BY267" i="3"/>
  <c r="BX267" i="3"/>
  <c r="BW267" i="3"/>
  <c r="BV267" i="3"/>
  <c r="BO267" i="3"/>
  <c r="BQ267" i="3" s="1"/>
  <c r="BN267" i="3"/>
  <c r="BP267" i="3" s="1"/>
  <c r="BK267" i="3"/>
  <c r="BH267" i="3"/>
  <c r="BA267" i="3"/>
  <c r="AZ267" i="3"/>
  <c r="AR267" i="3"/>
  <c r="BJ267" i="3" s="1"/>
  <c r="BM267" i="3" s="1"/>
  <c r="AD267" i="3"/>
  <c r="BF267" i="3" s="1"/>
  <c r="BG267" i="3" s="1"/>
  <c r="L267" i="3"/>
  <c r="K267" i="3"/>
  <c r="J267" i="3"/>
  <c r="H267" i="3"/>
  <c r="F267" i="3"/>
  <c r="CD266" i="3"/>
  <c r="CC266" i="3"/>
  <c r="CB266" i="3"/>
  <c r="CA266" i="3"/>
  <c r="BZ266" i="3"/>
  <c r="BY266" i="3"/>
  <c r="BX266" i="3"/>
  <c r="BW266" i="3"/>
  <c r="BV266" i="3"/>
  <c r="BO266" i="3"/>
  <c r="BN266" i="3"/>
  <c r="BP266" i="3" s="1"/>
  <c r="BK266" i="3"/>
  <c r="BH266" i="3"/>
  <c r="BA266" i="3"/>
  <c r="AZ266" i="3"/>
  <c r="AR266" i="3"/>
  <c r="AD266" i="3"/>
  <c r="BF266" i="3" s="1"/>
  <c r="BG266" i="3" s="1"/>
  <c r="L266" i="3"/>
  <c r="K266" i="3"/>
  <c r="J266" i="3"/>
  <c r="H266" i="3"/>
  <c r="F266" i="3"/>
  <c r="BC266" i="3" s="1"/>
  <c r="CD265" i="3"/>
  <c r="CC265" i="3"/>
  <c r="CB265" i="3"/>
  <c r="CA265" i="3"/>
  <c r="BZ265" i="3"/>
  <c r="BY265" i="3"/>
  <c r="BX265" i="3"/>
  <c r="BW265" i="3"/>
  <c r="BV265" i="3"/>
  <c r="BO265" i="3"/>
  <c r="BQ265" i="3" s="1"/>
  <c r="BN265" i="3"/>
  <c r="BP265" i="3" s="1"/>
  <c r="BK265" i="3"/>
  <c r="BH265" i="3"/>
  <c r="BA265" i="3"/>
  <c r="AZ265" i="3"/>
  <c r="AR265" i="3"/>
  <c r="BJ265" i="3" s="1"/>
  <c r="BM265" i="3" s="1"/>
  <c r="AD265" i="3"/>
  <c r="BF265" i="3" s="1"/>
  <c r="BG265" i="3" s="1"/>
  <c r="L265" i="3"/>
  <c r="K265" i="3"/>
  <c r="J265" i="3"/>
  <c r="H265" i="3"/>
  <c r="F265" i="3"/>
  <c r="BB265" i="3" s="1"/>
  <c r="CD264" i="3"/>
  <c r="CC264" i="3"/>
  <c r="CB264" i="3"/>
  <c r="CA264" i="3"/>
  <c r="BZ264" i="3"/>
  <c r="BY264" i="3"/>
  <c r="BX264" i="3"/>
  <c r="BW264" i="3"/>
  <c r="BV264" i="3"/>
  <c r="BO264" i="3"/>
  <c r="BN264" i="3"/>
  <c r="BP264" i="3" s="1"/>
  <c r="BM264" i="3"/>
  <c r="BK264" i="3"/>
  <c r="BH264" i="3"/>
  <c r="BA264" i="3"/>
  <c r="AZ264" i="3"/>
  <c r="AT264" i="3"/>
  <c r="AR264" i="3"/>
  <c r="BJ264" i="3" s="1"/>
  <c r="AE264" i="3"/>
  <c r="AD264" i="3"/>
  <c r="BF264" i="3" s="1"/>
  <c r="BG264" i="3" s="1"/>
  <c r="L264" i="3"/>
  <c r="K264" i="3"/>
  <c r="J264" i="3"/>
  <c r="H264" i="3"/>
  <c r="I264" i="3" s="1"/>
  <c r="F264" i="3"/>
  <c r="BC264" i="3" s="1"/>
  <c r="A264" i="3"/>
  <c r="CG264" i="3" s="1"/>
  <c r="CD263" i="3"/>
  <c r="CC263" i="3"/>
  <c r="CB263" i="3"/>
  <c r="CA263" i="3"/>
  <c r="BZ263" i="3"/>
  <c r="BY263" i="3"/>
  <c r="BX263" i="3"/>
  <c r="BW263" i="3"/>
  <c r="BV263" i="3"/>
  <c r="BO263" i="3"/>
  <c r="BN263" i="3"/>
  <c r="BP263" i="3" s="1"/>
  <c r="BM263" i="3"/>
  <c r="BK263" i="3"/>
  <c r="BH263" i="3"/>
  <c r="BA263" i="3"/>
  <c r="AZ263" i="3"/>
  <c r="AR263" i="3"/>
  <c r="AD263" i="3"/>
  <c r="L263" i="3"/>
  <c r="K263" i="3"/>
  <c r="J263" i="3"/>
  <c r="H263" i="3"/>
  <c r="F263" i="3"/>
  <c r="CD262" i="3"/>
  <c r="CC262" i="3"/>
  <c r="CB262" i="3"/>
  <c r="CA262" i="3"/>
  <c r="BZ262" i="3"/>
  <c r="BY262" i="3"/>
  <c r="BX262" i="3"/>
  <c r="BW262" i="3"/>
  <c r="BV262" i="3"/>
  <c r="BO262" i="3"/>
  <c r="BN262" i="3"/>
  <c r="BP262" i="3" s="1"/>
  <c r="BK262" i="3"/>
  <c r="BH262" i="3"/>
  <c r="BA262" i="3"/>
  <c r="AZ262" i="3"/>
  <c r="AR262" i="3"/>
  <c r="BJ262" i="3" s="1"/>
  <c r="BM262" i="3" s="1"/>
  <c r="AD262" i="3"/>
  <c r="BF262" i="3" s="1"/>
  <c r="BG262" i="3" s="1"/>
  <c r="L262" i="3"/>
  <c r="K262" i="3"/>
  <c r="J262" i="3"/>
  <c r="H262" i="3"/>
  <c r="F262" i="3"/>
  <c r="BB262" i="3" s="1"/>
  <c r="CD261" i="3"/>
  <c r="CC261" i="3"/>
  <c r="CB261" i="3"/>
  <c r="CA261" i="3"/>
  <c r="BZ261" i="3"/>
  <c r="BY261" i="3"/>
  <c r="BX261" i="3"/>
  <c r="BW261" i="3"/>
  <c r="BV261" i="3"/>
  <c r="BO261" i="3"/>
  <c r="BN261" i="3"/>
  <c r="BP261" i="3" s="1"/>
  <c r="BK261" i="3"/>
  <c r="BH261" i="3"/>
  <c r="BA261" i="3"/>
  <c r="AZ261" i="3"/>
  <c r="AR261" i="3"/>
  <c r="BJ261" i="3" s="1"/>
  <c r="BM261" i="3" s="1"/>
  <c r="AD261" i="3"/>
  <c r="BF261" i="3" s="1"/>
  <c r="BG261" i="3" s="1"/>
  <c r="L261" i="3"/>
  <c r="K261" i="3"/>
  <c r="J261" i="3"/>
  <c r="H261" i="3"/>
  <c r="F261" i="3"/>
  <c r="BC261" i="3" s="1"/>
  <c r="CD260" i="3"/>
  <c r="CC260" i="3"/>
  <c r="CB260" i="3"/>
  <c r="CA260" i="3"/>
  <c r="BZ260" i="3"/>
  <c r="BY260" i="3"/>
  <c r="BX260" i="3"/>
  <c r="BW260" i="3"/>
  <c r="BV260" i="3"/>
  <c r="BO260" i="3"/>
  <c r="BS260" i="3" s="1"/>
  <c r="BN260" i="3"/>
  <c r="BP260" i="3" s="1"/>
  <c r="BM260" i="3"/>
  <c r="BK260" i="3"/>
  <c r="BH260" i="3"/>
  <c r="BA260" i="3"/>
  <c r="AZ260" i="3"/>
  <c r="AT260" i="3"/>
  <c r="AR260" i="3"/>
  <c r="AE260" i="3"/>
  <c r="AD260" i="3"/>
  <c r="L260" i="3"/>
  <c r="K260" i="3"/>
  <c r="J260" i="3"/>
  <c r="H260" i="3"/>
  <c r="F260" i="3"/>
  <c r="BB260" i="3" s="1"/>
  <c r="CF260" i="3" s="1"/>
  <c r="A260" i="3"/>
  <c r="CG260" i="3" s="1"/>
  <c r="CD259" i="3"/>
  <c r="CC259" i="3"/>
  <c r="CB259" i="3"/>
  <c r="CA259" i="3"/>
  <c r="BZ259" i="3"/>
  <c r="BY259" i="3"/>
  <c r="BX259" i="3"/>
  <c r="BW259" i="3"/>
  <c r="BV259" i="3"/>
  <c r="BO259" i="3"/>
  <c r="BQ259" i="3" s="1"/>
  <c r="BN259" i="3"/>
  <c r="BP259" i="3" s="1"/>
  <c r="BM259" i="3"/>
  <c r="BK259" i="3"/>
  <c r="BH259" i="3"/>
  <c r="BA259" i="3"/>
  <c r="AZ259" i="3"/>
  <c r="AR259" i="3"/>
  <c r="BJ259" i="3" s="1"/>
  <c r="AD259" i="3"/>
  <c r="BF259" i="3" s="1"/>
  <c r="BG259" i="3" s="1"/>
  <c r="L259" i="3"/>
  <c r="K259" i="3"/>
  <c r="J259" i="3"/>
  <c r="H259" i="3"/>
  <c r="F259" i="3"/>
  <c r="CD258" i="3"/>
  <c r="CC258" i="3"/>
  <c r="CB258" i="3"/>
  <c r="CA258" i="3"/>
  <c r="BZ258" i="3"/>
  <c r="BY258" i="3"/>
  <c r="BX258" i="3"/>
  <c r="BW258" i="3"/>
  <c r="BV258" i="3"/>
  <c r="BO258" i="3"/>
  <c r="BN258" i="3"/>
  <c r="BP258" i="3" s="1"/>
  <c r="BK258" i="3"/>
  <c r="BH258" i="3"/>
  <c r="BA258" i="3"/>
  <c r="AZ258" i="3"/>
  <c r="AR258" i="3"/>
  <c r="BJ258" i="3" s="1"/>
  <c r="BM258" i="3" s="1"/>
  <c r="AD258" i="3"/>
  <c r="BF258" i="3" s="1"/>
  <c r="BG258" i="3" s="1"/>
  <c r="L258" i="3"/>
  <c r="K258" i="3"/>
  <c r="J258" i="3"/>
  <c r="H258" i="3"/>
  <c r="F258" i="3"/>
  <c r="BC258" i="3" s="1"/>
  <c r="CD257" i="3"/>
  <c r="CC257" i="3"/>
  <c r="CB257" i="3"/>
  <c r="CA257" i="3"/>
  <c r="BZ257" i="3"/>
  <c r="BY257" i="3"/>
  <c r="BX257" i="3"/>
  <c r="BW257" i="3"/>
  <c r="BV257" i="3"/>
  <c r="BO257" i="3"/>
  <c r="BN257" i="3"/>
  <c r="BP257" i="3" s="1"/>
  <c r="BK257" i="3"/>
  <c r="BH257" i="3"/>
  <c r="BA257" i="3"/>
  <c r="AZ257" i="3"/>
  <c r="AR257" i="3"/>
  <c r="AD257" i="3"/>
  <c r="BF257" i="3" s="1"/>
  <c r="BG257" i="3" s="1"/>
  <c r="L257" i="3"/>
  <c r="K257" i="3"/>
  <c r="J257" i="3"/>
  <c r="H257" i="3"/>
  <c r="F257" i="3"/>
  <c r="BB257" i="3" s="1"/>
  <c r="CD256" i="3"/>
  <c r="CC256" i="3"/>
  <c r="CB256" i="3"/>
  <c r="CA256" i="3"/>
  <c r="BZ256" i="3"/>
  <c r="BY256" i="3"/>
  <c r="BX256" i="3"/>
  <c r="BW256" i="3"/>
  <c r="BV256" i="3"/>
  <c r="BO256" i="3"/>
  <c r="BQ256" i="3" s="1"/>
  <c r="BN256" i="3"/>
  <c r="BP256" i="3" s="1"/>
  <c r="BM256" i="3"/>
  <c r="BK256" i="3"/>
  <c r="BH256" i="3"/>
  <c r="BA256" i="3"/>
  <c r="AZ256" i="3"/>
  <c r="AT256" i="3"/>
  <c r="AR256" i="3"/>
  <c r="BJ256" i="3" s="1"/>
  <c r="AE256" i="3"/>
  <c r="AD256" i="3"/>
  <c r="BF256" i="3" s="1"/>
  <c r="BG256" i="3" s="1"/>
  <c r="L256" i="3"/>
  <c r="K256" i="3"/>
  <c r="J256" i="3"/>
  <c r="H256" i="3"/>
  <c r="F256" i="3"/>
  <c r="BB256" i="3" s="1"/>
  <c r="A256" i="3"/>
  <c r="CG256" i="3" s="1"/>
  <c r="CD255" i="3"/>
  <c r="CC255" i="3"/>
  <c r="CB255" i="3"/>
  <c r="CA255" i="3"/>
  <c r="BZ255" i="3"/>
  <c r="BY255" i="3"/>
  <c r="BX255" i="3"/>
  <c r="BW255" i="3"/>
  <c r="BV255" i="3"/>
  <c r="BO255" i="3"/>
  <c r="BS255" i="3" s="1"/>
  <c r="BN255" i="3"/>
  <c r="BP255" i="3" s="1"/>
  <c r="BM255" i="3"/>
  <c r="BK255" i="3"/>
  <c r="BH255" i="3"/>
  <c r="BA255" i="3"/>
  <c r="AZ255" i="3"/>
  <c r="AR255" i="3"/>
  <c r="BJ255" i="3" s="1"/>
  <c r="AD255" i="3"/>
  <c r="BF255" i="3" s="1"/>
  <c r="BG255" i="3" s="1"/>
  <c r="L255" i="3"/>
  <c r="K255" i="3"/>
  <c r="J255" i="3"/>
  <c r="H255" i="3"/>
  <c r="F255" i="3"/>
  <c r="CD253" i="3"/>
  <c r="CC253" i="3"/>
  <c r="CB253" i="3"/>
  <c r="CA253" i="3"/>
  <c r="BZ253" i="3"/>
  <c r="BY253" i="3"/>
  <c r="BX253" i="3"/>
  <c r="BW253" i="3"/>
  <c r="BV253" i="3"/>
  <c r="BO253" i="3"/>
  <c r="BN253" i="3"/>
  <c r="BP253" i="3" s="1"/>
  <c r="BK253" i="3"/>
  <c r="BH253" i="3"/>
  <c r="BA253" i="3"/>
  <c r="AZ253" i="3"/>
  <c r="AR253" i="3"/>
  <c r="BJ253" i="3" s="1"/>
  <c r="BM253" i="3" s="1"/>
  <c r="AD253" i="3"/>
  <c r="BF253" i="3" s="1"/>
  <c r="BG253" i="3" s="1"/>
  <c r="L253" i="3"/>
  <c r="K253" i="3"/>
  <c r="J253" i="3"/>
  <c r="H253" i="3"/>
  <c r="F253" i="3"/>
  <c r="BC253" i="3" s="1"/>
  <c r="BT253" i="3" s="1"/>
  <c r="CD252" i="3"/>
  <c r="CC252" i="3"/>
  <c r="CB252" i="3"/>
  <c r="CA252" i="3"/>
  <c r="BZ252" i="3"/>
  <c r="BY252" i="3"/>
  <c r="BX252" i="3"/>
  <c r="BW252" i="3"/>
  <c r="BV252" i="3"/>
  <c r="BO252" i="3"/>
  <c r="BN252" i="3"/>
  <c r="BP252" i="3" s="1"/>
  <c r="BK252" i="3"/>
  <c r="BH252" i="3"/>
  <c r="BA252" i="3"/>
  <c r="AZ252" i="3"/>
  <c r="AR252" i="3"/>
  <c r="BJ252" i="3" s="1"/>
  <c r="BM252" i="3" s="1"/>
  <c r="AD252" i="3"/>
  <c r="BF252" i="3" s="1"/>
  <c r="BG252" i="3" s="1"/>
  <c r="L252" i="3"/>
  <c r="K252" i="3"/>
  <c r="J252" i="3"/>
  <c r="H252" i="3"/>
  <c r="F252" i="3"/>
  <c r="BC252" i="3" s="1"/>
  <c r="CD251" i="3"/>
  <c r="CC251" i="3"/>
  <c r="CB251" i="3"/>
  <c r="CA251" i="3"/>
  <c r="BZ251" i="3"/>
  <c r="BY251" i="3"/>
  <c r="BX251" i="3"/>
  <c r="BW251" i="3"/>
  <c r="BV251" i="3"/>
  <c r="BO251" i="3"/>
  <c r="BN251" i="3"/>
  <c r="BP251" i="3" s="1"/>
  <c r="BM251" i="3"/>
  <c r="BK251" i="3"/>
  <c r="BH251" i="3"/>
  <c r="BA251" i="3"/>
  <c r="AZ251" i="3"/>
  <c r="AR251" i="3"/>
  <c r="BJ251" i="3" s="1"/>
  <c r="AD251" i="3"/>
  <c r="L251" i="3"/>
  <c r="K251" i="3"/>
  <c r="J251" i="3"/>
  <c r="H251" i="3"/>
  <c r="F251" i="3"/>
  <c r="BB251" i="3" s="1"/>
  <c r="CD250" i="3"/>
  <c r="CC250" i="3"/>
  <c r="CB250" i="3"/>
  <c r="CA250" i="3"/>
  <c r="BZ250" i="3"/>
  <c r="BY250" i="3"/>
  <c r="BX250" i="3"/>
  <c r="BW250" i="3"/>
  <c r="BV250" i="3"/>
  <c r="BO250" i="3"/>
  <c r="BS250" i="3" s="1"/>
  <c r="BN250" i="3"/>
  <c r="BP250" i="3" s="1"/>
  <c r="BM250" i="3"/>
  <c r="BK250" i="3"/>
  <c r="BH250" i="3"/>
  <c r="BA250" i="3"/>
  <c r="AZ250" i="3"/>
  <c r="AR250" i="3"/>
  <c r="BJ250" i="3" s="1"/>
  <c r="AD250" i="3"/>
  <c r="BF250" i="3" s="1"/>
  <c r="BG250" i="3" s="1"/>
  <c r="L250" i="3"/>
  <c r="K250" i="3"/>
  <c r="J250" i="3"/>
  <c r="H250" i="3"/>
  <c r="F250" i="3"/>
  <c r="CD249" i="3"/>
  <c r="CC249" i="3"/>
  <c r="CB249" i="3"/>
  <c r="CA249" i="3"/>
  <c r="BZ249" i="3"/>
  <c r="BY249" i="3"/>
  <c r="BX249" i="3"/>
  <c r="BW249" i="3"/>
  <c r="BV249" i="3"/>
  <c r="BO249" i="3"/>
  <c r="BN249" i="3"/>
  <c r="BP249" i="3" s="1"/>
  <c r="BK249" i="3"/>
  <c r="BH249" i="3"/>
  <c r="BA249" i="3"/>
  <c r="AZ249" i="3"/>
  <c r="AR249" i="3"/>
  <c r="BJ249" i="3" s="1"/>
  <c r="BM249" i="3" s="1"/>
  <c r="AD249" i="3"/>
  <c r="BF249" i="3" s="1"/>
  <c r="BG249" i="3" s="1"/>
  <c r="L249" i="3"/>
  <c r="K249" i="3"/>
  <c r="J249" i="3"/>
  <c r="H249" i="3"/>
  <c r="F249" i="3"/>
  <c r="BC249" i="3" s="1"/>
  <c r="BU249" i="3" s="1"/>
  <c r="CD248" i="3"/>
  <c r="CC248" i="3"/>
  <c r="CB248" i="3"/>
  <c r="CA248" i="3"/>
  <c r="BZ248" i="3"/>
  <c r="BY248" i="3"/>
  <c r="BX248" i="3"/>
  <c r="BW248" i="3"/>
  <c r="BV248" i="3"/>
  <c r="BO248" i="3"/>
  <c r="BN248" i="3"/>
  <c r="BP248" i="3" s="1"/>
  <c r="BK248" i="3"/>
  <c r="BH248" i="3"/>
  <c r="BA248" i="3"/>
  <c r="AZ248" i="3"/>
  <c r="AR248" i="3"/>
  <c r="BJ248" i="3" s="1"/>
  <c r="BM248" i="3" s="1"/>
  <c r="AD248" i="3"/>
  <c r="BF248" i="3" s="1"/>
  <c r="BG248" i="3" s="1"/>
  <c r="L248" i="3"/>
  <c r="K248" i="3"/>
  <c r="J248" i="3"/>
  <c r="H248" i="3"/>
  <c r="F248" i="3"/>
  <c r="BB248" i="3" s="1"/>
  <c r="CD247" i="3"/>
  <c r="CC247" i="3"/>
  <c r="CB247" i="3"/>
  <c r="CA247" i="3"/>
  <c r="BZ247" i="3"/>
  <c r="BY247" i="3"/>
  <c r="BX247" i="3"/>
  <c r="BW247" i="3"/>
  <c r="BV247" i="3"/>
  <c r="BO247" i="3"/>
  <c r="BQ247" i="3" s="1"/>
  <c r="BN247" i="3"/>
  <c r="BP247" i="3" s="1"/>
  <c r="BK247" i="3"/>
  <c r="BH247" i="3"/>
  <c r="BA247" i="3"/>
  <c r="AZ247" i="3"/>
  <c r="AR247" i="3"/>
  <c r="BJ247" i="3" s="1"/>
  <c r="BM247" i="3" s="1"/>
  <c r="AD247" i="3"/>
  <c r="BF247" i="3" s="1"/>
  <c r="BG247" i="3" s="1"/>
  <c r="L247" i="3"/>
  <c r="K247" i="3"/>
  <c r="J247" i="3"/>
  <c r="H247" i="3"/>
  <c r="F247" i="3"/>
  <c r="BB247" i="3" s="1"/>
  <c r="CD246" i="3"/>
  <c r="CC246" i="3"/>
  <c r="CB246" i="3"/>
  <c r="CA246" i="3"/>
  <c r="BZ246" i="3"/>
  <c r="BY246" i="3"/>
  <c r="BX246" i="3"/>
  <c r="BW246" i="3"/>
  <c r="BV246" i="3"/>
  <c r="BO246" i="3"/>
  <c r="BN246" i="3"/>
  <c r="BP246" i="3" s="1"/>
  <c r="BK246" i="3"/>
  <c r="BH246" i="3"/>
  <c r="BA246" i="3"/>
  <c r="AZ246" i="3"/>
  <c r="AR246" i="3"/>
  <c r="AD246" i="3"/>
  <c r="BF246" i="3" s="1"/>
  <c r="BG246" i="3" s="1"/>
  <c r="L246" i="3"/>
  <c r="K246" i="3"/>
  <c r="J246" i="3"/>
  <c r="H246" i="3"/>
  <c r="F246" i="3"/>
  <c r="BC246" i="3" s="1"/>
  <c r="BR246" i="3" s="1"/>
  <c r="CD245" i="3"/>
  <c r="CC245" i="3"/>
  <c r="CB245" i="3"/>
  <c r="CA245" i="3"/>
  <c r="BZ245" i="3"/>
  <c r="BY245" i="3"/>
  <c r="BX245" i="3"/>
  <c r="BW245" i="3"/>
  <c r="BV245" i="3"/>
  <c r="BO245" i="3"/>
  <c r="BS245" i="3" s="1"/>
  <c r="BN245" i="3"/>
  <c r="BP245" i="3" s="1"/>
  <c r="BM245" i="3"/>
  <c r="BK245" i="3"/>
  <c r="BH245" i="3"/>
  <c r="BA245" i="3"/>
  <c r="AZ245" i="3"/>
  <c r="AT245" i="3"/>
  <c r="AR245" i="3"/>
  <c r="BJ245" i="3" s="1"/>
  <c r="AE245" i="3"/>
  <c r="AD245" i="3"/>
  <c r="BF245" i="3" s="1"/>
  <c r="BG245" i="3" s="1"/>
  <c r="L245" i="3"/>
  <c r="K245" i="3"/>
  <c r="J245" i="3"/>
  <c r="H245" i="3"/>
  <c r="F245" i="3"/>
  <c r="BC245" i="3" s="1"/>
  <c r="BD245" i="3" s="1"/>
  <c r="A245" i="3"/>
  <c r="CG245" i="3" s="1"/>
  <c r="CD244" i="3"/>
  <c r="CC244" i="3"/>
  <c r="CB244" i="3"/>
  <c r="CA244" i="3"/>
  <c r="BZ244" i="3"/>
  <c r="BY244" i="3"/>
  <c r="BX244" i="3"/>
  <c r="BW244" i="3"/>
  <c r="BV244" i="3"/>
  <c r="BO244" i="3"/>
  <c r="BQ244" i="3" s="1"/>
  <c r="BN244" i="3"/>
  <c r="BP244" i="3" s="1"/>
  <c r="BM244" i="3"/>
  <c r="BK244" i="3"/>
  <c r="BH244" i="3"/>
  <c r="BA244" i="3"/>
  <c r="AZ244" i="3"/>
  <c r="AR244" i="3"/>
  <c r="BJ244" i="3" s="1"/>
  <c r="AD244" i="3"/>
  <c r="BF244" i="3" s="1"/>
  <c r="BG244" i="3" s="1"/>
  <c r="L244" i="3"/>
  <c r="K244" i="3"/>
  <c r="J244" i="3"/>
  <c r="H244" i="3"/>
  <c r="F244" i="3"/>
  <c r="BC244" i="3" s="1"/>
  <c r="CD242" i="3"/>
  <c r="CC242" i="3"/>
  <c r="CB242" i="3"/>
  <c r="CA242" i="3"/>
  <c r="BZ242" i="3"/>
  <c r="BY242" i="3"/>
  <c r="BX242" i="3"/>
  <c r="BW242" i="3"/>
  <c r="BV242" i="3"/>
  <c r="BO242" i="3"/>
  <c r="BN242" i="3"/>
  <c r="BP242" i="3" s="1"/>
  <c r="BK242" i="3"/>
  <c r="BH242" i="3"/>
  <c r="BA242" i="3"/>
  <c r="AZ242" i="3"/>
  <c r="AR242" i="3"/>
  <c r="BJ242" i="3" s="1"/>
  <c r="BM242" i="3" s="1"/>
  <c r="AD242" i="3"/>
  <c r="L242" i="3"/>
  <c r="K242" i="3"/>
  <c r="J242" i="3"/>
  <c r="H242" i="3"/>
  <c r="F242" i="3"/>
  <c r="BC242" i="3" s="1"/>
  <c r="CD241" i="3"/>
  <c r="CC241" i="3"/>
  <c r="CB241" i="3"/>
  <c r="CA241" i="3"/>
  <c r="BZ241" i="3"/>
  <c r="BY241" i="3"/>
  <c r="BX241" i="3"/>
  <c r="BW241" i="3"/>
  <c r="BV241" i="3"/>
  <c r="BO241" i="3"/>
  <c r="BN241" i="3"/>
  <c r="BP241" i="3" s="1"/>
  <c r="BK241" i="3"/>
  <c r="BH241" i="3"/>
  <c r="BA241" i="3"/>
  <c r="AZ241" i="3"/>
  <c r="AR241" i="3"/>
  <c r="BJ241" i="3" s="1"/>
  <c r="BM241" i="3" s="1"/>
  <c r="AD241" i="3"/>
  <c r="BF241" i="3" s="1"/>
  <c r="BG241" i="3" s="1"/>
  <c r="L241" i="3"/>
  <c r="K241" i="3"/>
  <c r="J241" i="3"/>
  <c r="H241" i="3"/>
  <c r="F241" i="3"/>
  <c r="CD240" i="3"/>
  <c r="CC240" i="3"/>
  <c r="CB240" i="3"/>
  <c r="CA240" i="3"/>
  <c r="BZ240" i="3"/>
  <c r="BY240" i="3"/>
  <c r="BX240" i="3"/>
  <c r="BW240" i="3"/>
  <c r="BV240" i="3"/>
  <c r="BO240" i="3"/>
  <c r="BS240" i="3" s="1"/>
  <c r="BN240" i="3"/>
  <c r="BP240" i="3" s="1"/>
  <c r="BM240" i="3"/>
  <c r="BK240" i="3"/>
  <c r="BH240" i="3"/>
  <c r="BA240" i="3"/>
  <c r="AZ240" i="3"/>
  <c r="AT240" i="3"/>
  <c r="AR240" i="3"/>
  <c r="BJ240" i="3" s="1"/>
  <c r="AE240" i="3"/>
  <c r="AD240" i="3"/>
  <c r="BF240" i="3" s="1"/>
  <c r="BG240" i="3" s="1"/>
  <c r="L240" i="3"/>
  <c r="K240" i="3"/>
  <c r="J240" i="3"/>
  <c r="H240" i="3"/>
  <c r="F240" i="3"/>
  <c r="BC240" i="3" s="1"/>
  <c r="A240" i="3"/>
  <c r="CG240" i="3" s="1"/>
  <c r="CD239" i="3"/>
  <c r="CC239" i="3"/>
  <c r="CB239" i="3"/>
  <c r="CA239" i="3"/>
  <c r="BZ239" i="3"/>
  <c r="BY239" i="3"/>
  <c r="BX239" i="3"/>
  <c r="BW239" i="3"/>
  <c r="BV239" i="3"/>
  <c r="BO239" i="3"/>
  <c r="BN239" i="3"/>
  <c r="BP239" i="3" s="1"/>
  <c r="BM239" i="3"/>
  <c r="BK239" i="3"/>
  <c r="BH239" i="3"/>
  <c r="BA239" i="3"/>
  <c r="AZ239" i="3"/>
  <c r="AR239" i="3"/>
  <c r="BJ239" i="3" s="1"/>
  <c r="AD239" i="3"/>
  <c r="BF239" i="3" s="1"/>
  <c r="BG239" i="3" s="1"/>
  <c r="L239" i="3"/>
  <c r="K239" i="3"/>
  <c r="J239" i="3"/>
  <c r="H239" i="3"/>
  <c r="F239" i="3"/>
  <c r="BB239" i="3" s="1"/>
  <c r="CD237" i="3"/>
  <c r="CC237" i="3"/>
  <c r="CB237" i="3"/>
  <c r="CA237" i="3"/>
  <c r="BZ237" i="3"/>
  <c r="BY237" i="3"/>
  <c r="BX237" i="3"/>
  <c r="BW237" i="3"/>
  <c r="BV237" i="3"/>
  <c r="BO237" i="3"/>
  <c r="BN237" i="3"/>
  <c r="BP237" i="3" s="1"/>
  <c r="BK237" i="3"/>
  <c r="BH237" i="3"/>
  <c r="BA237" i="3"/>
  <c r="AZ237" i="3"/>
  <c r="AR237" i="3"/>
  <c r="AD237" i="3"/>
  <c r="L237" i="3"/>
  <c r="K237" i="3"/>
  <c r="J237" i="3"/>
  <c r="H237" i="3"/>
  <c r="F237" i="3"/>
  <c r="BC237" i="3" s="1"/>
  <c r="BU237" i="3" s="1"/>
  <c r="CD236" i="3"/>
  <c r="CC236" i="3"/>
  <c r="CB236" i="3"/>
  <c r="CA236" i="3"/>
  <c r="BZ236" i="3"/>
  <c r="BY236" i="3"/>
  <c r="BX236" i="3"/>
  <c r="BW236" i="3"/>
  <c r="BV236" i="3"/>
  <c r="BO236" i="3"/>
  <c r="BQ236" i="3" s="1"/>
  <c r="BN236" i="3"/>
  <c r="BP236" i="3" s="1"/>
  <c r="BM236" i="3"/>
  <c r="BK236" i="3"/>
  <c r="BH236" i="3"/>
  <c r="BA236" i="3"/>
  <c r="AZ236" i="3"/>
  <c r="AT236" i="3"/>
  <c r="AR236" i="3"/>
  <c r="BJ236" i="3" s="1"/>
  <c r="AE236" i="3"/>
  <c r="AD236" i="3"/>
  <c r="BF236" i="3" s="1"/>
  <c r="BG236" i="3" s="1"/>
  <c r="L236" i="3"/>
  <c r="K236" i="3"/>
  <c r="J236" i="3"/>
  <c r="H236" i="3"/>
  <c r="F236" i="3"/>
  <c r="BC236" i="3" s="1"/>
  <c r="A236" i="3"/>
  <c r="CG236" i="3" s="1"/>
  <c r="CD235" i="3"/>
  <c r="CC235" i="3"/>
  <c r="CB235" i="3"/>
  <c r="CA235" i="3"/>
  <c r="BZ235" i="3"/>
  <c r="BY235" i="3"/>
  <c r="BX235" i="3"/>
  <c r="BW235" i="3"/>
  <c r="BV235" i="3"/>
  <c r="BO235" i="3"/>
  <c r="BQ235" i="3" s="1"/>
  <c r="BN235" i="3"/>
  <c r="BP235" i="3" s="1"/>
  <c r="BM235" i="3"/>
  <c r="BK235" i="3"/>
  <c r="BH235" i="3"/>
  <c r="BA235" i="3"/>
  <c r="AZ235" i="3"/>
  <c r="AR235" i="3"/>
  <c r="BJ235" i="3" s="1"/>
  <c r="AD235" i="3"/>
  <c r="BF235" i="3" s="1"/>
  <c r="BG235" i="3" s="1"/>
  <c r="L235" i="3"/>
  <c r="K235" i="3"/>
  <c r="J235" i="3"/>
  <c r="H235" i="3"/>
  <c r="F235" i="3"/>
  <c r="BB235" i="3" s="1"/>
  <c r="CD233" i="3"/>
  <c r="CC233" i="3"/>
  <c r="CB233" i="3"/>
  <c r="CA233" i="3"/>
  <c r="BZ233" i="3"/>
  <c r="BY233" i="3"/>
  <c r="BX233" i="3"/>
  <c r="BW233" i="3"/>
  <c r="BV233" i="3"/>
  <c r="BO233" i="3"/>
  <c r="BN233" i="3"/>
  <c r="BP233" i="3" s="1"/>
  <c r="BK233" i="3"/>
  <c r="BH233" i="3"/>
  <c r="BA233" i="3"/>
  <c r="AZ233" i="3"/>
  <c r="AR233" i="3"/>
  <c r="BJ233" i="3" s="1"/>
  <c r="BM233" i="3" s="1"/>
  <c r="AD233" i="3"/>
  <c r="L233" i="3"/>
  <c r="K233" i="3"/>
  <c r="J233" i="3"/>
  <c r="H233" i="3"/>
  <c r="F233" i="3"/>
  <c r="BC233" i="3" s="1"/>
  <c r="BR233" i="3" s="1"/>
  <c r="CD232" i="3"/>
  <c r="CC232" i="3"/>
  <c r="CB232" i="3"/>
  <c r="CA232" i="3"/>
  <c r="BZ232" i="3"/>
  <c r="BY232" i="3"/>
  <c r="BX232" i="3"/>
  <c r="BW232" i="3"/>
  <c r="BV232" i="3"/>
  <c r="BO232" i="3"/>
  <c r="BN232" i="3"/>
  <c r="BP232" i="3" s="1"/>
  <c r="BK232" i="3"/>
  <c r="BH232" i="3"/>
  <c r="BA232" i="3"/>
  <c r="AZ232" i="3"/>
  <c r="AR232" i="3"/>
  <c r="BJ232" i="3" s="1"/>
  <c r="BM232" i="3" s="1"/>
  <c r="AD232" i="3"/>
  <c r="BF232" i="3" s="1"/>
  <c r="BG232" i="3" s="1"/>
  <c r="L232" i="3"/>
  <c r="K232" i="3"/>
  <c r="J232" i="3"/>
  <c r="H232" i="3"/>
  <c r="F232" i="3"/>
  <c r="CD231" i="3"/>
  <c r="CC231" i="3"/>
  <c r="CB231" i="3"/>
  <c r="CA231" i="3"/>
  <c r="BZ231" i="3"/>
  <c r="BY231" i="3"/>
  <c r="BX231" i="3"/>
  <c r="BW231" i="3"/>
  <c r="BV231" i="3"/>
  <c r="BO231" i="3"/>
  <c r="BS231" i="3" s="1"/>
  <c r="BN231" i="3"/>
  <c r="BP231" i="3" s="1"/>
  <c r="BM231" i="3"/>
  <c r="BK231" i="3"/>
  <c r="BH231" i="3"/>
  <c r="BA231" i="3"/>
  <c r="AZ231" i="3"/>
  <c r="AT231" i="3"/>
  <c r="AR231" i="3"/>
  <c r="BJ231" i="3" s="1"/>
  <c r="AE231" i="3"/>
  <c r="AD231" i="3"/>
  <c r="BF231" i="3" s="1"/>
  <c r="BG231" i="3" s="1"/>
  <c r="L231" i="3"/>
  <c r="K231" i="3"/>
  <c r="J231" i="3"/>
  <c r="H231" i="3"/>
  <c r="F231" i="3"/>
  <c r="A231" i="3"/>
  <c r="CG231" i="3" s="1"/>
  <c r="CD230" i="3"/>
  <c r="CC230" i="3"/>
  <c r="CB230" i="3"/>
  <c r="CA230" i="3"/>
  <c r="BZ230" i="3"/>
  <c r="BY230" i="3"/>
  <c r="BX230" i="3"/>
  <c r="BW230" i="3"/>
  <c r="BV230" i="3"/>
  <c r="BO230" i="3"/>
  <c r="BN230" i="3"/>
  <c r="BP230" i="3" s="1"/>
  <c r="BM230" i="3"/>
  <c r="BK230" i="3"/>
  <c r="BH230" i="3"/>
  <c r="BA230" i="3"/>
  <c r="AZ230" i="3"/>
  <c r="AR230" i="3"/>
  <c r="BJ230" i="3" s="1"/>
  <c r="AD230" i="3"/>
  <c r="BF230" i="3" s="1"/>
  <c r="BG230" i="3" s="1"/>
  <c r="L230" i="3"/>
  <c r="K230" i="3"/>
  <c r="J230" i="3"/>
  <c r="H230" i="3"/>
  <c r="F230" i="3"/>
  <c r="BB230" i="3" s="1"/>
  <c r="CD229" i="3"/>
  <c r="CC229" i="3"/>
  <c r="CB229" i="3"/>
  <c r="CA229" i="3"/>
  <c r="BZ229" i="3"/>
  <c r="BY229" i="3"/>
  <c r="BX229" i="3"/>
  <c r="BW229" i="3"/>
  <c r="BV229" i="3"/>
  <c r="BO229" i="3"/>
  <c r="BQ229" i="3" s="1"/>
  <c r="BN229" i="3"/>
  <c r="BP229" i="3" s="1"/>
  <c r="BK229" i="3"/>
  <c r="BH229" i="3"/>
  <c r="BA229" i="3"/>
  <c r="AZ229" i="3"/>
  <c r="AR229" i="3"/>
  <c r="BJ229" i="3" s="1"/>
  <c r="BM229" i="3" s="1"/>
  <c r="AD229" i="3"/>
  <c r="BF229" i="3" s="1"/>
  <c r="BG229" i="3" s="1"/>
  <c r="L229" i="3"/>
  <c r="K229" i="3"/>
  <c r="J229" i="3"/>
  <c r="H229" i="3"/>
  <c r="F229" i="3"/>
  <c r="BB229" i="3" s="1"/>
  <c r="CD228" i="3"/>
  <c r="CC228" i="3"/>
  <c r="CB228" i="3"/>
  <c r="CA228" i="3"/>
  <c r="BZ228" i="3"/>
  <c r="BY228" i="3"/>
  <c r="BX228" i="3"/>
  <c r="BW228" i="3"/>
  <c r="BV228" i="3"/>
  <c r="BO228" i="3"/>
  <c r="BS228" i="3" s="1"/>
  <c r="BN228" i="3"/>
  <c r="BP228" i="3" s="1"/>
  <c r="BM228" i="3"/>
  <c r="BK228" i="3"/>
  <c r="BH228" i="3"/>
  <c r="BA228" i="3"/>
  <c r="AZ228" i="3"/>
  <c r="AT228" i="3"/>
  <c r="AR228" i="3"/>
  <c r="AE228" i="3"/>
  <c r="AD228" i="3"/>
  <c r="L228" i="3"/>
  <c r="K228" i="3"/>
  <c r="J228" i="3"/>
  <c r="H228" i="3"/>
  <c r="F228" i="3"/>
  <c r="BC228" i="3" s="1"/>
  <c r="A228" i="3"/>
  <c r="CG228" i="3" s="1"/>
  <c r="CD227" i="3"/>
  <c r="CC227" i="3"/>
  <c r="CB227" i="3"/>
  <c r="CA227" i="3"/>
  <c r="BZ227" i="3"/>
  <c r="BY227" i="3"/>
  <c r="BX227" i="3"/>
  <c r="BW227" i="3"/>
  <c r="BV227" i="3"/>
  <c r="BO227" i="3"/>
  <c r="BS227" i="3" s="1"/>
  <c r="BN227" i="3"/>
  <c r="BP227" i="3" s="1"/>
  <c r="BM227" i="3"/>
  <c r="BK227" i="3"/>
  <c r="BH227" i="3"/>
  <c r="BA227" i="3"/>
  <c r="AZ227" i="3"/>
  <c r="AR227" i="3"/>
  <c r="BJ227" i="3" s="1"/>
  <c r="AD227" i="3"/>
  <c r="BF227" i="3" s="1"/>
  <c r="BG227" i="3" s="1"/>
  <c r="L227" i="3"/>
  <c r="K227" i="3"/>
  <c r="J227" i="3"/>
  <c r="H227" i="3"/>
  <c r="F227" i="3"/>
  <c r="BB227" i="3" s="1"/>
  <c r="CD225" i="3"/>
  <c r="CC225" i="3"/>
  <c r="CB225" i="3"/>
  <c r="CA225" i="3"/>
  <c r="BZ225" i="3"/>
  <c r="BY225" i="3"/>
  <c r="BX225" i="3"/>
  <c r="BW225" i="3"/>
  <c r="BV225" i="3"/>
  <c r="BO225" i="3"/>
  <c r="BQ225" i="3" s="1"/>
  <c r="BN225" i="3"/>
  <c r="BP225" i="3" s="1"/>
  <c r="BK225" i="3"/>
  <c r="BH225" i="3"/>
  <c r="BA225" i="3"/>
  <c r="AZ225" i="3"/>
  <c r="AR225" i="3"/>
  <c r="BJ225" i="3" s="1"/>
  <c r="BM225" i="3" s="1"/>
  <c r="AD225" i="3"/>
  <c r="BF225" i="3" s="1"/>
  <c r="BG225" i="3" s="1"/>
  <c r="L225" i="3"/>
  <c r="K225" i="3"/>
  <c r="J225" i="3"/>
  <c r="H225" i="3"/>
  <c r="F225" i="3"/>
  <c r="BC225" i="3" s="1"/>
  <c r="CD224" i="3"/>
  <c r="CC224" i="3"/>
  <c r="CB224" i="3"/>
  <c r="CA224" i="3"/>
  <c r="BZ224" i="3"/>
  <c r="BY224" i="3"/>
  <c r="BX224" i="3"/>
  <c r="BW224" i="3"/>
  <c r="BV224" i="3"/>
  <c r="BO224" i="3"/>
  <c r="BN224" i="3"/>
  <c r="BP224" i="3" s="1"/>
  <c r="BK224" i="3"/>
  <c r="BH224" i="3"/>
  <c r="BA224" i="3"/>
  <c r="AZ224" i="3"/>
  <c r="AR224" i="3"/>
  <c r="BJ224" i="3" s="1"/>
  <c r="BM224" i="3" s="1"/>
  <c r="AD224" i="3"/>
  <c r="BF224" i="3" s="1"/>
  <c r="BG224" i="3" s="1"/>
  <c r="L224" i="3"/>
  <c r="K224" i="3"/>
  <c r="J224" i="3"/>
  <c r="H224" i="3"/>
  <c r="F224" i="3"/>
  <c r="BC224" i="3" s="1"/>
  <c r="BR224" i="3" s="1"/>
  <c r="CD223" i="3"/>
  <c r="CC223" i="3"/>
  <c r="CB223" i="3"/>
  <c r="CA223" i="3"/>
  <c r="BZ223" i="3"/>
  <c r="BY223" i="3"/>
  <c r="BX223" i="3"/>
  <c r="BW223" i="3"/>
  <c r="BV223" i="3"/>
  <c r="BO223" i="3"/>
  <c r="BS223" i="3" s="1"/>
  <c r="BN223" i="3"/>
  <c r="BP223" i="3" s="1"/>
  <c r="BM223" i="3"/>
  <c r="BK223" i="3"/>
  <c r="BH223" i="3"/>
  <c r="BA223" i="3"/>
  <c r="AZ223" i="3"/>
  <c r="AT223" i="3"/>
  <c r="AR223" i="3"/>
  <c r="BJ223" i="3" s="1"/>
  <c r="AE223" i="3"/>
  <c r="AD223" i="3"/>
  <c r="L223" i="3"/>
  <c r="K223" i="3"/>
  <c r="J223" i="3"/>
  <c r="H223" i="3"/>
  <c r="F223" i="3"/>
  <c r="A223" i="3"/>
  <c r="CG223" i="3" s="1"/>
  <c r="CD222" i="3"/>
  <c r="CC222" i="3"/>
  <c r="CB222" i="3"/>
  <c r="CA222" i="3"/>
  <c r="BZ222" i="3"/>
  <c r="BY222" i="3"/>
  <c r="BX222" i="3"/>
  <c r="BW222" i="3"/>
  <c r="BV222" i="3"/>
  <c r="BO222" i="3"/>
  <c r="BS222" i="3" s="1"/>
  <c r="BN222" i="3"/>
  <c r="BP222" i="3" s="1"/>
  <c r="BM222" i="3"/>
  <c r="BK222" i="3"/>
  <c r="BH222" i="3"/>
  <c r="BA222" i="3"/>
  <c r="AZ222" i="3"/>
  <c r="AR222" i="3"/>
  <c r="BJ222" i="3" s="1"/>
  <c r="AD222" i="3"/>
  <c r="BF222" i="3" s="1"/>
  <c r="BG222" i="3" s="1"/>
  <c r="L222" i="3"/>
  <c r="K222" i="3"/>
  <c r="J222" i="3"/>
  <c r="H222" i="3"/>
  <c r="F222" i="3"/>
  <c r="BC222" i="3" s="1"/>
  <c r="BE222" i="3" s="1"/>
  <c r="CD220" i="3"/>
  <c r="CC220" i="3"/>
  <c r="CB220" i="3"/>
  <c r="CA220" i="3"/>
  <c r="BZ220" i="3"/>
  <c r="BY220" i="3"/>
  <c r="BX220" i="3"/>
  <c r="BW220" i="3"/>
  <c r="BV220" i="3"/>
  <c r="BO220" i="3"/>
  <c r="BN220" i="3"/>
  <c r="BP220" i="3" s="1"/>
  <c r="BK220" i="3"/>
  <c r="BH220" i="3"/>
  <c r="BA220" i="3"/>
  <c r="AZ220" i="3"/>
  <c r="AR220" i="3"/>
  <c r="BJ220" i="3" s="1"/>
  <c r="BM220" i="3" s="1"/>
  <c r="AD220" i="3"/>
  <c r="BF220" i="3" s="1"/>
  <c r="BG220" i="3" s="1"/>
  <c r="L220" i="3"/>
  <c r="K220" i="3"/>
  <c r="J220" i="3"/>
  <c r="H220" i="3"/>
  <c r="F220" i="3"/>
  <c r="BB220" i="3" s="1"/>
  <c r="CD219" i="3"/>
  <c r="CC219" i="3"/>
  <c r="CB219" i="3"/>
  <c r="CA219" i="3"/>
  <c r="BZ219" i="3"/>
  <c r="BY219" i="3"/>
  <c r="BX219" i="3"/>
  <c r="BW219" i="3"/>
  <c r="BV219" i="3"/>
  <c r="BO219" i="3"/>
  <c r="BQ219" i="3" s="1"/>
  <c r="BN219" i="3"/>
  <c r="BP219" i="3" s="1"/>
  <c r="BK219" i="3"/>
  <c r="BH219" i="3"/>
  <c r="BA219" i="3"/>
  <c r="AZ219" i="3"/>
  <c r="AR219" i="3"/>
  <c r="BJ219" i="3" s="1"/>
  <c r="BM219" i="3" s="1"/>
  <c r="AD219" i="3"/>
  <c r="BF219" i="3" s="1"/>
  <c r="BG219" i="3" s="1"/>
  <c r="L219" i="3"/>
  <c r="K219" i="3"/>
  <c r="J219" i="3"/>
  <c r="H219" i="3"/>
  <c r="F219" i="3"/>
  <c r="BB219" i="3" s="1"/>
  <c r="CD218" i="3"/>
  <c r="CC218" i="3"/>
  <c r="CB218" i="3"/>
  <c r="CA218" i="3"/>
  <c r="BZ218" i="3"/>
  <c r="BY218" i="3"/>
  <c r="BX218" i="3"/>
  <c r="BW218" i="3"/>
  <c r="BV218" i="3"/>
  <c r="BO218" i="3"/>
  <c r="BN218" i="3"/>
  <c r="BP218" i="3" s="1"/>
  <c r="BK218" i="3"/>
  <c r="BH218" i="3"/>
  <c r="BA218" i="3"/>
  <c r="AZ218" i="3"/>
  <c r="AR218" i="3"/>
  <c r="BJ218" i="3" s="1"/>
  <c r="BM218" i="3" s="1"/>
  <c r="AD218" i="3"/>
  <c r="BF218" i="3" s="1"/>
  <c r="BG218" i="3" s="1"/>
  <c r="L218" i="3"/>
  <c r="K218" i="3"/>
  <c r="J218" i="3"/>
  <c r="H218" i="3"/>
  <c r="F218" i="3"/>
  <c r="BC218" i="3" s="1"/>
  <c r="BU218" i="3" s="1"/>
  <c r="CD217" i="3"/>
  <c r="CC217" i="3"/>
  <c r="CB217" i="3"/>
  <c r="CA217" i="3"/>
  <c r="BZ217" i="3"/>
  <c r="BY217" i="3"/>
  <c r="BX217" i="3"/>
  <c r="BW217" i="3"/>
  <c r="BV217" i="3"/>
  <c r="BO217" i="3"/>
  <c r="BN217" i="3"/>
  <c r="BP217" i="3" s="1"/>
  <c r="BK217" i="3"/>
  <c r="BH217" i="3"/>
  <c r="BA217" i="3"/>
  <c r="AZ217" i="3"/>
  <c r="AR217" i="3"/>
  <c r="BJ217" i="3" s="1"/>
  <c r="BM217" i="3" s="1"/>
  <c r="AD217" i="3"/>
  <c r="BF217" i="3" s="1"/>
  <c r="BG217" i="3" s="1"/>
  <c r="L217" i="3"/>
  <c r="K217" i="3"/>
  <c r="J217" i="3"/>
  <c r="H217" i="3"/>
  <c r="F217" i="3"/>
  <c r="BB217" i="3" s="1"/>
  <c r="CD216" i="3"/>
  <c r="CC216" i="3"/>
  <c r="CB216" i="3"/>
  <c r="CA216" i="3"/>
  <c r="BZ216" i="3"/>
  <c r="BY216" i="3"/>
  <c r="BX216" i="3"/>
  <c r="BW216" i="3"/>
  <c r="BV216" i="3"/>
  <c r="BO216" i="3"/>
  <c r="BQ216" i="3" s="1"/>
  <c r="BN216" i="3"/>
  <c r="BP216" i="3" s="1"/>
  <c r="BM216" i="3"/>
  <c r="BK216" i="3"/>
  <c r="BH216" i="3"/>
  <c r="BA216" i="3"/>
  <c r="AZ216" i="3"/>
  <c r="AT216" i="3"/>
  <c r="AR216" i="3"/>
  <c r="BJ216" i="3" s="1"/>
  <c r="AE216" i="3"/>
  <c r="AD216" i="3"/>
  <c r="BF216" i="3" s="1"/>
  <c r="BG216" i="3" s="1"/>
  <c r="L216" i="3"/>
  <c r="K216" i="3"/>
  <c r="J216" i="3"/>
  <c r="H216" i="3"/>
  <c r="F216" i="3"/>
  <c r="BC216" i="3" s="1"/>
  <c r="A216" i="3"/>
  <c r="CG216" i="3" s="1"/>
  <c r="CD215" i="3"/>
  <c r="CC215" i="3"/>
  <c r="CB215" i="3"/>
  <c r="CA215" i="3"/>
  <c r="BZ215" i="3"/>
  <c r="BY215" i="3"/>
  <c r="BX215" i="3"/>
  <c r="BW215" i="3"/>
  <c r="BV215" i="3"/>
  <c r="BO215" i="3"/>
  <c r="BN215" i="3"/>
  <c r="BP215" i="3" s="1"/>
  <c r="BM215" i="3"/>
  <c r="BK215" i="3"/>
  <c r="BH215" i="3"/>
  <c r="BA215" i="3"/>
  <c r="AZ215" i="3"/>
  <c r="AR215" i="3"/>
  <c r="BJ215" i="3" s="1"/>
  <c r="AD215" i="3"/>
  <c r="BF215" i="3" s="1"/>
  <c r="BG215" i="3" s="1"/>
  <c r="L215" i="3"/>
  <c r="K215" i="3"/>
  <c r="J215" i="3"/>
  <c r="H215" i="3"/>
  <c r="F215" i="3"/>
  <c r="BC215" i="3" s="1"/>
  <c r="BR215" i="3" s="1"/>
  <c r="CD213" i="3"/>
  <c r="CC213" i="3"/>
  <c r="CB213" i="3"/>
  <c r="CA213" i="3"/>
  <c r="BZ213" i="3"/>
  <c r="BY213" i="3"/>
  <c r="BX213" i="3"/>
  <c r="BW213" i="3"/>
  <c r="BV213" i="3"/>
  <c r="BO213" i="3"/>
  <c r="BN213" i="3"/>
  <c r="BP213" i="3" s="1"/>
  <c r="BK213" i="3"/>
  <c r="BH213" i="3"/>
  <c r="BA213" i="3"/>
  <c r="AZ213" i="3"/>
  <c r="AR213" i="3"/>
  <c r="BJ213" i="3" s="1"/>
  <c r="BM213" i="3" s="1"/>
  <c r="AD213" i="3"/>
  <c r="BF213" i="3" s="1"/>
  <c r="BG213" i="3" s="1"/>
  <c r="L213" i="3"/>
  <c r="K213" i="3"/>
  <c r="J213" i="3"/>
  <c r="H213" i="3"/>
  <c r="F213" i="3"/>
  <c r="CD212" i="3"/>
  <c r="CC212" i="3"/>
  <c r="CB212" i="3"/>
  <c r="CA212" i="3"/>
  <c r="BZ212" i="3"/>
  <c r="BY212" i="3"/>
  <c r="BX212" i="3"/>
  <c r="BW212" i="3"/>
  <c r="BV212" i="3"/>
  <c r="BO212" i="3"/>
  <c r="BN212" i="3"/>
  <c r="BP212" i="3" s="1"/>
  <c r="BK212" i="3"/>
  <c r="BH212" i="3"/>
  <c r="BA212" i="3"/>
  <c r="AZ212" i="3"/>
  <c r="AR212" i="3"/>
  <c r="BJ212" i="3" s="1"/>
  <c r="BM212" i="3" s="1"/>
  <c r="AD212" i="3"/>
  <c r="BF212" i="3" s="1"/>
  <c r="BG212" i="3" s="1"/>
  <c r="L212" i="3"/>
  <c r="K212" i="3"/>
  <c r="J212" i="3"/>
  <c r="H212" i="3"/>
  <c r="F212" i="3"/>
  <c r="BC212" i="3" s="1"/>
  <c r="CD211" i="3"/>
  <c r="CC211" i="3"/>
  <c r="CB211" i="3"/>
  <c r="CA211" i="3"/>
  <c r="BZ211" i="3"/>
  <c r="BY211" i="3"/>
  <c r="BX211" i="3"/>
  <c r="BW211" i="3"/>
  <c r="BV211" i="3"/>
  <c r="BO211" i="3"/>
  <c r="BN211" i="3"/>
  <c r="BP211" i="3" s="1"/>
  <c r="BM211" i="3"/>
  <c r="BK211" i="3"/>
  <c r="BH211" i="3"/>
  <c r="BA211" i="3"/>
  <c r="AZ211" i="3"/>
  <c r="AT211" i="3"/>
  <c r="AR211" i="3"/>
  <c r="BJ211" i="3" s="1"/>
  <c r="AE211" i="3"/>
  <c r="AD211" i="3"/>
  <c r="BF211" i="3" s="1"/>
  <c r="BG211" i="3" s="1"/>
  <c r="L211" i="3"/>
  <c r="K211" i="3"/>
  <c r="J211" i="3"/>
  <c r="H211" i="3"/>
  <c r="F211" i="3"/>
  <c r="BB211" i="3" s="1"/>
  <c r="CF211" i="3" s="1"/>
  <c r="A211" i="3"/>
  <c r="CG211" i="3" s="1"/>
  <c r="CD210" i="3"/>
  <c r="CC210" i="3"/>
  <c r="CB210" i="3"/>
  <c r="CA210" i="3"/>
  <c r="BZ210" i="3"/>
  <c r="BY210" i="3"/>
  <c r="BX210" i="3"/>
  <c r="BW210" i="3"/>
  <c r="BV210" i="3"/>
  <c r="BO210" i="3"/>
  <c r="BQ210" i="3" s="1"/>
  <c r="BN210" i="3"/>
  <c r="BP210" i="3" s="1"/>
  <c r="BM210" i="3"/>
  <c r="BK210" i="3"/>
  <c r="BH210" i="3"/>
  <c r="BA210" i="3"/>
  <c r="AZ210" i="3"/>
  <c r="AR210" i="3"/>
  <c r="BJ210" i="3" s="1"/>
  <c r="AD210" i="3"/>
  <c r="BF210" i="3" s="1"/>
  <c r="BG210" i="3" s="1"/>
  <c r="L210" i="3"/>
  <c r="K210" i="3"/>
  <c r="J210" i="3"/>
  <c r="H210" i="3"/>
  <c r="F210" i="3"/>
  <c r="BB210" i="3" s="1"/>
  <c r="CD208" i="3"/>
  <c r="CC208" i="3"/>
  <c r="CB208" i="3"/>
  <c r="CA208" i="3"/>
  <c r="BZ208" i="3"/>
  <c r="BY208" i="3"/>
  <c r="BX208" i="3"/>
  <c r="BW208" i="3"/>
  <c r="BV208" i="3"/>
  <c r="BO208" i="3"/>
  <c r="BN208" i="3"/>
  <c r="BP208" i="3" s="1"/>
  <c r="BK208" i="3"/>
  <c r="BH208" i="3"/>
  <c r="BA208" i="3"/>
  <c r="AZ208" i="3"/>
  <c r="AR208" i="3"/>
  <c r="BJ208" i="3" s="1"/>
  <c r="BM208" i="3" s="1"/>
  <c r="AD208" i="3"/>
  <c r="BF208" i="3" s="1"/>
  <c r="BG208" i="3" s="1"/>
  <c r="L208" i="3"/>
  <c r="K208" i="3"/>
  <c r="J208" i="3"/>
  <c r="H208" i="3"/>
  <c r="F208" i="3"/>
  <c r="BC208" i="3" s="1"/>
  <c r="BR208" i="3" s="1"/>
  <c r="CD207" i="3"/>
  <c r="CC207" i="3"/>
  <c r="CB207" i="3"/>
  <c r="CA207" i="3"/>
  <c r="BZ207" i="3"/>
  <c r="BY207" i="3"/>
  <c r="BX207" i="3"/>
  <c r="BW207" i="3"/>
  <c r="BV207" i="3"/>
  <c r="BO207" i="3"/>
  <c r="BN207" i="3"/>
  <c r="BP207" i="3" s="1"/>
  <c r="BK207" i="3"/>
  <c r="BH207" i="3"/>
  <c r="BA207" i="3"/>
  <c r="AZ207" i="3"/>
  <c r="BJ207" i="3"/>
  <c r="BM207" i="3" s="1"/>
  <c r="AD207" i="3"/>
  <c r="BF207" i="3" s="1"/>
  <c r="BG207" i="3" s="1"/>
  <c r="L207" i="3"/>
  <c r="K207" i="3"/>
  <c r="J207" i="3"/>
  <c r="H207" i="3"/>
  <c r="F207" i="3"/>
  <c r="BC207" i="3" s="1"/>
  <c r="BT207" i="3" s="1"/>
  <c r="CD206" i="3"/>
  <c r="CC206" i="3"/>
  <c r="CB206" i="3"/>
  <c r="CA206" i="3"/>
  <c r="BZ206" i="3"/>
  <c r="BY206" i="3"/>
  <c r="BX206" i="3"/>
  <c r="BW206" i="3"/>
  <c r="BV206" i="3"/>
  <c r="BO206" i="3"/>
  <c r="BQ206" i="3" s="1"/>
  <c r="BN206" i="3"/>
  <c r="BP206" i="3" s="1"/>
  <c r="BK206" i="3"/>
  <c r="BH206" i="3"/>
  <c r="BA206" i="3"/>
  <c r="AZ206" i="3"/>
  <c r="AR206" i="3"/>
  <c r="BJ206" i="3" s="1"/>
  <c r="BM206" i="3" s="1"/>
  <c r="AD206" i="3"/>
  <c r="BF206" i="3" s="1"/>
  <c r="BG206" i="3" s="1"/>
  <c r="L206" i="3"/>
  <c r="K206" i="3"/>
  <c r="J206" i="3"/>
  <c r="H206" i="3"/>
  <c r="F206" i="3"/>
  <c r="CD205" i="3"/>
  <c r="CC205" i="3"/>
  <c r="CB205" i="3"/>
  <c r="CA205" i="3"/>
  <c r="BZ205" i="3"/>
  <c r="BY205" i="3"/>
  <c r="BX205" i="3"/>
  <c r="BW205" i="3"/>
  <c r="BV205" i="3"/>
  <c r="BO205" i="3"/>
  <c r="BN205" i="3"/>
  <c r="BP205" i="3" s="1"/>
  <c r="BK205" i="3"/>
  <c r="BH205" i="3"/>
  <c r="BA205" i="3"/>
  <c r="AZ205" i="3"/>
  <c r="AR205" i="3"/>
  <c r="BJ205" i="3" s="1"/>
  <c r="BM205" i="3" s="1"/>
  <c r="AD205" i="3"/>
  <c r="L205" i="3"/>
  <c r="K205" i="3"/>
  <c r="J205" i="3"/>
  <c r="H205" i="3"/>
  <c r="F205" i="3"/>
  <c r="BC205" i="3" s="1"/>
  <c r="BR205" i="3" s="1"/>
  <c r="CD204" i="3"/>
  <c r="CC204" i="3"/>
  <c r="CB204" i="3"/>
  <c r="CA204" i="3"/>
  <c r="BZ204" i="3"/>
  <c r="BY204" i="3"/>
  <c r="BX204" i="3"/>
  <c r="BW204" i="3"/>
  <c r="BV204" i="3"/>
  <c r="BO204" i="3"/>
  <c r="BN204" i="3"/>
  <c r="BP204" i="3" s="1"/>
  <c r="BK204" i="3"/>
  <c r="BH204" i="3"/>
  <c r="BA204" i="3"/>
  <c r="AZ204" i="3"/>
  <c r="AR204" i="3"/>
  <c r="BJ204" i="3" s="1"/>
  <c r="BM204" i="3" s="1"/>
  <c r="AD204" i="3"/>
  <c r="BF204" i="3" s="1"/>
  <c r="BG204" i="3" s="1"/>
  <c r="L204" i="3"/>
  <c r="K204" i="3"/>
  <c r="J204" i="3"/>
  <c r="H204" i="3"/>
  <c r="F204" i="3"/>
  <c r="CD203" i="3"/>
  <c r="CC203" i="3"/>
  <c r="CB203" i="3"/>
  <c r="CA203" i="3"/>
  <c r="BZ203" i="3"/>
  <c r="BY203" i="3"/>
  <c r="BX203" i="3"/>
  <c r="BW203" i="3"/>
  <c r="BV203" i="3"/>
  <c r="BO203" i="3"/>
  <c r="BN203" i="3"/>
  <c r="BP203" i="3" s="1"/>
  <c r="BK203" i="3"/>
  <c r="BH203" i="3"/>
  <c r="BA203" i="3"/>
  <c r="AZ203" i="3"/>
  <c r="AR203" i="3"/>
  <c r="AD203" i="3"/>
  <c r="BF203" i="3" s="1"/>
  <c r="BG203" i="3" s="1"/>
  <c r="L203" i="3"/>
  <c r="K203" i="3"/>
  <c r="J203" i="3"/>
  <c r="H203" i="3"/>
  <c r="F203" i="3"/>
  <c r="BC203" i="3" s="1"/>
  <c r="BR203" i="3" s="1"/>
  <c r="CD202" i="3"/>
  <c r="CC202" i="3"/>
  <c r="CB202" i="3"/>
  <c r="CA202" i="3"/>
  <c r="BZ202" i="3"/>
  <c r="BY202" i="3"/>
  <c r="BX202" i="3"/>
  <c r="BW202" i="3"/>
  <c r="BV202" i="3"/>
  <c r="BO202" i="3"/>
  <c r="BQ202" i="3" s="1"/>
  <c r="BN202" i="3"/>
  <c r="BP202" i="3" s="1"/>
  <c r="BK202" i="3"/>
  <c r="BH202" i="3"/>
  <c r="BA202" i="3"/>
  <c r="AZ202" i="3"/>
  <c r="AR202" i="3"/>
  <c r="BJ202" i="3" s="1"/>
  <c r="BM202" i="3" s="1"/>
  <c r="AD202" i="3"/>
  <c r="BF202" i="3" s="1"/>
  <c r="BG202" i="3" s="1"/>
  <c r="L202" i="3"/>
  <c r="K202" i="3"/>
  <c r="J202" i="3"/>
  <c r="H202" i="3"/>
  <c r="F202" i="3"/>
  <c r="BB202" i="3" s="1"/>
  <c r="CD201" i="3"/>
  <c r="CC201" i="3"/>
  <c r="CB201" i="3"/>
  <c r="CA201" i="3"/>
  <c r="BZ201" i="3"/>
  <c r="BY201" i="3"/>
  <c r="BX201" i="3"/>
  <c r="BW201" i="3"/>
  <c r="BV201" i="3"/>
  <c r="BO201" i="3"/>
  <c r="BQ201" i="3" s="1"/>
  <c r="BN201" i="3"/>
  <c r="BP201" i="3" s="1"/>
  <c r="BM201" i="3"/>
  <c r="BK201" i="3"/>
  <c r="BH201" i="3"/>
  <c r="BA201" i="3"/>
  <c r="AZ201" i="3"/>
  <c r="AT201" i="3"/>
  <c r="AR201" i="3"/>
  <c r="BJ201" i="3" s="1"/>
  <c r="AE201" i="3"/>
  <c r="AD201" i="3"/>
  <c r="BF201" i="3" s="1"/>
  <c r="BG201" i="3" s="1"/>
  <c r="L201" i="3"/>
  <c r="K201" i="3"/>
  <c r="J201" i="3"/>
  <c r="H201" i="3"/>
  <c r="F201" i="3"/>
  <c r="BB201" i="3" s="1"/>
  <c r="A201" i="3"/>
  <c r="CG201" i="3" s="1"/>
  <c r="CD200" i="3"/>
  <c r="CC200" i="3"/>
  <c r="CB200" i="3"/>
  <c r="CA200" i="3"/>
  <c r="BZ200" i="3"/>
  <c r="BY200" i="3"/>
  <c r="BX200" i="3"/>
  <c r="BW200" i="3"/>
  <c r="BV200" i="3"/>
  <c r="BO200" i="3"/>
  <c r="BS200" i="3" s="1"/>
  <c r="BN200" i="3"/>
  <c r="BP200" i="3" s="1"/>
  <c r="BM200" i="3"/>
  <c r="BK200" i="3"/>
  <c r="BH200" i="3"/>
  <c r="BA200" i="3"/>
  <c r="AZ200" i="3"/>
  <c r="AR200" i="3"/>
  <c r="BJ200" i="3" s="1"/>
  <c r="AD200" i="3"/>
  <c r="L200" i="3"/>
  <c r="K200" i="3"/>
  <c r="J200" i="3"/>
  <c r="H200" i="3"/>
  <c r="F200" i="3"/>
  <c r="BC200" i="3" s="1"/>
  <c r="BD200" i="3" s="1"/>
  <c r="CD198" i="3"/>
  <c r="CC198" i="3"/>
  <c r="CB198" i="3"/>
  <c r="CA198" i="3"/>
  <c r="BZ198" i="3"/>
  <c r="BY198" i="3"/>
  <c r="BX198" i="3"/>
  <c r="BW198" i="3"/>
  <c r="BV198" i="3"/>
  <c r="BO198" i="3"/>
  <c r="BN198" i="3"/>
  <c r="BP198" i="3" s="1"/>
  <c r="BK198" i="3"/>
  <c r="BH198" i="3"/>
  <c r="BA198" i="3"/>
  <c r="AZ198" i="3"/>
  <c r="AR198" i="3"/>
  <c r="BJ198" i="3" s="1"/>
  <c r="BM198" i="3" s="1"/>
  <c r="AD198" i="3"/>
  <c r="BF198" i="3" s="1"/>
  <c r="BG198" i="3" s="1"/>
  <c r="L198" i="3"/>
  <c r="K198" i="3"/>
  <c r="J198" i="3"/>
  <c r="H198" i="3"/>
  <c r="F198" i="3"/>
  <c r="BB198" i="3" s="1"/>
  <c r="CD197" i="3"/>
  <c r="CC197" i="3"/>
  <c r="CB197" i="3"/>
  <c r="CA197" i="3"/>
  <c r="BZ197" i="3"/>
  <c r="BY197" i="3"/>
  <c r="BX197" i="3"/>
  <c r="BW197" i="3"/>
  <c r="BV197" i="3"/>
  <c r="BO197" i="3"/>
  <c r="BQ197" i="3" s="1"/>
  <c r="BN197" i="3"/>
  <c r="BP197" i="3" s="1"/>
  <c r="BK197" i="3"/>
  <c r="BH197" i="3"/>
  <c r="BA197" i="3"/>
  <c r="AZ197" i="3"/>
  <c r="AR197" i="3"/>
  <c r="BJ197" i="3" s="1"/>
  <c r="BM197" i="3" s="1"/>
  <c r="AD197" i="3"/>
  <c r="BF197" i="3" s="1"/>
  <c r="BG197" i="3" s="1"/>
  <c r="L197" i="3"/>
  <c r="K197" i="3"/>
  <c r="J197" i="3"/>
  <c r="H197" i="3"/>
  <c r="F197" i="3"/>
  <c r="BC197" i="3" s="1"/>
  <c r="BU197" i="3" s="1"/>
  <c r="CD196" i="3"/>
  <c r="CC196" i="3"/>
  <c r="CB196" i="3"/>
  <c r="CA196" i="3"/>
  <c r="BZ196" i="3"/>
  <c r="BY196" i="3"/>
  <c r="BX196" i="3"/>
  <c r="BW196" i="3"/>
  <c r="BV196" i="3"/>
  <c r="BO196" i="3"/>
  <c r="BQ196" i="3" s="1"/>
  <c r="BN196" i="3"/>
  <c r="BP196" i="3" s="1"/>
  <c r="BK196" i="3"/>
  <c r="BH196" i="3"/>
  <c r="BA196" i="3"/>
  <c r="AZ196" i="3"/>
  <c r="AR196" i="3"/>
  <c r="BJ196" i="3" s="1"/>
  <c r="BM196" i="3" s="1"/>
  <c r="AD196" i="3"/>
  <c r="BF196" i="3" s="1"/>
  <c r="BG196" i="3" s="1"/>
  <c r="L196" i="3"/>
  <c r="K196" i="3"/>
  <c r="J196" i="3"/>
  <c r="H196" i="3"/>
  <c r="F196" i="3"/>
  <c r="BC196" i="3" s="1"/>
  <c r="BT196" i="3" s="1"/>
  <c r="CD195" i="3"/>
  <c r="CC195" i="3"/>
  <c r="CB195" i="3"/>
  <c r="CA195" i="3"/>
  <c r="BZ195" i="3"/>
  <c r="BY195" i="3"/>
  <c r="BX195" i="3"/>
  <c r="BW195" i="3"/>
  <c r="BV195" i="3"/>
  <c r="BO195" i="3"/>
  <c r="BS195" i="3" s="1"/>
  <c r="BN195" i="3"/>
  <c r="BP195" i="3" s="1"/>
  <c r="BM195" i="3"/>
  <c r="BK195" i="3"/>
  <c r="BH195" i="3"/>
  <c r="BA195" i="3"/>
  <c r="AZ195" i="3"/>
  <c r="AT195" i="3"/>
  <c r="AR195" i="3"/>
  <c r="BJ195" i="3" s="1"/>
  <c r="AE195" i="3"/>
  <c r="AD195" i="3"/>
  <c r="L195" i="3"/>
  <c r="K195" i="3"/>
  <c r="J195" i="3"/>
  <c r="H195" i="3"/>
  <c r="F195" i="3"/>
  <c r="BC195" i="3" s="1"/>
  <c r="BE195" i="3" s="1"/>
  <c r="A195" i="3"/>
  <c r="CG195" i="3" s="1"/>
  <c r="CD194" i="3"/>
  <c r="CC194" i="3"/>
  <c r="CB194" i="3"/>
  <c r="CA194" i="3"/>
  <c r="BZ194" i="3"/>
  <c r="BY194" i="3"/>
  <c r="BX194" i="3"/>
  <c r="BW194" i="3"/>
  <c r="BV194" i="3"/>
  <c r="BO194" i="3"/>
  <c r="BN194" i="3"/>
  <c r="BP194" i="3" s="1"/>
  <c r="BM194" i="3"/>
  <c r="BK194" i="3"/>
  <c r="BH194" i="3"/>
  <c r="BA194" i="3"/>
  <c r="AZ194" i="3"/>
  <c r="AR194" i="3"/>
  <c r="BJ194" i="3" s="1"/>
  <c r="AD194" i="3"/>
  <c r="L194" i="3"/>
  <c r="K194" i="3"/>
  <c r="J194" i="3"/>
  <c r="H194" i="3"/>
  <c r="F194" i="3"/>
  <c r="BC194" i="3" s="1"/>
  <c r="CD193" i="3"/>
  <c r="CC193" i="3"/>
  <c r="CB193" i="3"/>
  <c r="CA193" i="3"/>
  <c r="BZ193" i="3"/>
  <c r="BY193" i="3"/>
  <c r="BX193" i="3"/>
  <c r="BW193" i="3"/>
  <c r="BV193" i="3"/>
  <c r="BO193" i="3"/>
  <c r="BQ193" i="3" s="1"/>
  <c r="BN193" i="3"/>
  <c r="BP193" i="3" s="1"/>
  <c r="BK193" i="3"/>
  <c r="BH193" i="3"/>
  <c r="BA193" i="3"/>
  <c r="AZ193" i="3"/>
  <c r="AR193" i="3"/>
  <c r="BJ193" i="3" s="1"/>
  <c r="BM193" i="3" s="1"/>
  <c r="AD193" i="3"/>
  <c r="BF193" i="3" s="1"/>
  <c r="BG193" i="3" s="1"/>
  <c r="L193" i="3"/>
  <c r="K193" i="3"/>
  <c r="J193" i="3"/>
  <c r="H193" i="3"/>
  <c r="F193" i="3"/>
  <c r="BB193" i="3" s="1"/>
  <c r="CD192" i="3"/>
  <c r="CC192" i="3"/>
  <c r="CB192" i="3"/>
  <c r="CA192" i="3"/>
  <c r="BZ192" i="3"/>
  <c r="BY192" i="3"/>
  <c r="BX192" i="3"/>
  <c r="BW192" i="3"/>
  <c r="BV192" i="3"/>
  <c r="BO192" i="3"/>
  <c r="BQ192" i="3" s="1"/>
  <c r="BN192" i="3"/>
  <c r="BP192" i="3" s="1"/>
  <c r="BK192" i="3"/>
  <c r="BH192" i="3"/>
  <c r="BA192" i="3"/>
  <c r="AZ192" i="3"/>
  <c r="AR192" i="3"/>
  <c r="BJ192" i="3" s="1"/>
  <c r="BM192" i="3" s="1"/>
  <c r="AD192" i="3"/>
  <c r="BF192" i="3" s="1"/>
  <c r="BG192" i="3" s="1"/>
  <c r="L192" i="3"/>
  <c r="K192" i="3"/>
  <c r="J192" i="3"/>
  <c r="H192" i="3"/>
  <c r="F192" i="3"/>
  <c r="BC192" i="3" s="1"/>
  <c r="CD191" i="3"/>
  <c r="CC191" i="3"/>
  <c r="CB191" i="3"/>
  <c r="CA191" i="3"/>
  <c r="BZ191" i="3"/>
  <c r="BY191" i="3"/>
  <c r="BX191" i="3"/>
  <c r="BW191" i="3"/>
  <c r="BV191" i="3"/>
  <c r="BO191" i="3"/>
  <c r="BN191" i="3"/>
  <c r="BP191" i="3" s="1"/>
  <c r="BK191" i="3"/>
  <c r="BH191" i="3"/>
  <c r="BA191" i="3"/>
  <c r="AZ191" i="3"/>
  <c r="AR191" i="3"/>
  <c r="BJ191" i="3" s="1"/>
  <c r="BM191" i="3" s="1"/>
  <c r="AD191" i="3"/>
  <c r="BF191" i="3" s="1"/>
  <c r="BG191" i="3" s="1"/>
  <c r="L191" i="3"/>
  <c r="K191" i="3"/>
  <c r="J191" i="3"/>
  <c r="H191" i="3"/>
  <c r="F191" i="3"/>
  <c r="BC191" i="3" s="1"/>
  <c r="CD190" i="3"/>
  <c r="CC190" i="3"/>
  <c r="CB190" i="3"/>
  <c r="CA190" i="3"/>
  <c r="BZ190" i="3"/>
  <c r="BY190" i="3"/>
  <c r="BX190" i="3"/>
  <c r="BW190" i="3"/>
  <c r="BV190" i="3"/>
  <c r="BO190" i="3"/>
  <c r="BN190" i="3"/>
  <c r="BP190" i="3" s="1"/>
  <c r="BK190" i="3"/>
  <c r="BH190" i="3"/>
  <c r="BA190" i="3"/>
  <c r="AZ190" i="3"/>
  <c r="AR190" i="3"/>
  <c r="AD190" i="3"/>
  <c r="BF190" i="3" s="1"/>
  <c r="BG190" i="3" s="1"/>
  <c r="L190" i="3"/>
  <c r="K190" i="3"/>
  <c r="J190" i="3"/>
  <c r="H190" i="3"/>
  <c r="F190" i="3"/>
  <c r="BC190" i="3" s="1"/>
  <c r="CD189" i="3"/>
  <c r="CC189" i="3"/>
  <c r="CB189" i="3"/>
  <c r="CA189" i="3"/>
  <c r="BZ189" i="3"/>
  <c r="BY189" i="3"/>
  <c r="BX189" i="3"/>
  <c r="BW189" i="3"/>
  <c r="BV189" i="3"/>
  <c r="BO189" i="3"/>
  <c r="BN189" i="3"/>
  <c r="BP189" i="3" s="1"/>
  <c r="BM189" i="3"/>
  <c r="BK189" i="3"/>
  <c r="BH189" i="3"/>
  <c r="BA189" i="3"/>
  <c r="AZ189" i="3"/>
  <c r="AT189" i="3"/>
  <c r="AR189" i="3"/>
  <c r="AE189" i="3"/>
  <c r="AD189" i="3"/>
  <c r="BF189" i="3" s="1"/>
  <c r="BG189" i="3" s="1"/>
  <c r="L189" i="3"/>
  <c r="K189" i="3"/>
  <c r="J189" i="3"/>
  <c r="H189" i="3"/>
  <c r="I189" i="3" s="1"/>
  <c r="F189" i="3"/>
  <c r="BC189" i="3" s="1"/>
  <c r="A189" i="3"/>
  <c r="CG189" i="3" s="1"/>
  <c r="CD188" i="3"/>
  <c r="CC188" i="3"/>
  <c r="CB188" i="3"/>
  <c r="CA188" i="3"/>
  <c r="BZ188" i="3"/>
  <c r="BY188" i="3"/>
  <c r="BX188" i="3"/>
  <c r="BW188" i="3"/>
  <c r="BV188" i="3"/>
  <c r="BO188" i="3"/>
  <c r="BS188" i="3" s="1"/>
  <c r="BN188" i="3"/>
  <c r="BP188" i="3" s="1"/>
  <c r="BM188" i="3"/>
  <c r="BK188" i="3"/>
  <c r="BH188" i="3"/>
  <c r="BA188" i="3"/>
  <c r="AZ188" i="3"/>
  <c r="AR188" i="3"/>
  <c r="BJ188" i="3" s="1"/>
  <c r="AD188" i="3"/>
  <c r="BF188" i="3" s="1"/>
  <c r="BG188" i="3" s="1"/>
  <c r="L188" i="3"/>
  <c r="K188" i="3"/>
  <c r="J188" i="3"/>
  <c r="H188" i="3"/>
  <c r="F188" i="3"/>
  <c r="CD187" i="3"/>
  <c r="CC187" i="3"/>
  <c r="CB187" i="3"/>
  <c r="CA187" i="3"/>
  <c r="BZ187" i="3"/>
  <c r="BY187" i="3"/>
  <c r="BX187" i="3"/>
  <c r="BW187" i="3"/>
  <c r="BV187" i="3"/>
  <c r="BO187" i="3"/>
  <c r="BN187" i="3"/>
  <c r="BP187" i="3" s="1"/>
  <c r="BK187" i="3"/>
  <c r="BH187" i="3"/>
  <c r="BA187" i="3"/>
  <c r="AZ187" i="3"/>
  <c r="AR187" i="3"/>
  <c r="BJ187" i="3" s="1"/>
  <c r="BM187" i="3" s="1"/>
  <c r="AD187" i="3"/>
  <c r="L187" i="3"/>
  <c r="K187" i="3"/>
  <c r="J187" i="3"/>
  <c r="H187" i="3"/>
  <c r="F187" i="3"/>
  <c r="BC187" i="3" s="1"/>
  <c r="BU187" i="3" s="1"/>
  <c r="CD186" i="3"/>
  <c r="CC186" i="3"/>
  <c r="CB186" i="3"/>
  <c r="CA186" i="3"/>
  <c r="BZ186" i="3"/>
  <c r="BY186" i="3"/>
  <c r="BX186" i="3"/>
  <c r="BW186" i="3"/>
  <c r="BV186" i="3"/>
  <c r="BO186" i="3"/>
  <c r="BN186" i="3"/>
  <c r="BP186" i="3" s="1"/>
  <c r="BK186" i="3"/>
  <c r="BH186" i="3"/>
  <c r="BA186" i="3"/>
  <c r="AZ186" i="3"/>
  <c r="AR186" i="3"/>
  <c r="BJ186" i="3" s="1"/>
  <c r="BM186" i="3" s="1"/>
  <c r="AD186" i="3"/>
  <c r="L186" i="3"/>
  <c r="K186" i="3"/>
  <c r="J186" i="3"/>
  <c r="H186" i="3"/>
  <c r="F186" i="3"/>
  <c r="BC186" i="3" s="1"/>
  <c r="CD185" i="3"/>
  <c r="CC185" i="3"/>
  <c r="CB185" i="3"/>
  <c r="CA185" i="3"/>
  <c r="BZ185" i="3"/>
  <c r="BY185" i="3"/>
  <c r="BX185" i="3"/>
  <c r="BW185" i="3"/>
  <c r="BV185" i="3"/>
  <c r="BO185" i="3"/>
  <c r="BN185" i="3"/>
  <c r="BP185" i="3" s="1"/>
  <c r="BK185" i="3"/>
  <c r="BH185" i="3"/>
  <c r="BA185" i="3"/>
  <c r="AZ185" i="3"/>
  <c r="AR185" i="3"/>
  <c r="BJ185" i="3" s="1"/>
  <c r="BM185" i="3" s="1"/>
  <c r="AD185" i="3"/>
  <c r="BF185" i="3" s="1"/>
  <c r="BG185" i="3" s="1"/>
  <c r="L185" i="3"/>
  <c r="K185" i="3"/>
  <c r="J185" i="3"/>
  <c r="H185" i="3"/>
  <c r="F185" i="3"/>
  <c r="BC185" i="3" s="1"/>
  <c r="CD184" i="3"/>
  <c r="CC184" i="3"/>
  <c r="CB184" i="3"/>
  <c r="CA184" i="3"/>
  <c r="BZ184" i="3"/>
  <c r="BY184" i="3"/>
  <c r="BX184" i="3"/>
  <c r="BW184" i="3"/>
  <c r="BV184" i="3"/>
  <c r="BO184" i="3"/>
  <c r="BS184" i="3" s="1"/>
  <c r="BN184" i="3"/>
  <c r="BP184" i="3" s="1"/>
  <c r="BM184" i="3"/>
  <c r="BK184" i="3"/>
  <c r="BH184" i="3"/>
  <c r="BA184" i="3"/>
  <c r="AZ184" i="3"/>
  <c r="AT184" i="3"/>
  <c r="AR184" i="3"/>
  <c r="BJ184" i="3" s="1"/>
  <c r="AE184" i="3"/>
  <c r="AD184" i="3"/>
  <c r="L184" i="3"/>
  <c r="K184" i="3"/>
  <c r="J184" i="3"/>
  <c r="H184" i="3"/>
  <c r="F184" i="3"/>
  <c r="BC184" i="3" s="1"/>
  <c r="A184" i="3"/>
  <c r="CG184" i="3" s="1"/>
  <c r="CD183" i="3"/>
  <c r="CC183" i="3"/>
  <c r="CB183" i="3"/>
  <c r="CA183" i="3"/>
  <c r="BZ183" i="3"/>
  <c r="BY183" i="3"/>
  <c r="BX183" i="3"/>
  <c r="BW183" i="3"/>
  <c r="BV183" i="3"/>
  <c r="BO183" i="3"/>
  <c r="BS183" i="3" s="1"/>
  <c r="BN183" i="3"/>
  <c r="BP183" i="3" s="1"/>
  <c r="BM183" i="3"/>
  <c r="BK183" i="3"/>
  <c r="BH183" i="3"/>
  <c r="BA183" i="3"/>
  <c r="AZ183" i="3"/>
  <c r="AR183" i="3"/>
  <c r="BJ183" i="3" s="1"/>
  <c r="AD183" i="3"/>
  <c r="BF183" i="3" s="1"/>
  <c r="BG183" i="3" s="1"/>
  <c r="L183" i="3"/>
  <c r="K183" i="3"/>
  <c r="J183" i="3"/>
  <c r="H183" i="3"/>
  <c r="F183" i="3"/>
  <c r="BC183" i="3" s="1"/>
  <c r="CD181" i="3"/>
  <c r="CC181" i="3"/>
  <c r="CB181" i="3"/>
  <c r="CA181" i="3"/>
  <c r="BZ181" i="3"/>
  <c r="BY181" i="3"/>
  <c r="BX181" i="3"/>
  <c r="BW181" i="3"/>
  <c r="BV181" i="3"/>
  <c r="BO181" i="3"/>
  <c r="BN181" i="3"/>
  <c r="BP181" i="3" s="1"/>
  <c r="BK181" i="3"/>
  <c r="BH181" i="3"/>
  <c r="BA181" i="3"/>
  <c r="AZ181" i="3"/>
  <c r="AR181" i="3"/>
  <c r="AD181" i="3"/>
  <c r="BF181" i="3" s="1"/>
  <c r="BG181" i="3" s="1"/>
  <c r="L181" i="3"/>
  <c r="K181" i="3"/>
  <c r="J181" i="3"/>
  <c r="H181" i="3"/>
  <c r="F181" i="3"/>
  <c r="BC181" i="3" s="1"/>
  <c r="CD180" i="3"/>
  <c r="CC180" i="3"/>
  <c r="CB180" i="3"/>
  <c r="CA180" i="3"/>
  <c r="BZ180" i="3"/>
  <c r="BY180" i="3"/>
  <c r="BX180" i="3"/>
  <c r="BW180" i="3"/>
  <c r="BV180" i="3"/>
  <c r="BO180" i="3"/>
  <c r="BN180" i="3"/>
  <c r="BP180" i="3" s="1"/>
  <c r="BK180" i="3"/>
  <c r="BH180" i="3"/>
  <c r="BA180" i="3"/>
  <c r="AZ180" i="3"/>
  <c r="AR180" i="3"/>
  <c r="AD180" i="3"/>
  <c r="BF180" i="3" s="1"/>
  <c r="BG180" i="3" s="1"/>
  <c r="L180" i="3"/>
  <c r="K180" i="3"/>
  <c r="J180" i="3"/>
  <c r="H180" i="3"/>
  <c r="F180" i="3"/>
  <c r="BC180" i="3" s="1"/>
  <c r="CD179" i="3"/>
  <c r="CC179" i="3"/>
  <c r="CB179" i="3"/>
  <c r="CA179" i="3"/>
  <c r="BZ179" i="3"/>
  <c r="BY179" i="3"/>
  <c r="BX179" i="3"/>
  <c r="BW179" i="3"/>
  <c r="BV179" i="3"/>
  <c r="BO179" i="3"/>
  <c r="BN179" i="3"/>
  <c r="BP179" i="3" s="1"/>
  <c r="BK179" i="3"/>
  <c r="BH179" i="3"/>
  <c r="BA179" i="3"/>
  <c r="AZ179" i="3"/>
  <c r="AR179" i="3"/>
  <c r="BJ179" i="3" s="1"/>
  <c r="BM179" i="3" s="1"/>
  <c r="AD179" i="3"/>
  <c r="BF179" i="3" s="1"/>
  <c r="BG179" i="3" s="1"/>
  <c r="L179" i="3"/>
  <c r="K179" i="3"/>
  <c r="J179" i="3"/>
  <c r="H179" i="3"/>
  <c r="F179" i="3"/>
  <c r="CD178" i="3"/>
  <c r="CC178" i="3"/>
  <c r="CB178" i="3"/>
  <c r="CA178" i="3"/>
  <c r="BZ178" i="3"/>
  <c r="BY178" i="3"/>
  <c r="BX178" i="3"/>
  <c r="BW178" i="3"/>
  <c r="BV178" i="3"/>
  <c r="BO178" i="3"/>
  <c r="BS178" i="3" s="1"/>
  <c r="BN178" i="3"/>
  <c r="BP178" i="3" s="1"/>
  <c r="BM178" i="3"/>
  <c r="BK178" i="3"/>
  <c r="BH178" i="3"/>
  <c r="BA178" i="3"/>
  <c r="AZ178" i="3"/>
  <c r="AT178" i="3"/>
  <c r="AR178" i="3"/>
  <c r="BJ178" i="3" s="1"/>
  <c r="AE178" i="3"/>
  <c r="AD178" i="3"/>
  <c r="L178" i="3"/>
  <c r="K178" i="3"/>
  <c r="J178" i="3"/>
  <c r="H178" i="3"/>
  <c r="F178" i="3"/>
  <c r="BC178" i="3" s="1"/>
  <c r="A178" i="3"/>
  <c r="CG178" i="3" s="1"/>
  <c r="CD177" i="3"/>
  <c r="CC177" i="3"/>
  <c r="CB177" i="3"/>
  <c r="CA177" i="3"/>
  <c r="BZ177" i="3"/>
  <c r="BY177" i="3"/>
  <c r="BX177" i="3"/>
  <c r="BW177" i="3"/>
  <c r="BV177" i="3"/>
  <c r="BO177" i="3"/>
  <c r="BQ177" i="3" s="1"/>
  <c r="BN177" i="3"/>
  <c r="BP177" i="3" s="1"/>
  <c r="BM177" i="3"/>
  <c r="BK177" i="3"/>
  <c r="BH177" i="3"/>
  <c r="BA177" i="3"/>
  <c r="AZ177" i="3"/>
  <c r="AR177" i="3"/>
  <c r="AD177" i="3"/>
  <c r="L177" i="3"/>
  <c r="K177" i="3"/>
  <c r="J177" i="3"/>
  <c r="H177" i="3"/>
  <c r="F177" i="3"/>
  <c r="BB177" i="3" s="1"/>
  <c r="CD176" i="3"/>
  <c r="CC176" i="3"/>
  <c r="CB176" i="3"/>
  <c r="CA176" i="3"/>
  <c r="BZ176" i="3"/>
  <c r="BY176" i="3"/>
  <c r="BX176" i="3"/>
  <c r="BW176" i="3"/>
  <c r="BV176" i="3"/>
  <c r="BO176" i="3"/>
  <c r="BQ176" i="3" s="1"/>
  <c r="BN176" i="3"/>
  <c r="BP176" i="3" s="1"/>
  <c r="BK176" i="3"/>
  <c r="BH176" i="3"/>
  <c r="BA176" i="3"/>
  <c r="AZ176" i="3"/>
  <c r="AR176" i="3"/>
  <c r="BJ176" i="3" s="1"/>
  <c r="BM176" i="3" s="1"/>
  <c r="AD176" i="3"/>
  <c r="BF176" i="3" s="1"/>
  <c r="BG176" i="3" s="1"/>
  <c r="L176" i="3"/>
  <c r="K176" i="3"/>
  <c r="J176" i="3"/>
  <c r="H176" i="3"/>
  <c r="F176" i="3"/>
  <c r="BC176" i="3" s="1"/>
  <c r="CD175" i="3"/>
  <c r="CC175" i="3"/>
  <c r="CB175" i="3"/>
  <c r="CA175" i="3"/>
  <c r="BZ175" i="3"/>
  <c r="BY175" i="3"/>
  <c r="BX175" i="3"/>
  <c r="BW175" i="3"/>
  <c r="BV175" i="3"/>
  <c r="BO175" i="3"/>
  <c r="BN175" i="3"/>
  <c r="BP175" i="3" s="1"/>
  <c r="BK175" i="3"/>
  <c r="BH175" i="3"/>
  <c r="BA175" i="3"/>
  <c r="AZ175" i="3"/>
  <c r="AR175" i="3"/>
  <c r="BJ175" i="3" s="1"/>
  <c r="BM175" i="3" s="1"/>
  <c r="AD175" i="3"/>
  <c r="BF175" i="3" s="1"/>
  <c r="BG175" i="3" s="1"/>
  <c r="L175" i="3"/>
  <c r="K175" i="3"/>
  <c r="J175" i="3"/>
  <c r="H175" i="3"/>
  <c r="F175" i="3"/>
  <c r="BC175" i="3" s="1"/>
  <c r="CD174" i="3"/>
  <c r="CC174" i="3"/>
  <c r="CB174" i="3"/>
  <c r="CA174" i="3"/>
  <c r="BZ174" i="3"/>
  <c r="BY174" i="3"/>
  <c r="BX174" i="3"/>
  <c r="BW174" i="3"/>
  <c r="BV174" i="3"/>
  <c r="BO174" i="3"/>
  <c r="BN174" i="3"/>
  <c r="BP174" i="3" s="1"/>
  <c r="BK174" i="3"/>
  <c r="BH174" i="3"/>
  <c r="BA174" i="3"/>
  <c r="AZ174" i="3"/>
  <c r="AR174" i="3"/>
  <c r="BJ174" i="3" s="1"/>
  <c r="BM174" i="3" s="1"/>
  <c r="AD174" i="3"/>
  <c r="BF174" i="3" s="1"/>
  <c r="BG174" i="3" s="1"/>
  <c r="L174" i="3"/>
  <c r="K174" i="3"/>
  <c r="J174" i="3"/>
  <c r="H174" i="3"/>
  <c r="F174" i="3"/>
  <c r="BC174" i="3" s="1"/>
  <c r="CD173" i="3"/>
  <c r="CC173" i="3"/>
  <c r="CB173" i="3"/>
  <c r="CA173" i="3"/>
  <c r="BZ173" i="3"/>
  <c r="BY173" i="3"/>
  <c r="BX173" i="3"/>
  <c r="BW173" i="3"/>
  <c r="BV173" i="3"/>
  <c r="BO173" i="3"/>
  <c r="BN173" i="3"/>
  <c r="BP173" i="3" s="1"/>
  <c r="BK173" i="3"/>
  <c r="BH173" i="3"/>
  <c r="BA173" i="3"/>
  <c r="AZ173" i="3"/>
  <c r="AR173" i="3"/>
  <c r="AD173" i="3"/>
  <c r="BF173" i="3" s="1"/>
  <c r="BG173" i="3" s="1"/>
  <c r="L173" i="3"/>
  <c r="K173" i="3"/>
  <c r="J173" i="3"/>
  <c r="H173" i="3"/>
  <c r="F173" i="3"/>
  <c r="BC173" i="3" s="1"/>
  <c r="CD172" i="3"/>
  <c r="CC172" i="3"/>
  <c r="CB172" i="3"/>
  <c r="CA172" i="3"/>
  <c r="BZ172" i="3"/>
  <c r="BY172" i="3"/>
  <c r="BX172" i="3"/>
  <c r="BW172" i="3"/>
  <c r="BV172" i="3"/>
  <c r="BO172" i="3"/>
  <c r="BN172" i="3"/>
  <c r="BP172" i="3" s="1"/>
  <c r="BM172" i="3"/>
  <c r="BK172" i="3"/>
  <c r="BH172" i="3"/>
  <c r="BA172" i="3"/>
  <c r="AZ172" i="3"/>
  <c r="AT172" i="3"/>
  <c r="AR172" i="3"/>
  <c r="AE172" i="3"/>
  <c r="AD172" i="3"/>
  <c r="BF172" i="3" s="1"/>
  <c r="BG172" i="3" s="1"/>
  <c r="L172" i="3"/>
  <c r="K172" i="3"/>
  <c r="J172" i="3"/>
  <c r="H172" i="3"/>
  <c r="F172" i="3"/>
  <c r="A172" i="3"/>
  <c r="CG172" i="3" s="1"/>
  <c r="CD171" i="3"/>
  <c r="CC171" i="3"/>
  <c r="CB171" i="3"/>
  <c r="CA171" i="3"/>
  <c r="BZ171" i="3"/>
  <c r="BY171" i="3"/>
  <c r="BX171" i="3"/>
  <c r="BW171" i="3"/>
  <c r="BV171" i="3"/>
  <c r="BO171" i="3"/>
  <c r="BS171" i="3" s="1"/>
  <c r="BN171" i="3"/>
  <c r="BP171" i="3" s="1"/>
  <c r="BM171" i="3"/>
  <c r="BK171" i="3"/>
  <c r="BH171" i="3"/>
  <c r="BA171" i="3"/>
  <c r="AZ171" i="3"/>
  <c r="AR171" i="3"/>
  <c r="BJ171" i="3" s="1"/>
  <c r="AD171" i="3"/>
  <c r="BF171" i="3" s="1"/>
  <c r="BG171" i="3" s="1"/>
  <c r="L171" i="3"/>
  <c r="K171" i="3"/>
  <c r="J171" i="3"/>
  <c r="H171" i="3"/>
  <c r="F171" i="3"/>
  <c r="CD170" i="3"/>
  <c r="CC170" i="3"/>
  <c r="CB170" i="3"/>
  <c r="CA170" i="3"/>
  <c r="BZ170" i="3"/>
  <c r="BY170" i="3"/>
  <c r="BX170" i="3"/>
  <c r="BW170" i="3"/>
  <c r="BV170" i="3"/>
  <c r="BO170" i="3"/>
  <c r="BN170" i="3"/>
  <c r="BP170" i="3" s="1"/>
  <c r="BK170" i="3"/>
  <c r="BH170" i="3"/>
  <c r="BA170" i="3"/>
  <c r="AZ170" i="3"/>
  <c r="AR170" i="3"/>
  <c r="BJ170" i="3" s="1"/>
  <c r="BM170" i="3" s="1"/>
  <c r="AD170" i="3"/>
  <c r="L170" i="3"/>
  <c r="K170" i="3"/>
  <c r="J170" i="3"/>
  <c r="H170" i="3"/>
  <c r="F170" i="3"/>
  <c r="BC170" i="3" s="1"/>
  <c r="CD169" i="3"/>
  <c r="CC169" i="3"/>
  <c r="CB169" i="3"/>
  <c r="CA169" i="3"/>
  <c r="BZ169" i="3"/>
  <c r="BY169" i="3"/>
  <c r="BX169" i="3"/>
  <c r="BW169" i="3"/>
  <c r="BV169" i="3"/>
  <c r="BO169" i="3"/>
  <c r="BQ169" i="3" s="1"/>
  <c r="BN169" i="3"/>
  <c r="BP169" i="3" s="1"/>
  <c r="BK169" i="3"/>
  <c r="BH169" i="3"/>
  <c r="BA169" i="3"/>
  <c r="AZ169" i="3"/>
  <c r="AR169" i="3"/>
  <c r="BJ169" i="3" s="1"/>
  <c r="BM169" i="3" s="1"/>
  <c r="AD169" i="3"/>
  <c r="L169" i="3"/>
  <c r="K169" i="3"/>
  <c r="J169" i="3"/>
  <c r="H169" i="3"/>
  <c r="F169" i="3"/>
  <c r="BC169" i="3" s="1"/>
  <c r="CD168" i="3"/>
  <c r="CC168" i="3"/>
  <c r="CB168" i="3"/>
  <c r="CA168" i="3"/>
  <c r="BZ168" i="3"/>
  <c r="BY168" i="3"/>
  <c r="BX168" i="3"/>
  <c r="BW168" i="3"/>
  <c r="BV168" i="3"/>
  <c r="BO168" i="3"/>
  <c r="BN168" i="3"/>
  <c r="BP168" i="3" s="1"/>
  <c r="BK168" i="3"/>
  <c r="BH168" i="3"/>
  <c r="BA168" i="3"/>
  <c r="AZ168" i="3"/>
  <c r="AR168" i="3"/>
  <c r="BJ168" i="3" s="1"/>
  <c r="BM168" i="3" s="1"/>
  <c r="AD168" i="3"/>
  <c r="BF168" i="3" s="1"/>
  <c r="BG168" i="3" s="1"/>
  <c r="L168" i="3"/>
  <c r="K168" i="3"/>
  <c r="J168" i="3"/>
  <c r="H168" i="3"/>
  <c r="F168" i="3"/>
  <c r="BC168" i="3" s="1"/>
  <c r="CD167" i="3"/>
  <c r="CC167" i="3"/>
  <c r="CB167" i="3"/>
  <c r="CA167" i="3"/>
  <c r="BZ167" i="3"/>
  <c r="BY167" i="3"/>
  <c r="BX167" i="3"/>
  <c r="BW167" i="3"/>
  <c r="BV167" i="3"/>
  <c r="BO167" i="3"/>
  <c r="BN167" i="3"/>
  <c r="BP167" i="3" s="1"/>
  <c r="BK167" i="3"/>
  <c r="BH167" i="3"/>
  <c r="BA167" i="3"/>
  <c r="AZ167" i="3"/>
  <c r="AR167" i="3"/>
  <c r="BJ167" i="3" s="1"/>
  <c r="BM167" i="3" s="1"/>
  <c r="AD167" i="3"/>
  <c r="BF167" i="3" s="1"/>
  <c r="BG167" i="3" s="1"/>
  <c r="L167" i="3"/>
  <c r="K167" i="3"/>
  <c r="J167" i="3"/>
  <c r="H167" i="3"/>
  <c r="F167" i="3"/>
  <c r="BC167" i="3" s="1"/>
  <c r="CD166" i="3"/>
  <c r="CC166" i="3"/>
  <c r="CB166" i="3"/>
  <c r="CA166" i="3"/>
  <c r="BZ166" i="3"/>
  <c r="BY166" i="3"/>
  <c r="BX166" i="3"/>
  <c r="BW166" i="3"/>
  <c r="BV166" i="3"/>
  <c r="BO166" i="3"/>
  <c r="BS166" i="3" s="1"/>
  <c r="BN166" i="3"/>
  <c r="BP166" i="3" s="1"/>
  <c r="BM166" i="3"/>
  <c r="BK166" i="3"/>
  <c r="BH166" i="3"/>
  <c r="BA166" i="3"/>
  <c r="AZ166" i="3"/>
  <c r="AT166" i="3"/>
  <c r="AR166" i="3"/>
  <c r="BJ166" i="3" s="1"/>
  <c r="AE166" i="3"/>
  <c r="AD166" i="3"/>
  <c r="BF166" i="3" s="1"/>
  <c r="BG166" i="3" s="1"/>
  <c r="L166" i="3"/>
  <c r="K166" i="3"/>
  <c r="J166" i="3"/>
  <c r="H166" i="3"/>
  <c r="F166" i="3"/>
  <c r="BC166" i="3" s="1"/>
  <c r="A166" i="3"/>
  <c r="CG166" i="3" s="1"/>
  <c r="CD165" i="3"/>
  <c r="CC165" i="3"/>
  <c r="CB165" i="3"/>
  <c r="CA165" i="3"/>
  <c r="BZ165" i="3"/>
  <c r="BY165" i="3"/>
  <c r="BX165" i="3"/>
  <c r="BW165" i="3"/>
  <c r="BV165" i="3"/>
  <c r="BO165" i="3"/>
  <c r="BN165" i="3"/>
  <c r="BP165" i="3" s="1"/>
  <c r="BM165" i="3"/>
  <c r="BK165" i="3"/>
  <c r="BH165" i="3"/>
  <c r="BA165" i="3"/>
  <c r="AZ165" i="3"/>
  <c r="AR165" i="3"/>
  <c r="AD165" i="3"/>
  <c r="BF165" i="3" s="1"/>
  <c r="BG165" i="3" s="1"/>
  <c r="L165" i="3"/>
  <c r="K165" i="3"/>
  <c r="J165" i="3"/>
  <c r="H165" i="3"/>
  <c r="F165" i="3"/>
  <c r="BC165" i="3" s="1"/>
  <c r="CD164" i="3"/>
  <c r="CC164" i="3"/>
  <c r="CB164" i="3"/>
  <c r="CA164" i="3"/>
  <c r="BZ164" i="3"/>
  <c r="BY164" i="3"/>
  <c r="BX164" i="3"/>
  <c r="BW164" i="3"/>
  <c r="BV164" i="3"/>
  <c r="BO164" i="3"/>
  <c r="BN164" i="3"/>
  <c r="BP164" i="3" s="1"/>
  <c r="BK164" i="3"/>
  <c r="BH164" i="3"/>
  <c r="BA164" i="3"/>
  <c r="AZ164" i="3"/>
  <c r="AR164" i="3"/>
  <c r="AD164" i="3"/>
  <c r="BF164" i="3" s="1"/>
  <c r="BG164" i="3" s="1"/>
  <c r="L164" i="3"/>
  <c r="K164" i="3"/>
  <c r="J164" i="3"/>
  <c r="H164" i="3"/>
  <c r="F164" i="3"/>
  <c r="CD163" i="3"/>
  <c r="CC163" i="3"/>
  <c r="CB163" i="3"/>
  <c r="CA163" i="3"/>
  <c r="BZ163" i="3"/>
  <c r="BY163" i="3"/>
  <c r="BX163" i="3"/>
  <c r="BW163" i="3"/>
  <c r="BV163" i="3"/>
  <c r="BO163" i="3"/>
  <c r="BN163" i="3"/>
  <c r="BP163" i="3" s="1"/>
  <c r="BK163" i="3"/>
  <c r="BH163" i="3"/>
  <c r="BA163" i="3"/>
  <c r="AZ163" i="3"/>
  <c r="AR163" i="3"/>
  <c r="BJ163" i="3" s="1"/>
  <c r="BM163" i="3" s="1"/>
  <c r="AD163" i="3"/>
  <c r="BF163" i="3" s="1"/>
  <c r="BG163" i="3" s="1"/>
  <c r="L163" i="3"/>
  <c r="K163" i="3"/>
  <c r="J163" i="3"/>
  <c r="H163" i="3"/>
  <c r="F163" i="3"/>
  <c r="CD162" i="3"/>
  <c r="CC162" i="3"/>
  <c r="CB162" i="3"/>
  <c r="CA162" i="3"/>
  <c r="BZ162" i="3"/>
  <c r="BY162" i="3"/>
  <c r="BX162" i="3"/>
  <c r="BW162" i="3"/>
  <c r="BV162" i="3"/>
  <c r="BO162" i="3"/>
  <c r="BN162" i="3"/>
  <c r="BP162" i="3" s="1"/>
  <c r="BK162" i="3"/>
  <c r="BH162" i="3"/>
  <c r="BA162" i="3"/>
  <c r="AZ162" i="3"/>
  <c r="AR162" i="3"/>
  <c r="BJ162" i="3" s="1"/>
  <c r="BM162" i="3" s="1"/>
  <c r="AD162" i="3"/>
  <c r="L162" i="3"/>
  <c r="K162" i="3"/>
  <c r="J162" i="3"/>
  <c r="H162" i="3"/>
  <c r="F162" i="3"/>
  <c r="BC162" i="3" s="1"/>
  <c r="CD161" i="3"/>
  <c r="CC161" i="3"/>
  <c r="CB161" i="3"/>
  <c r="CA161" i="3"/>
  <c r="BZ161" i="3"/>
  <c r="BY161" i="3"/>
  <c r="BX161" i="3"/>
  <c r="BW161" i="3"/>
  <c r="BV161" i="3"/>
  <c r="BO161" i="3"/>
  <c r="BQ161" i="3" s="1"/>
  <c r="BN161" i="3"/>
  <c r="BP161" i="3" s="1"/>
  <c r="BK161" i="3"/>
  <c r="BH161" i="3"/>
  <c r="BA161" i="3"/>
  <c r="AZ161" i="3"/>
  <c r="AR161" i="3"/>
  <c r="BJ161" i="3" s="1"/>
  <c r="BM161" i="3" s="1"/>
  <c r="AD161" i="3"/>
  <c r="L161" i="3"/>
  <c r="K161" i="3"/>
  <c r="J161" i="3"/>
  <c r="H161" i="3"/>
  <c r="F161" i="3"/>
  <c r="BC161" i="3" s="1"/>
  <c r="CD160" i="3"/>
  <c r="CC160" i="3"/>
  <c r="CB160" i="3"/>
  <c r="CA160" i="3"/>
  <c r="BZ160" i="3"/>
  <c r="BY160" i="3"/>
  <c r="BX160" i="3"/>
  <c r="BW160" i="3"/>
  <c r="BV160" i="3"/>
  <c r="BO160" i="3"/>
  <c r="BN160" i="3"/>
  <c r="BP160" i="3" s="1"/>
  <c r="BM160" i="3"/>
  <c r="BK160" i="3"/>
  <c r="BH160" i="3"/>
  <c r="BA160" i="3"/>
  <c r="AZ160" i="3"/>
  <c r="AT160" i="3"/>
  <c r="AR160" i="3"/>
  <c r="BJ160" i="3" s="1"/>
  <c r="AE160" i="3"/>
  <c r="AD160" i="3"/>
  <c r="BF160" i="3" s="1"/>
  <c r="BG160" i="3" s="1"/>
  <c r="L160" i="3"/>
  <c r="K160" i="3"/>
  <c r="J160" i="3"/>
  <c r="H160" i="3"/>
  <c r="F160" i="3"/>
  <c r="BC160" i="3" s="1"/>
  <c r="A160" i="3"/>
  <c r="CG160" i="3" s="1"/>
  <c r="CD159" i="3"/>
  <c r="CC159" i="3"/>
  <c r="CB159" i="3"/>
  <c r="CA159" i="3"/>
  <c r="BZ159" i="3"/>
  <c r="BY159" i="3"/>
  <c r="BX159" i="3"/>
  <c r="BW159" i="3"/>
  <c r="BV159" i="3"/>
  <c r="BO159" i="3"/>
  <c r="BN159" i="3"/>
  <c r="BP159" i="3" s="1"/>
  <c r="BM159" i="3"/>
  <c r="BK159" i="3"/>
  <c r="BH159" i="3"/>
  <c r="BA159" i="3"/>
  <c r="AZ159" i="3"/>
  <c r="AR159" i="3"/>
  <c r="BJ159" i="3" s="1"/>
  <c r="AD159" i="3"/>
  <c r="L159" i="3"/>
  <c r="K159" i="3"/>
  <c r="J159" i="3"/>
  <c r="H159" i="3"/>
  <c r="F159" i="3"/>
  <c r="BC159" i="3" s="1"/>
  <c r="CD157" i="3"/>
  <c r="CC157" i="3"/>
  <c r="CB157" i="3"/>
  <c r="CA157" i="3"/>
  <c r="BZ157" i="3"/>
  <c r="BY157" i="3"/>
  <c r="BX157" i="3"/>
  <c r="BW157" i="3"/>
  <c r="BV157" i="3"/>
  <c r="BO157" i="3"/>
  <c r="BN157" i="3"/>
  <c r="BP157" i="3" s="1"/>
  <c r="BK157" i="3"/>
  <c r="BH157" i="3"/>
  <c r="BA157" i="3"/>
  <c r="AZ157" i="3"/>
  <c r="AR157" i="3"/>
  <c r="AD157" i="3"/>
  <c r="BF157" i="3" s="1"/>
  <c r="BG157" i="3" s="1"/>
  <c r="L157" i="3"/>
  <c r="K157" i="3"/>
  <c r="J157" i="3"/>
  <c r="H157" i="3"/>
  <c r="F157" i="3"/>
  <c r="BC157" i="3" s="1"/>
  <c r="BR157" i="3" s="1"/>
  <c r="CD156" i="3"/>
  <c r="CC156" i="3"/>
  <c r="CB156" i="3"/>
  <c r="CA156" i="3"/>
  <c r="BZ156" i="3"/>
  <c r="BY156" i="3"/>
  <c r="BX156" i="3"/>
  <c r="BW156" i="3"/>
  <c r="BV156" i="3"/>
  <c r="BO156" i="3"/>
  <c r="BN156" i="3"/>
  <c r="BP156" i="3" s="1"/>
  <c r="BK156" i="3"/>
  <c r="BH156" i="3"/>
  <c r="BA156" i="3"/>
  <c r="AZ156" i="3"/>
  <c r="AR156" i="3"/>
  <c r="AD156" i="3"/>
  <c r="BF156" i="3" s="1"/>
  <c r="BG156" i="3" s="1"/>
  <c r="L156" i="3"/>
  <c r="K156" i="3"/>
  <c r="J156" i="3"/>
  <c r="H156" i="3"/>
  <c r="F156" i="3"/>
  <c r="CD155" i="3"/>
  <c r="CC155" i="3"/>
  <c r="CB155" i="3"/>
  <c r="CA155" i="3"/>
  <c r="BZ155" i="3"/>
  <c r="BY155" i="3"/>
  <c r="BX155" i="3"/>
  <c r="BW155" i="3"/>
  <c r="BV155" i="3"/>
  <c r="BO155" i="3"/>
  <c r="BN155" i="3"/>
  <c r="BP155" i="3" s="1"/>
  <c r="BM155" i="3"/>
  <c r="BK155" i="3"/>
  <c r="BH155" i="3"/>
  <c r="BA155" i="3"/>
  <c r="AZ155" i="3"/>
  <c r="AT155" i="3"/>
  <c r="AR155" i="3"/>
  <c r="AE155" i="3"/>
  <c r="AD155" i="3"/>
  <c r="BF155" i="3" s="1"/>
  <c r="BG155" i="3" s="1"/>
  <c r="L155" i="3"/>
  <c r="K155" i="3"/>
  <c r="J155" i="3"/>
  <c r="H155" i="3"/>
  <c r="F155" i="3"/>
  <c r="A155" i="3"/>
  <c r="CG155" i="3" s="1"/>
  <c r="CD154" i="3"/>
  <c r="CC154" i="3"/>
  <c r="CB154" i="3"/>
  <c r="CA154" i="3"/>
  <c r="BZ154" i="3"/>
  <c r="BY154" i="3"/>
  <c r="BX154" i="3"/>
  <c r="BW154" i="3"/>
  <c r="BV154" i="3"/>
  <c r="BO154" i="3"/>
  <c r="BQ154" i="3" s="1"/>
  <c r="BN154" i="3"/>
  <c r="BP154" i="3" s="1"/>
  <c r="BM154" i="3"/>
  <c r="BK154" i="3"/>
  <c r="BH154" i="3"/>
  <c r="BA154" i="3"/>
  <c r="AZ154" i="3"/>
  <c r="AR154" i="3"/>
  <c r="BJ154" i="3" s="1"/>
  <c r="AD154" i="3"/>
  <c r="BF154" i="3" s="1"/>
  <c r="BG154" i="3" s="1"/>
  <c r="L154" i="3"/>
  <c r="K154" i="3"/>
  <c r="J154" i="3"/>
  <c r="H154" i="3"/>
  <c r="F154" i="3"/>
  <c r="BB154" i="3" s="1"/>
  <c r="CD152" i="3"/>
  <c r="CC152" i="3"/>
  <c r="CB152" i="3"/>
  <c r="CA152" i="3"/>
  <c r="BZ152" i="3"/>
  <c r="BY152" i="3"/>
  <c r="BX152" i="3"/>
  <c r="BW152" i="3"/>
  <c r="BV152" i="3"/>
  <c r="BO152" i="3"/>
  <c r="BN152" i="3"/>
  <c r="BP152" i="3" s="1"/>
  <c r="BK152" i="3"/>
  <c r="BH152" i="3"/>
  <c r="BA152" i="3"/>
  <c r="AZ152" i="3"/>
  <c r="AR152" i="3"/>
  <c r="BJ152" i="3" s="1"/>
  <c r="BM152" i="3" s="1"/>
  <c r="AD152" i="3"/>
  <c r="L152" i="3"/>
  <c r="K152" i="3"/>
  <c r="J152" i="3"/>
  <c r="H152" i="3"/>
  <c r="F152" i="3"/>
  <c r="BC152" i="3" s="1"/>
  <c r="CD151" i="3"/>
  <c r="CC151" i="3"/>
  <c r="CB151" i="3"/>
  <c r="CA151" i="3"/>
  <c r="BZ151" i="3"/>
  <c r="BY151" i="3"/>
  <c r="BX151" i="3"/>
  <c r="BW151" i="3"/>
  <c r="BV151" i="3"/>
  <c r="BO151" i="3"/>
  <c r="BQ151" i="3" s="1"/>
  <c r="BN151" i="3"/>
  <c r="BP151" i="3" s="1"/>
  <c r="BK151" i="3"/>
  <c r="BH151" i="3"/>
  <c r="BA151" i="3"/>
  <c r="AZ151" i="3"/>
  <c r="AR151" i="3"/>
  <c r="BJ151" i="3" s="1"/>
  <c r="BM151" i="3" s="1"/>
  <c r="AD151" i="3"/>
  <c r="BF151" i="3" s="1"/>
  <c r="BG151" i="3" s="1"/>
  <c r="L151" i="3"/>
  <c r="K151" i="3"/>
  <c r="J151" i="3"/>
  <c r="H151" i="3"/>
  <c r="F151" i="3"/>
  <c r="BC151" i="3" s="1"/>
  <c r="CD150" i="3"/>
  <c r="CC150" i="3"/>
  <c r="CB150" i="3"/>
  <c r="CA150" i="3"/>
  <c r="BZ150" i="3"/>
  <c r="BY150" i="3"/>
  <c r="BX150" i="3"/>
  <c r="BW150" i="3"/>
  <c r="BV150" i="3"/>
  <c r="BO150" i="3"/>
  <c r="BN150" i="3"/>
  <c r="BP150" i="3" s="1"/>
  <c r="BM150" i="3"/>
  <c r="BK150" i="3"/>
  <c r="BH150" i="3"/>
  <c r="BA150" i="3"/>
  <c r="AZ150" i="3"/>
  <c r="AT150" i="3"/>
  <c r="AR150" i="3"/>
  <c r="BJ150" i="3" s="1"/>
  <c r="AE150" i="3"/>
  <c r="AD150" i="3"/>
  <c r="BF150" i="3" s="1"/>
  <c r="BG150" i="3" s="1"/>
  <c r="L150" i="3"/>
  <c r="K150" i="3"/>
  <c r="J150" i="3"/>
  <c r="H150" i="3"/>
  <c r="F150" i="3"/>
  <c r="BC150" i="3" s="1"/>
  <c r="A150" i="3"/>
  <c r="CG150" i="3" s="1"/>
  <c r="CD149" i="3"/>
  <c r="CC149" i="3"/>
  <c r="CB149" i="3"/>
  <c r="CA149" i="3"/>
  <c r="BZ149" i="3"/>
  <c r="BY149" i="3"/>
  <c r="BX149" i="3"/>
  <c r="BW149" i="3"/>
  <c r="BV149" i="3"/>
  <c r="BO149" i="3"/>
  <c r="BN149" i="3"/>
  <c r="BP149" i="3" s="1"/>
  <c r="BM149" i="3"/>
  <c r="BK149" i="3"/>
  <c r="BH149" i="3"/>
  <c r="BA149" i="3"/>
  <c r="AZ149" i="3"/>
  <c r="AR149" i="3"/>
  <c r="BJ149" i="3" s="1"/>
  <c r="AD149" i="3"/>
  <c r="BF149" i="3" s="1"/>
  <c r="BG149" i="3" s="1"/>
  <c r="L149" i="3"/>
  <c r="K149" i="3"/>
  <c r="J149" i="3"/>
  <c r="H149" i="3"/>
  <c r="F149" i="3"/>
  <c r="BC149" i="3" s="1"/>
  <c r="CD147" i="3"/>
  <c r="CC147" i="3"/>
  <c r="CB147" i="3"/>
  <c r="CA147" i="3"/>
  <c r="BZ147" i="3"/>
  <c r="BY147" i="3"/>
  <c r="BX147" i="3"/>
  <c r="BW147" i="3"/>
  <c r="BV147" i="3"/>
  <c r="BO147" i="3"/>
  <c r="BN147" i="3"/>
  <c r="BP147" i="3" s="1"/>
  <c r="BK147" i="3"/>
  <c r="BH147" i="3"/>
  <c r="BA147" i="3"/>
  <c r="AZ147" i="3"/>
  <c r="AR147" i="3"/>
  <c r="AD147" i="3"/>
  <c r="BF147" i="3" s="1"/>
  <c r="BG147" i="3" s="1"/>
  <c r="L147" i="3"/>
  <c r="K147" i="3"/>
  <c r="J147" i="3"/>
  <c r="H147" i="3"/>
  <c r="F147" i="3"/>
  <c r="BC147" i="3" s="1"/>
  <c r="BE147" i="3" s="1"/>
  <c r="CD146" i="3"/>
  <c r="CC146" i="3"/>
  <c r="CB146" i="3"/>
  <c r="CA146" i="3"/>
  <c r="BZ146" i="3"/>
  <c r="BY146" i="3"/>
  <c r="BX146" i="3"/>
  <c r="BW146" i="3"/>
  <c r="BV146" i="3"/>
  <c r="BO146" i="3"/>
  <c r="BN146" i="3"/>
  <c r="BP146" i="3" s="1"/>
  <c r="BK146" i="3"/>
  <c r="BH146" i="3"/>
  <c r="BA146" i="3"/>
  <c r="AZ146" i="3"/>
  <c r="AR146" i="3"/>
  <c r="BJ146" i="3" s="1"/>
  <c r="BM146" i="3" s="1"/>
  <c r="AD146" i="3"/>
  <c r="BF146" i="3" s="1"/>
  <c r="BG146" i="3" s="1"/>
  <c r="L146" i="3"/>
  <c r="K146" i="3"/>
  <c r="J146" i="3"/>
  <c r="H146" i="3"/>
  <c r="F146" i="3"/>
  <c r="CD145" i="3"/>
  <c r="CC145" i="3"/>
  <c r="CB145" i="3"/>
  <c r="CA145" i="3"/>
  <c r="BZ145" i="3"/>
  <c r="BY145" i="3"/>
  <c r="BX145" i="3"/>
  <c r="BW145" i="3"/>
  <c r="BV145" i="3"/>
  <c r="BO145" i="3"/>
  <c r="BN145" i="3"/>
  <c r="BP145" i="3" s="1"/>
  <c r="BM145" i="3"/>
  <c r="BK145" i="3"/>
  <c r="BH145" i="3"/>
  <c r="BA145" i="3"/>
  <c r="AZ145" i="3"/>
  <c r="AT145" i="3"/>
  <c r="AR145" i="3"/>
  <c r="BJ145" i="3" s="1"/>
  <c r="AE145" i="3"/>
  <c r="AD145" i="3"/>
  <c r="BF145" i="3" s="1"/>
  <c r="BG145" i="3" s="1"/>
  <c r="L145" i="3"/>
  <c r="K145" i="3"/>
  <c r="J145" i="3"/>
  <c r="H145" i="3"/>
  <c r="F145" i="3"/>
  <c r="A145" i="3"/>
  <c r="CG145" i="3" s="1"/>
  <c r="CD144" i="3"/>
  <c r="CC144" i="3"/>
  <c r="CB144" i="3"/>
  <c r="CA144" i="3"/>
  <c r="BZ144" i="3"/>
  <c r="BY144" i="3"/>
  <c r="BX144" i="3"/>
  <c r="BW144" i="3"/>
  <c r="BV144" i="3"/>
  <c r="BO144" i="3"/>
  <c r="BQ144" i="3" s="1"/>
  <c r="BN144" i="3"/>
  <c r="BP144" i="3" s="1"/>
  <c r="BM144" i="3"/>
  <c r="BK144" i="3"/>
  <c r="BH144" i="3"/>
  <c r="BA144" i="3"/>
  <c r="AZ144" i="3"/>
  <c r="AR144" i="3"/>
  <c r="BJ144" i="3" s="1"/>
  <c r="AD144" i="3"/>
  <c r="BF144" i="3" s="1"/>
  <c r="BG144" i="3" s="1"/>
  <c r="L144" i="3"/>
  <c r="K144" i="3"/>
  <c r="J144" i="3"/>
  <c r="H144" i="3"/>
  <c r="F144" i="3"/>
  <c r="BC144" i="3" s="1"/>
  <c r="BU144" i="3" s="1"/>
  <c r="CD142" i="3"/>
  <c r="CC142" i="3"/>
  <c r="CB142" i="3"/>
  <c r="CA142" i="3"/>
  <c r="BZ142" i="3"/>
  <c r="BY142" i="3"/>
  <c r="BX142" i="3"/>
  <c r="BW142" i="3"/>
  <c r="BV142" i="3"/>
  <c r="BO142" i="3"/>
  <c r="BN142" i="3"/>
  <c r="BP142" i="3" s="1"/>
  <c r="BK142" i="3"/>
  <c r="BH142" i="3"/>
  <c r="BA142" i="3"/>
  <c r="AZ142" i="3"/>
  <c r="AR142" i="3"/>
  <c r="BJ142" i="3" s="1"/>
  <c r="BM142" i="3" s="1"/>
  <c r="AD142" i="3"/>
  <c r="L142" i="3"/>
  <c r="K142" i="3"/>
  <c r="J142" i="3"/>
  <c r="H142" i="3"/>
  <c r="F142" i="3"/>
  <c r="BB142" i="3" s="1"/>
  <c r="CD141" i="3"/>
  <c r="CC141" i="3"/>
  <c r="CB141" i="3"/>
  <c r="CA141" i="3"/>
  <c r="BZ141" i="3"/>
  <c r="BY141" i="3"/>
  <c r="BX141" i="3"/>
  <c r="BW141" i="3"/>
  <c r="BV141" i="3"/>
  <c r="BO141" i="3"/>
  <c r="BN141" i="3"/>
  <c r="BP141" i="3" s="1"/>
  <c r="BM141" i="3"/>
  <c r="BK141" i="3"/>
  <c r="BH141" i="3"/>
  <c r="BA141" i="3"/>
  <c r="AZ141" i="3"/>
  <c r="AR141" i="3"/>
  <c r="BJ141" i="3" s="1"/>
  <c r="AD141" i="3"/>
  <c r="BF141" i="3" s="1"/>
  <c r="BG141" i="3" s="1"/>
  <c r="L141" i="3"/>
  <c r="K141" i="3"/>
  <c r="J141" i="3"/>
  <c r="H141" i="3"/>
  <c r="F141" i="3"/>
  <c r="BC141" i="3" s="1"/>
  <c r="CD138" i="3"/>
  <c r="CC138" i="3"/>
  <c r="CB138" i="3"/>
  <c r="CA138" i="3"/>
  <c r="BZ138" i="3"/>
  <c r="BY138" i="3"/>
  <c r="BX138" i="3"/>
  <c r="BW138" i="3"/>
  <c r="BV138" i="3"/>
  <c r="BO138" i="3"/>
  <c r="BQ138" i="3" s="1"/>
  <c r="BN138" i="3"/>
  <c r="BP138" i="3" s="1"/>
  <c r="BK138" i="3"/>
  <c r="BH138" i="3"/>
  <c r="BA138" i="3"/>
  <c r="AZ138" i="3"/>
  <c r="AR138" i="3"/>
  <c r="BJ138" i="3" s="1"/>
  <c r="BM138" i="3" s="1"/>
  <c r="AD138" i="3"/>
  <c r="BF138" i="3" s="1"/>
  <c r="BG138" i="3" s="1"/>
  <c r="L138" i="3"/>
  <c r="K138" i="3"/>
  <c r="J138" i="3"/>
  <c r="H138" i="3"/>
  <c r="F138" i="3"/>
  <c r="BC138" i="3" s="1"/>
  <c r="CD137" i="3"/>
  <c r="CC137" i="3"/>
  <c r="CB137" i="3"/>
  <c r="CA137" i="3"/>
  <c r="BZ137" i="3"/>
  <c r="BY137" i="3"/>
  <c r="BX137" i="3"/>
  <c r="BW137" i="3"/>
  <c r="BV137" i="3"/>
  <c r="BO137" i="3"/>
  <c r="BS137" i="3" s="1"/>
  <c r="BN137" i="3"/>
  <c r="BP137" i="3" s="1"/>
  <c r="BM137" i="3"/>
  <c r="BK137" i="3"/>
  <c r="BH137" i="3"/>
  <c r="BA137" i="3"/>
  <c r="AZ137" i="3"/>
  <c r="AT137" i="3"/>
  <c r="AR137" i="3"/>
  <c r="BJ137" i="3" s="1"/>
  <c r="AE137" i="3"/>
  <c r="AD137" i="3"/>
  <c r="BF137" i="3" s="1"/>
  <c r="BG137" i="3" s="1"/>
  <c r="L137" i="3"/>
  <c r="K137" i="3"/>
  <c r="J137" i="3"/>
  <c r="H137" i="3"/>
  <c r="F137" i="3"/>
  <c r="BB137" i="3" s="1"/>
  <c r="CF137" i="3" s="1"/>
  <c r="A137" i="3"/>
  <c r="CG137" i="3" s="1"/>
  <c r="CD136" i="3"/>
  <c r="CC136" i="3"/>
  <c r="CB136" i="3"/>
  <c r="CA136" i="3"/>
  <c r="BZ136" i="3"/>
  <c r="BY136" i="3"/>
  <c r="BX136" i="3"/>
  <c r="BW136" i="3"/>
  <c r="BV136" i="3"/>
  <c r="BO136" i="3"/>
  <c r="BN136" i="3"/>
  <c r="BP136" i="3" s="1"/>
  <c r="BM136" i="3"/>
  <c r="BK136" i="3"/>
  <c r="BH136" i="3"/>
  <c r="BA136" i="3"/>
  <c r="AZ136" i="3"/>
  <c r="AR136" i="3"/>
  <c r="BJ136" i="3" s="1"/>
  <c r="AD136" i="3"/>
  <c r="BF136" i="3" s="1"/>
  <c r="BG136" i="3" s="1"/>
  <c r="L136" i="3"/>
  <c r="K136" i="3"/>
  <c r="J136" i="3"/>
  <c r="H136" i="3"/>
  <c r="F136" i="3"/>
  <c r="BC136" i="3" s="1"/>
  <c r="BE136" i="3" s="1"/>
  <c r="CD135" i="3"/>
  <c r="CC135" i="3"/>
  <c r="CB135" i="3"/>
  <c r="CA135" i="3"/>
  <c r="BZ135" i="3"/>
  <c r="BY135" i="3"/>
  <c r="BX135" i="3"/>
  <c r="BW135" i="3"/>
  <c r="BV135" i="3"/>
  <c r="BO135" i="3"/>
  <c r="BN135" i="3"/>
  <c r="BP135" i="3" s="1"/>
  <c r="BK135" i="3"/>
  <c r="BH135" i="3"/>
  <c r="BA135" i="3"/>
  <c r="AZ135" i="3"/>
  <c r="AR135" i="3"/>
  <c r="BJ135" i="3" s="1"/>
  <c r="BM135" i="3" s="1"/>
  <c r="AD135" i="3"/>
  <c r="BF135" i="3" s="1"/>
  <c r="BG135" i="3" s="1"/>
  <c r="L135" i="3"/>
  <c r="K135" i="3"/>
  <c r="J135" i="3"/>
  <c r="H135" i="3"/>
  <c r="F135" i="3"/>
  <c r="CD134" i="3"/>
  <c r="CC134" i="3"/>
  <c r="CB134" i="3"/>
  <c r="CA134" i="3"/>
  <c r="BZ134" i="3"/>
  <c r="BY134" i="3"/>
  <c r="BX134" i="3"/>
  <c r="BW134" i="3"/>
  <c r="BV134" i="3"/>
  <c r="BO134" i="3"/>
  <c r="BN134" i="3"/>
  <c r="BP134" i="3" s="1"/>
  <c r="BK134" i="3"/>
  <c r="BH134" i="3"/>
  <c r="BA134" i="3"/>
  <c r="AZ134" i="3"/>
  <c r="AR134" i="3"/>
  <c r="BJ134" i="3" s="1"/>
  <c r="BM134" i="3" s="1"/>
  <c r="AD134" i="3"/>
  <c r="L134" i="3"/>
  <c r="K134" i="3"/>
  <c r="J134" i="3"/>
  <c r="H134" i="3"/>
  <c r="F134" i="3"/>
  <c r="BC134" i="3" s="1"/>
  <c r="CD133" i="3"/>
  <c r="CC133" i="3"/>
  <c r="CB133" i="3"/>
  <c r="CA133" i="3"/>
  <c r="BZ133" i="3"/>
  <c r="BY133" i="3"/>
  <c r="BX133" i="3"/>
  <c r="BW133" i="3"/>
  <c r="BV133" i="3"/>
  <c r="BO133" i="3"/>
  <c r="BN133" i="3"/>
  <c r="BP133" i="3" s="1"/>
  <c r="BK133" i="3"/>
  <c r="BH133" i="3"/>
  <c r="BA133" i="3"/>
  <c r="AZ133" i="3"/>
  <c r="AR133" i="3"/>
  <c r="BJ133" i="3" s="1"/>
  <c r="BM133" i="3" s="1"/>
  <c r="AD133" i="3"/>
  <c r="BF133" i="3" s="1"/>
  <c r="BG133" i="3" s="1"/>
  <c r="L133" i="3"/>
  <c r="K133" i="3"/>
  <c r="J133" i="3"/>
  <c r="H133" i="3"/>
  <c r="F133" i="3"/>
  <c r="CD132" i="3"/>
  <c r="CC132" i="3"/>
  <c r="CB132" i="3"/>
  <c r="CA132" i="3"/>
  <c r="BZ132" i="3"/>
  <c r="BY132" i="3"/>
  <c r="BX132" i="3"/>
  <c r="BW132" i="3"/>
  <c r="BV132" i="3"/>
  <c r="BO132" i="3"/>
  <c r="BS132" i="3" s="1"/>
  <c r="BN132" i="3"/>
  <c r="BP132" i="3" s="1"/>
  <c r="BM132" i="3"/>
  <c r="BK132" i="3"/>
  <c r="BH132" i="3"/>
  <c r="BA132" i="3"/>
  <c r="AZ132" i="3"/>
  <c r="AT132" i="3"/>
  <c r="AR132" i="3"/>
  <c r="AE132" i="3"/>
  <c r="AD132" i="3"/>
  <c r="BF132" i="3" s="1"/>
  <c r="BG132" i="3" s="1"/>
  <c r="L132" i="3"/>
  <c r="K132" i="3"/>
  <c r="J132" i="3"/>
  <c r="H132" i="3"/>
  <c r="F132" i="3"/>
  <c r="BC132" i="3" s="1"/>
  <c r="A132" i="3"/>
  <c r="CG132" i="3" s="1"/>
  <c r="CD131" i="3"/>
  <c r="CC131" i="3"/>
  <c r="CB131" i="3"/>
  <c r="CA131" i="3"/>
  <c r="BZ131" i="3"/>
  <c r="BY131" i="3"/>
  <c r="BX131" i="3"/>
  <c r="BW131" i="3"/>
  <c r="BV131" i="3"/>
  <c r="BO131" i="3"/>
  <c r="BN131" i="3"/>
  <c r="BP131" i="3" s="1"/>
  <c r="BM131" i="3"/>
  <c r="BK131" i="3"/>
  <c r="BH131" i="3"/>
  <c r="BA131" i="3"/>
  <c r="AZ131" i="3"/>
  <c r="AR131" i="3"/>
  <c r="BJ131" i="3" s="1"/>
  <c r="AD131" i="3"/>
  <c r="L131" i="3"/>
  <c r="K131" i="3"/>
  <c r="J131" i="3"/>
  <c r="H131" i="3"/>
  <c r="F131" i="3"/>
  <c r="BC131" i="3" s="1"/>
  <c r="CD130" i="3"/>
  <c r="CC130" i="3"/>
  <c r="CB130" i="3"/>
  <c r="CA130" i="3"/>
  <c r="BZ130" i="3"/>
  <c r="BY130" i="3"/>
  <c r="BX130" i="3"/>
  <c r="BW130" i="3"/>
  <c r="BV130" i="3"/>
  <c r="BO130" i="3"/>
  <c r="BQ130" i="3" s="1"/>
  <c r="BN130" i="3"/>
  <c r="BP130" i="3" s="1"/>
  <c r="BK130" i="3"/>
  <c r="BH130" i="3"/>
  <c r="BA130" i="3"/>
  <c r="AZ130" i="3"/>
  <c r="AR130" i="3"/>
  <c r="BJ130" i="3" s="1"/>
  <c r="BM130" i="3" s="1"/>
  <c r="AD130" i="3"/>
  <c r="BF130" i="3" s="1"/>
  <c r="BG130" i="3" s="1"/>
  <c r="L130" i="3"/>
  <c r="K130" i="3"/>
  <c r="J130" i="3"/>
  <c r="H130" i="3"/>
  <c r="F130" i="3"/>
  <c r="BB130" i="3" s="1"/>
  <c r="AE130" i="3" s="1"/>
  <c r="CD129" i="3"/>
  <c r="CC129" i="3"/>
  <c r="CB129" i="3"/>
  <c r="CA129" i="3"/>
  <c r="BZ129" i="3"/>
  <c r="BY129" i="3"/>
  <c r="BX129" i="3"/>
  <c r="BW129" i="3"/>
  <c r="BV129" i="3"/>
  <c r="BO129" i="3"/>
  <c r="BS129" i="3" s="1"/>
  <c r="BN129" i="3"/>
  <c r="BP129" i="3" s="1"/>
  <c r="BM129" i="3"/>
  <c r="BK129" i="3"/>
  <c r="BH129" i="3"/>
  <c r="BA129" i="3"/>
  <c r="AZ129" i="3"/>
  <c r="AT129" i="3"/>
  <c r="AR129" i="3"/>
  <c r="BJ129" i="3" s="1"/>
  <c r="AE129" i="3"/>
  <c r="AD129" i="3"/>
  <c r="L129" i="3"/>
  <c r="K129" i="3"/>
  <c r="J129" i="3"/>
  <c r="H129" i="3"/>
  <c r="F129" i="3"/>
  <c r="A129" i="3"/>
  <c r="CG129" i="3" s="1"/>
  <c r="CD128" i="3"/>
  <c r="CC128" i="3"/>
  <c r="CB128" i="3"/>
  <c r="CA128" i="3"/>
  <c r="BZ128" i="3"/>
  <c r="BY128" i="3"/>
  <c r="BX128" i="3"/>
  <c r="BW128" i="3"/>
  <c r="BV128" i="3"/>
  <c r="BO128" i="3"/>
  <c r="BN128" i="3"/>
  <c r="BP128" i="3" s="1"/>
  <c r="BM128" i="3"/>
  <c r="BK128" i="3"/>
  <c r="BH128" i="3"/>
  <c r="BA128" i="3"/>
  <c r="AZ128" i="3"/>
  <c r="AR128" i="3"/>
  <c r="BJ128" i="3" s="1"/>
  <c r="AD128" i="3"/>
  <c r="BF128" i="3" s="1"/>
  <c r="BG128" i="3" s="1"/>
  <c r="L128" i="3"/>
  <c r="K128" i="3"/>
  <c r="J128" i="3"/>
  <c r="H128" i="3"/>
  <c r="F128" i="3"/>
  <c r="BC128" i="3" s="1"/>
  <c r="CD126" i="3"/>
  <c r="CC126" i="3"/>
  <c r="CB126" i="3"/>
  <c r="CA126" i="3"/>
  <c r="BZ126" i="3"/>
  <c r="BY126" i="3"/>
  <c r="BX126" i="3"/>
  <c r="BW126" i="3"/>
  <c r="BV126" i="3"/>
  <c r="BO126" i="3"/>
  <c r="BN126" i="3"/>
  <c r="BP126" i="3" s="1"/>
  <c r="BK126" i="3"/>
  <c r="BH126" i="3"/>
  <c r="BA126" i="3"/>
  <c r="AZ126" i="3"/>
  <c r="AR126" i="3"/>
  <c r="BJ126" i="3" s="1"/>
  <c r="BM126" i="3" s="1"/>
  <c r="AD126" i="3"/>
  <c r="BF126" i="3" s="1"/>
  <c r="BG126" i="3" s="1"/>
  <c r="L126" i="3"/>
  <c r="K126" i="3"/>
  <c r="J126" i="3"/>
  <c r="H126" i="3"/>
  <c r="F126" i="3"/>
  <c r="BC126" i="3" s="1"/>
  <c r="CD125" i="3"/>
  <c r="CC125" i="3"/>
  <c r="CB125" i="3"/>
  <c r="CA125" i="3"/>
  <c r="BZ125" i="3"/>
  <c r="BY125" i="3"/>
  <c r="BX125" i="3"/>
  <c r="BW125" i="3"/>
  <c r="BV125" i="3"/>
  <c r="BO125" i="3"/>
  <c r="BN125" i="3"/>
  <c r="BP125" i="3" s="1"/>
  <c r="BK125" i="3"/>
  <c r="BH125" i="3"/>
  <c r="BA125" i="3"/>
  <c r="AZ125" i="3"/>
  <c r="AR125" i="3"/>
  <c r="BJ125" i="3" s="1"/>
  <c r="BM125" i="3" s="1"/>
  <c r="AD125" i="3"/>
  <c r="BF125" i="3" s="1"/>
  <c r="BG125" i="3" s="1"/>
  <c r="L125" i="3"/>
  <c r="K125" i="3"/>
  <c r="J125" i="3"/>
  <c r="H125" i="3"/>
  <c r="F125" i="3"/>
  <c r="BC125" i="3" s="1"/>
  <c r="BR125" i="3" s="1"/>
  <c r="CD124" i="3"/>
  <c r="CC124" i="3"/>
  <c r="CB124" i="3"/>
  <c r="CA124" i="3"/>
  <c r="BZ124" i="3"/>
  <c r="BY124" i="3"/>
  <c r="BX124" i="3"/>
  <c r="BW124" i="3"/>
  <c r="BV124" i="3"/>
  <c r="BO124" i="3"/>
  <c r="BS124" i="3" s="1"/>
  <c r="BN124" i="3"/>
  <c r="BP124" i="3" s="1"/>
  <c r="BM124" i="3"/>
  <c r="BK124" i="3"/>
  <c r="BH124" i="3"/>
  <c r="BA124" i="3"/>
  <c r="AZ124" i="3"/>
  <c r="AT124" i="3"/>
  <c r="AR124" i="3"/>
  <c r="BJ124" i="3" s="1"/>
  <c r="AE124" i="3"/>
  <c r="AD124" i="3"/>
  <c r="BF124" i="3" s="1"/>
  <c r="BG124" i="3" s="1"/>
  <c r="L124" i="3"/>
  <c r="K124" i="3"/>
  <c r="J124" i="3"/>
  <c r="H124" i="3"/>
  <c r="F124" i="3"/>
  <c r="A124" i="3"/>
  <c r="CG124" i="3" s="1"/>
  <c r="CD123" i="3"/>
  <c r="CC123" i="3"/>
  <c r="CB123" i="3"/>
  <c r="CA123" i="3"/>
  <c r="BZ123" i="3"/>
  <c r="BY123" i="3"/>
  <c r="BX123" i="3"/>
  <c r="BW123" i="3"/>
  <c r="BV123" i="3"/>
  <c r="BO123" i="3"/>
  <c r="BS123" i="3" s="1"/>
  <c r="BN123" i="3"/>
  <c r="BP123" i="3" s="1"/>
  <c r="BM123" i="3"/>
  <c r="BK123" i="3"/>
  <c r="BH123" i="3"/>
  <c r="BA123" i="3"/>
  <c r="AZ123" i="3"/>
  <c r="AR123" i="3"/>
  <c r="AD123" i="3"/>
  <c r="BF123" i="3" s="1"/>
  <c r="BG123" i="3" s="1"/>
  <c r="L123" i="3"/>
  <c r="K123" i="3"/>
  <c r="J123" i="3"/>
  <c r="H123" i="3"/>
  <c r="F123" i="3"/>
  <c r="BC123" i="3" s="1"/>
  <c r="BU123" i="3" s="1"/>
  <c r="CD122" i="3"/>
  <c r="CC122" i="3"/>
  <c r="CB122" i="3"/>
  <c r="CA122" i="3"/>
  <c r="BZ122" i="3"/>
  <c r="BY122" i="3"/>
  <c r="BX122" i="3"/>
  <c r="BW122" i="3"/>
  <c r="BV122" i="3"/>
  <c r="BO122" i="3"/>
  <c r="BN122" i="3"/>
  <c r="BP122" i="3" s="1"/>
  <c r="BK122" i="3"/>
  <c r="BH122" i="3"/>
  <c r="BA122" i="3"/>
  <c r="AZ122" i="3"/>
  <c r="AR122" i="3"/>
  <c r="BJ122" i="3" s="1"/>
  <c r="BM122" i="3" s="1"/>
  <c r="AD122" i="3"/>
  <c r="L122" i="3"/>
  <c r="K122" i="3"/>
  <c r="J122" i="3"/>
  <c r="H122" i="3"/>
  <c r="F122" i="3"/>
  <c r="BC122" i="3" s="1"/>
  <c r="BT122" i="3" s="1"/>
  <c r="CD121" i="3"/>
  <c r="CC121" i="3"/>
  <c r="CB121" i="3"/>
  <c r="CA121" i="3"/>
  <c r="BZ121" i="3"/>
  <c r="BY121" i="3"/>
  <c r="BX121" i="3"/>
  <c r="BW121" i="3"/>
  <c r="BV121" i="3"/>
  <c r="BO121" i="3"/>
  <c r="BQ121" i="3" s="1"/>
  <c r="BN121" i="3"/>
  <c r="BP121" i="3" s="1"/>
  <c r="BM121" i="3"/>
  <c r="BK121" i="3"/>
  <c r="BH121" i="3"/>
  <c r="BA121" i="3"/>
  <c r="AZ121" i="3"/>
  <c r="AT121" i="3"/>
  <c r="AR121" i="3"/>
  <c r="BJ121" i="3" s="1"/>
  <c r="AE121" i="3"/>
  <c r="AD121" i="3"/>
  <c r="BF121" i="3" s="1"/>
  <c r="BG121" i="3" s="1"/>
  <c r="L121" i="3"/>
  <c r="K121" i="3"/>
  <c r="J121" i="3"/>
  <c r="H121" i="3"/>
  <c r="F121" i="3"/>
  <c r="A121" i="3"/>
  <c r="CG121" i="3" s="1"/>
  <c r="CD120" i="3"/>
  <c r="CC120" i="3"/>
  <c r="CB120" i="3"/>
  <c r="CA120" i="3"/>
  <c r="BZ120" i="3"/>
  <c r="BY120" i="3"/>
  <c r="BX120" i="3"/>
  <c r="BW120" i="3"/>
  <c r="BV120" i="3"/>
  <c r="BO120" i="3"/>
  <c r="BS120" i="3" s="1"/>
  <c r="BN120" i="3"/>
  <c r="BP120" i="3" s="1"/>
  <c r="BM120" i="3"/>
  <c r="BK120" i="3"/>
  <c r="BH120" i="3"/>
  <c r="BA120" i="3"/>
  <c r="AZ120" i="3"/>
  <c r="AR120" i="3"/>
  <c r="BJ120" i="3" s="1"/>
  <c r="AD120" i="3"/>
  <c r="BF120" i="3" s="1"/>
  <c r="BG120" i="3" s="1"/>
  <c r="L120" i="3"/>
  <c r="K120" i="3"/>
  <c r="J120" i="3"/>
  <c r="H120" i="3"/>
  <c r="F120" i="3"/>
  <c r="BB120" i="3" s="1"/>
  <c r="CD119" i="3"/>
  <c r="CC119" i="3"/>
  <c r="CB119" i="3"/>
  <c r="CA119" i="3"/>
  <c r="BZ119" i="3"/>
  <c r="BY119" i="3"/>
  <c r="BX119" i="3"/>
  <c r="BW119" i="3"/>
  <c r="BV119" i="3"/>
  <c r="BO119" i="3"/>
  <c r="BN119" i="3"/>
  <c r="BP119" i="3" s="1"/>
  <c r="BM119" i="3"/>
  <c r="BK119" i="3"/>
  <c r="BH119" i="3"/>
  <c r="BA119" i="3"/>
  <c r="AZ119" i="3"/>
  <c r="AR119" i="3"/>
  <c r="BJ119" i="3" s="1"/>
  <c r="AD119" i="3"/>
  <c r="BF119" i="3" s="1"/>
  <c r="BG119" i="3" s="1"/>
  <c r="L119" i="3"/>
  <c r="K119" i="3"/>
  <c r="J119" i="3"/>
  <c r="H119" i="3"/>
  <c r="F119" i="3"/>
  <c r="BC119" i="3" s="1"/>
  <c r="BR119" i="3" s="1"/>
  <c r="CD117" i="3"/>
  <c r="CC117" i="3"/>
  <c r="CB117" i="3"/>
  <c r="CA117" i="3"/>
  <c r="BZ117" i="3"/>
  <c r="BY117" i="3"/>
  <c r="BX117" i="3"/>
  <c r="BW117" i="3"/>
  <c r="BV117" i="3"/>
  <c r="BO117" i="3"/>
  <c r="BN117" i="3"/>
  <c r="BP117" i="3" s="1"/>
  <c r="BK117" i="3"/>
  <c r="BH117" i="3"/>
  <c r="BA117" i="3"/>
  <c r="AZ117" i="3"/>
  <c r="AR117" i="3"/>
  <c r="BJ117" i="3" s="1"/>
  <c r="BM117" i="3" s="1"/>
  <c r="AD117" i="3"/>
  <c r="BF117" i="3" s="1"/>
  <c r="BG117" i="3" s="1"/>
  <c r="L117" i="3"/>
  <c r="K117" i="3"/>
  <c r="J117" i="3"/>
  <c r="H117" i="3"/>
  <c r="F117" i="3"/>
  <c r="CD116" i="3"/>
  <c r="CC116" i="3"/>
  <c r="CB116" i="3"/>
  <c r="CA116" i="3"/>
  <c r="BZ116" i="3"/>
  <c r="BY116" i="3"/>
  <c r="BX116" i="3"/>
  <c r="BW116" i="3"/>
  <c r="BV116" i="3"/>
  <c r="BO116" i="3"/>
  <c r="BN116" i="3"/>
  <c r="BP116" i="3" s="1"/>
  <c r="BK116" i="3"/>
  <c r="BH116" i="3"/>
  <c r="BA116" i="3"/>
  <c r="AZ116" i="3"/>
  <c r="AR116" i="3"/>
  <c r="AD116" i="3"/>
  <c r="BF116" i="3" s="1"/>
  <c r="BG116" i="3" s="1"/>
  <c r="L116" i="3"/>
  <c r="K116" i="3"/>
  <c r="J116" i="3"/>
  <c r="H116" i="3"/>
  <c r="F116" i="3"/>
  <c r="BC116" i="3" s="1"/>
  <c r="BU116" i="3" s="1"/>
  <c r="CD115" i="3"/>
  <c r="CC115" i="3"/>
  <c r="CB115" i="3"/>
  <c r="CA115" i="3"/>
  <c r="BZ115" i="3"/>
  <c r="BY115" i="3"/>
  <c r="BX115" i="3"/>
  <c r="BW115" i="3"/>
  <c r="BV115" i="3"/>
  <c r="BO115" i="3"/>
  <c r="BN115" i="3"/>
  <c r="BP115" i="3" s="1"/>
  <c r="BK115" i="3"/>
  <c r="BH115" i="3"/>
  <c r="BA115" i="3"/>
  <c r="AZ115" i="3"/>
  <c r="AR115" i="3"/>
  <c r="BJ115" i="3" s="1"/>
  <c r="BM115" i="3" s="1"/>
  <c r="AD115" i="3"/>
  <c r="L115" i="3"/>
  <c r="K115" i="3"/>
  <c r="J115" i="3"/>
  <c r="H115" i="3"/>
  <c r="F115" i="3"/>
  <c r="BC115" i="3" s="1"/>
  <c r="BD115" i="3" s="1"/>
  <c r="CD114" i="3"/>
  <c r="CC114" i="3"/>
  <c r="CB114" i="3"/>
  <c r="CA114" i="3"/>
  <c r="BZ114" i="3"/>
  <c r="BY114" i="3"/>
  <c r="BX114" i="3"/>
  <c r="BW114" i="3"/>
  <c r="BV114" i="3"/>
  <c r="BO114" i="3"/>
  <c r="BN114" i="3"/>
  <c r="BP114" i="3" s="1"/>
  <c r="BM114" i="3"/>
  <c r="BK114" i="3"/>
  <c r="BH114" i="3"/>
  <c r="BA114" i="3"/>
  <c r="AZ114" i="3"/>
  <c r="AT114" i="3"/>
  <c r="AR114" i="3"/>
  <c r="BJ114" i="3" s="1"/>
  <c r="AE114" i="3"/>
  <c r="AD114" i="3"/>
  <c r="BF114" i="3" s="1"/>
  <c r="BG114" i="3" s="1"/>
  <c r="L114" i="3"/>
  <c r="K114" i="3"/>
  <c r="J114" i="3"/>
  <c r="H114" i="3"/>
  <c r="F114" i="3"/>
  <c r="A114" i="3"/>
  <c r="CG114" i="3" s="1"/>
  <c r="CD113" i="3"/>
  <c r="CC113" i="3"/>
  <c r="CB113" i="3"/>
  <c r="CA113" i="3"/>
  <c r="BZ113" i="3"/>
  <c r="BY113" i="3"/>
  <c r="BX113" i="3"/>
  <c r="BW113" i="3"/>
  <c r="BV113" i="3"/>
  <c r="BO113" i="3"/>
  <c r="BS113" i="3" s="1"/>
  <c r="BN113" i="3"/>
  <c r="BP113" i="3" s="1"/>
  <c r="BM113" i="3"/>
  <c r="BK113" i="3"/>
  <c r="BH113" i="3"/>
  <c r="BA113" i="3"/>
  <c r="AZ113" i="3"/>
  <c r="AR113" i="3"/>
  <c r="BJ113" i="3" s="1"/>
  <c r="AD113" i="3"/>
  <c r="L113" i="3"/>
  <c r="K113" i="3"/>
  <c r="J113" i="3"/>
  <c r="H113" i="3"/>
  <c r="F113" i="3"/>
  <c r="BC113" i="3" s="1"/>
  <c r="CD111" i="3"/>
  <c r="CC111" i="3"/>
  <c r="CB111" i="3"/>
  <c r="CA111" i="3"/>
  <c r="BZ111" i="3"/>
  <c r="BY111" i="3"/>
  <c r="BX111" i="3"/>
  <c r="BW111" i="3"/>
  <c r="BV111" i="3"/>
  <c r="BO111" i="3"/>
  <c r="BN111" i="3"/>
  <c r="BP111" i="3" s="1"/>
  <c r="BK111" i="3"/>
  <c r="BH111" i="3"/>
  <c r="BA111" i="3"/>
  <c r="AZ111" i="3"/>
  <c r="AR111" i="3"/>
  <c r="BJ111" i="3" s="1"/>
  <c r="BM111" i="3" s="1"/>
  <c r="AD111" i="3"/>
  <c r="BF111" i="3" s="1"/>
  <c r="BG111" i="3" s="1"/>
  <c r="L111" i="3"/>
  <c r="K111" i="3"/>
  <c r="J111" i="3"/>
  <c r="H111" i="3"/>
  <c r="F111" i="3"/>
  <c r="BC111" i="3" s="1"/>
  <c r="BD111" i="3" s="1"/>
  <c r="CD110" i="3"/>
  <c r="CC110" i="3"/>
  <c r="CB110" i="3"/>
  <c r="CA110" i="3"/>
  <c r="BZ110" i="3"/>
  <c r="BY110" i="3"/>
  <c r="BX110" i="3"/>
  <c r="BW110" i="3"/>
  <c r="BV110" i="3"/>
  <c r="BO110" i="3"/>
  <c r="BN110" i="3"/>
  <c r="BP110" i="3" s="1"/>
  <c r="BK110" i="3"/>
  <c r="BH110" i="3"/>
  <c r="BA110" i="3"/>
  <c r="AZ110" i="3"/>
  <c r="AR110" i="3"/>
  <c r="BJ110" i="3" s="1"/>
  <c r="BM110" i="3" s="1"/>
  <c r="AD110" i="3"/>
  <c r="BF110" i="3" s="1"/>
  <c r="BG110" i="3" s="1"/>
  <c r="L110" i="3"/>
  <c r="K110" i="3"/>
  <c r="J110" i="3"/>
  <c r="H110" i="3"/>
  <c r="F110" i="3"/>
  <c r="BC110" i="3" s="1"/>
  <c r="CD109" i="3"/>
  <c r="CC109" i="3"/>
  <c r="CB109" i="3"/>
  <c r="CA109" i="3"/>
  <c r="BZ109" i="3"/>
  <c r="BY109" i="3"/>
  <c r="BX109" i="3"/>
  <c r="BW109" i="3"/>
  <c r="BV109" i="3"/>
  <c r="BO109" i="3"/>
  <c r="BN109" i="3"/>
  <c r="BP109" i="3" s="1"/>
  <c r="BK109" i="3"/>
  <c r="BH109" i="3"/>
  <c r="BA109" i="3"/>
  <c r="AZ109" i="3"/>
  <c r="AR109" i="3"/>
  <c r="BJ109" i="3" s="1"/>
  <c r="BM109" i="3" s="1"/>
  <c r="AD109" i="3"/>
  <c r="BF109" i="3" s="1"/>
  <c r="BG109" i="3" s="1"/>
  <c r="L109" i="3"/>
  <c r="K109" i="3"/>
  <c r="J109" i="3"/>
  <c r="H109" i="3"/>
  <c r="F109" i="3"/>
  <c r="CD107" i="3"/>
  <c r="CC107" i="3"/>
  <c r="CB107" i="3"/>
  <c r="CA107" i="3"/>
  <c r="BZ107" i="3"/>
  <c r="BY107" i="3"/>
  <c r="BX107" i="3"/>
  <c r="BW107" i="3"/>
  <c r="BV107" i="3"/>
  <c r="BO107" i="3"/>
  <c r="BS107" i="3" s="1"/>
  <c r="BN107" i="3"/>
  <c r="BP107" i="3" s="1"/>
  <c r="BM107" i="3"/>
  <c r="BK107" i="3"/>
  <c r="BH107" i="3"/>
  <c r="BA107" i="3"/>
  <c r="AZ107" i="3"/>
  <c r="AT107" i="3"/>
  <c r="AR107" i="3"/>
  <c r="BJ107" i="3" s="1"/>
  <c r="AE107" i="3"/>
  <c r="AD107" i="3"/>
  <c r="BF107" i="3" s="1"/>
  <c r="BG107" i="3" s="1"/>
  <c r="L107" i="3"/>
  <c r="K107" i="3"/>
  <c r="J107" i="3"/>
  <c r="H107" i="3"/>
  <c r="F107" i="3"/>
  <c r="A107" i="3"/>
  <c r="CG107" i="3" s="1"/>
  <c r="CD104" i="3"/>
  <c r="CC104" i="3"/>
  <c r="CB104" i="3"/>
  <c r="CA104" i="3"/>
  <c r="BZ104" i="3"/>
  <c r="BY104" i="3"/>
  <c r="BX104" i="3"/>
  <c r="BW104" i="3"/>
  <c r="BV104" i="3"/>
  <c r="BO104" i="3"/>
  <c r="BN104" i="3"/>
  <c r="BP104" i="3" s="1"/>
  <c r="BK104" i="3"/>
  <c r="BH104" i="3"/>
  <c r="BA104" i="3"/>
  <c r="AZ104" i="3"/>
  <c r="AR104" i="3"/>
  <c r="BJ104" i="3" s="1"/>
  <c r="BM104" i="3" s="1"/>
  <c r="AD104" i="3"/>
  <c r="L104" i="3"/>
  <c r="K104" i="3"/>
  <c r="J104" i="3"/>
  <c r="H104" i="3"/>
  <c r="F104" i="3"/>
  <c r="BC104" i="3" s="1"/>
  <c r="CD103" i="3"/>
  <c r="CC103" i="3"/>
  <c r="CB103" i="3"/>
  <c r="CA103" i="3"/>
  <c r="BZ103" i="3"/>
  <c r="BY103" i="3"/>
  <c r="BX103" i="3"/>
  <c r="BW103" i="3"/>
  <c r="BV103" i="3"/>
  <c r="BO103" i="3"/>
  <c r="BN103" i="3"/>
  <c r="BP103" i="3" s="1"/>
  <c r="BK103" i="3"/>
  <c r="BH103" i="3"/>
  <c r="BA103" i="3"/>
  <c r="AZ103" i="3"/>
  <c r="BJ103" i="3"/>
  <c r="BM103" i="3" s="1"/>
  <c r="AD103" i="3"/>
  <c r="L103" i="3"/>
  <c r="K103" i="3"/>
  <c r="J103" i="3"/>
  <c r="H103" i="3"/>
  <c r="F103" i="3"/>
  <c r="BC103" i="3" s="1"/>
  <c r="CD102" i="3"/>
  <c r="CC102" i="3"/>
  <c r="CB102" i="3"/>
  <c r="CA102" i="3"/>
  <c r="BZ102" i="3"/>
  <c r="BY102" i="3"/>
  <c r="BX102" i="3"/>
  <c r="BW102" i="3"/>
  <c r="BV102" i="3"/>
  <c r="BO102" i="3"/>
  <c r="BN102" i="3"/>
  <c r="BP102" i="3" s="1"/>
  <c r="BM102" i="3"/>
  <c r="BK102" i="3"/>
  <c r="BH102" i="3"/>
  <c r="BA102" i="3"/>
  <c r="AZ102" i="3"/>
  <c r="AT102" i="3"/>
  <c r="AR102" i="3"/>
  <c r="BJ102" i="3" s="1"/>
  <c r="AE102" i="3"/>
  <c r="AD102" i="3"/>
  <c r="BF102" i="3" s="1"/>
  <c r="BG102" i="3" s="1"/>
  <c r="L102" i="3"/>
  <c r="K102" i="3"/>
  <c r="J102" i="3"/>
  <c r="H102" i="3"/>
  <c r="F102" i="3"/>
  <c r="BC102" i="3" s="1"/>
  <c r="A102" i="3"/>
  <c r="CG102" i="3" s="1"/>
  <c r="CD101" i="3"/>
  <c r="CC101" i="3"/>
  <c r="CB101" i="3"/>
  <c r="CA101" i="3"/>
  <c r="BZ101" i="3"/>
  <c r="BY101" i="3"/>
  <c r="BX101" i="3"/>
  <c r="BW101" i="3"/>
  <c r="BV101" i="3"/>
  <c r="BO101" i="3"/>
  <c r="BS101" i="3" s="1"/>
  <c r="BN101" i="3"/>
  <c r="BP101" i="3" s="1"/>
  <c r="BM101" i="3"/>
  <c r="BK101" i="3"/>
  <c r="BH101" i="3"/>
  <c r="BA101" i="3"/>
  <c r="AZ101" i="3"/>
  <c r="AR101" i="3"/>
  <c r="BJ101" i="3" s="1"/>
  <c r="AD101" i="3"/>
  <c r="BF101" i="3" s="1"/>
  <c r="BG101" i="3" s="1"/>
  <c r="L101" i="3"/>
  <c r="K101" i="3"/>
  <c r="J101" i="3"/>
  <c r="H101" i="3"/>
  <c r="F101" i="3"/>
  <c r="BC101" i="3" s="1"/>
  <c r="CD100" i="3"/>
  <c r="CC100" i="3"/>
  <c r="CB100" i="3"/>
  <c r="CA100" i="3"/>
  <c r="BZ100" i="3"/>
  <c r="BY100" i="3"/>
  <c r="BX100" i="3"/>
  <c r="BW100" i="3"/>
  <c r="BV100" i="3"/>
  <c r="BO100" i="3"/>
  <c r="BN100" i="3"/>
  <c r="BP100" i="3" s="1"/>
  <c r="BK100" i="3"/>
  <c r="BH100" i="3"/>
  <c r="BA100" i="3"/>
  <c r="AZ100" i="3"/>
  <c r="AR100" i="3"/>
  <c r="BJ100" i="3" s="1"/>
  <c r="BM100" i="3" s="1"/>
  <c r="AD100" i="3"/>
  <c r="BF100" i="3" s="1"/>
  <c r="BG100" i="3" s="1"/>
  <c r="L100" i="3"/>
  <c r="K100" i="3"/>
  <c r="J100" i="3"/>
  <c r="H100" i="3"/>
  <c r="F100" i="3"/>
  <c r="BC100" i="3" s="1"/>
  <c r="CD99" i="3"/>
  <c r="CC99" i="3"/>
  <c r="CB99" i="3"/>
  <c r="CA99" i="3"/>
  <c r="BZ99" i="3"/>
  <c r="BY99" i="3"/>
  <c r="BX99" i="3"/>
  <c r="BW99" i="3"/>
  <c r="BV99" i="3"/>
  <c r="BO99" i="3"/>
  <c r="BN99" i="3"/>
  <c r="BP99" i="3" s="1"/>
  <c r="BK99" i="3"/>
  <c r="BH99" i="3"/>
  <c r="BA99" i="3"/>
  <c r="AZ99" i="3"/>
  <c r="AR99" i="3"/>
  <c r="BJ99" i="3" s="1"/>
  <c r="BM99" i="3" s="1"/>
  <c r="AD99" i="3"/>
  <c r="BF99" i="3" s="1"/>
  <c r="BG99" i="3" s="1"/>
  <c r="L99" i="3"/>
  <c r="K99" i="3"/>
  <c r="J99" i="3"/>
  <c r="H99" i="3"/>
  <c r="F99" i="3"/>
  <c r="CD98" i="3"/>
  <c r="CC98" i="3"/>
  <c r="CB98" i="3"/>
  <c r="CA98" i="3"/>
  <c r="BZ98" i="3"/>
  <c r="BY98" i="3"/>
  <c r="BX98" i="3"/>
  <c r="BW98" i="3"/>
  <c r="BV98" i="3"/>
  <c r="BO98" i="3"/>
  <c r="BS98" i="3" s="1"/>
  <c r="BN98" i="3"/>
  <c r="BP98" i="3" s="1"/>
  <c r="BM98" i="3"/>
  <c r="BK98" i="3"/>
  <c r="BH98" i="3"/>
  <c r="BA98" i="3"/>
  <c r="AZ98" i="3"/>
  <c r="AT98" i="3"/>
  <c r="AR98" i="3"/>
  <c r="AE98" i="3"/>
  <c r="AD98" i="3"/>
  <c r="BF98" i="3" s="1"/>
  <c r="BG98" i="3" s="1"/>
  <c r="L98" i="3"/>
  <c r="K98" i="3"/>
  <c r="J98" i="3"/>
  <c r="H98" i="3"/>
  <c r="F98" i="3"/>
  <c r="BC98" i="3" s="1"/>
  <c r="A98" i="3"/>
  <c r="CG98" i="3" s="1"/>
  <c r="CD97" i="3"/>
  <c r="CC97" i="3"/>
  <c r="CB97" i="3"/>
  <c r="CA97" i="3"/>
  <c r="BZ97" i="3"/>
  <c r="BY97" i="3"/>
  <c r="BX97" i="3"/>
  <c r="BW97" i="3"/>
  <c r="BV97" i="3"/>
  <c r="BO97" i="3"/>
  <c r="BN97" i="3"/>
  <c r="BP97" i="3" s="1"/>
  <c r="BM97" i="3"/>
  <c r="BK97" i="3"/>
  <c r="BH97" i="3"/>
  <c r="BA97" i="3"/>
  <c r="AZ97" i="3"/>
  <c r="AR97" i="3"/>
  <c r="BJ97" i="3" s="1"/>
  <c r="AD97" i="3"/>
  <c r="L97" i="3"/>
  <c r="K97" i="3"/>
  <c r="J97" i="3"/>
  <c r="H97" i="3"/>
  <c r="F97" i="3"/>
  <c r="BC97" i="3" s="1"/>
  <c r="CD96" i="3"/>
  <c r="CC96" i="3"/>
  <c r="CB96" i="3"/>
  <c r="CA96" i="3"/>
  <c r="BZ96" i="3"/>
  <c r="BY96" i="3"/>
  <c r="BX96" i="3"/>
  <c r="BW96" i="3"/>
  <c r="BV96" i="3"/>
  <c r="BO96" i="3"/>
  <c r="BN96" i="3"/>
  <c r="BP96" i="3" s="1"/>
  <c r="BK96" i="3"/>
  <c r="BH96" i="3"/>
  <c r="BA96" i="3"/>
  <c r="AZ96" i="3"/>
  <c r="AR96" i="3"/>
  <c r="BJ96" i="3" s="1"/>
  <c r="BM96" i="3" s="1"/>
  <c r="AD96" i="3"/>
  <c r="BF96" i="3" s="1"/>
  <c r="BG96" i="3" s="1"/>
  <c r="L96" i="3"/>
  <c r="K96" i="3"/>
  <c r="J96" i="3"/>
  <c r="H96" i="3"/>
  <c r="F96" i="3"/>
  <c r="BB96" i="3" s="1"/>
  <c r="CD94" i="3"/>
  <c r="CC94" i="3"/>
  <c r="CB94" i="3"/>
  <c r="CA94" i="3"/>
  <c r="BZ94" i="3"/>
  <c r="BY94" i="3"/>
  <c r="BX94" i="3"/>
  <c r="BW94" i="3"/>
  <c r="BV94" i="3"/>
  <c r="BO94" i="3"/>
  <c r="BN94" i="3"/>
  <c r="BP94" i="3" s="1"/>
  <c r="BK94" i="3"/>
  <c r="BH94" i="3"/>
  <c r="BA94" i="3"/>
  <c r="AZ94" i="3"/>
  <c r="AR94" i="3"/>
  <c r="BJ94" i="3" s="1"/>
  <c r="BM94" i="3" s="1"/>
  <c r="AD94" i="3"/>
  <c r="L94" i="3"/>
  <c r="K94" i="3"/>
  <c r="J94" i="3"/>
  <c r="H94" i="3"/>
  <c r="F94" i="3"/>
  <c r="BB94" i="3" s="1"/>
  <c r="CD93" i="3"/>
  <c r="CC93" i="3"/>
  <c r="CB93" i="3"/>
  <c r="CA93" i="3"/>
  <c r="BZ93" i="3"/>
  <c r="BY93" i="3"/>
  <c r="BX93" i="3"/>
  <c r="BW93" i="3"/>
  <c r="BV93" i="3"/>
  <c r="BO93" i="3"/>
  <c r="BN93" i="3"/>
  <c r="BP93" i="3" s="1"/>
  <c r="BK93" i="3"/>
  <c r="BH93" i="3"/>
  <c r="BA93" i="3"/>
  <c r="AZ93" i="3"/>
  <c r="AR93" i="3"/>
  <c r="BJ93" i="3" s="1"/>
  <c r="BM93" i="3" s="1"/>
  <c r="AD93" i="3"/>
  <c r="BF93" i="3" s="1"/>
  <c r="BG93" i="3" s="1"/>
  <c r="L93" i="3"/>
  <c r="K93" i="3"/>
  <c r="J93" i="3"/>
  <c r="H93" i="3"/>
  <c r="F93" i="3"/>
  <c r="BC93" i="3" s="1"/>
  <c r="CD92" i="3"/>
  <c r="CC92" i="3"/>
  <c r="CB92" i="3"/>
  <c r="CA92" i="3"/>
  <c r="BZ92" i="3"/>
  <c r="BY92" i="3"/>
  <c r="BX92" i="3"/>
  <c r="BW92" i="3"/>
  <c r="BV92" i="3"/>
  <c r="BO92" i="3"/>
  <c r="BQ92" i="3" s="1"/>
  <c r="BN92" i="3"/>
  <c r="BP92" i="3" s="1"/>
  <c r="BM92" i="3"/>
  <c r="BK92" i="3"/>
  <c r="BH92" i="3"/>
  <c r="BA92" i="3"/>
  <c r="AZ92" i="3"/>
  <c r="AT92" i="3"/>
  <c r="AR92" i="3"/>
  <c r="BJ92" i="3" s="1"/>
  <c r="AE92" i="3"/>
  <c r="AD92" i="3"/>
  <c r="BF92" i="3" s="1"/>
  <c r="BG92" i="3" s="1"/>
  <c r="L92" i="3"/>
  <c r="K92" i="3"/>
  <c r="J92" i="3"/>
  <c r="H92" i="3"/>
  <c r="F92" i="3"/>
  <c r="BC92" i="3" s="1"/>
  <c r="A92" i="3"/>
  <c r="CG92" i="3" s="1"/>
  <c r="CD91" i="3"/>
  <c r="CC91" i="3"/>
  <c r="CB91" i="3"/>
  <c r="CA91" i="3"/>
  <c r="BZ91" i="3"/>
  <c r="BY91" i="3"/>
  <c r="BX91" i="3"/>
  <c r="BW91" i="3"/>
  <c r="BV91" i="3"/>
  <c r="BO91" i="3"/>
  <c r="BN91" i="3"/>
  <c r="BP91" i="3" s="1"/>
  <c r="BM91" i="3"/>
  <c r="BK91" i="3"/>
  <c r="BH91" i="3"/>
  <c r="BA91" i="3"/>
  <c r="AZ91" i="3"/>
  <c r="AR91" i="3"/>
  <c r="BJ91" i="3" s="1"/>
  <c r="AD91" i="3"/>
  <c r="BF91" i="3" s="1"/>
  <c r="BG91" i="3" s="1"/>
  <c r="L91" i="3"/>
  <c r="K91" i="3"/>
  <c r="J91" i="3"/>
  <c r="H91" i="3"/>
  <c r="F91" i="3"/>
  <c r="BC91" i="3" s="1"/>
  <c r="CD90" i="3"/>
  <c r="CC90" i="3"/>
  <c r="CB90" i="3"/>
  <c r="CA90" i="3"/>
  <c r="BZ90" i="3"/>
  <c r="BY90" i="3"/>
  <c r="BX90" i="3"/>
  <c r="BW90" i="3"/>
  <c r="BV90" i="3"/>
  <c r="BO90" i="3"/>
  <c r="BN90" i="3"/>
  <c r="BP90" i="3" s="1"/>
  <c r="BK90" i="3"/>
  <c r="BH90" i="3"/>
  <c r="BA90" i="3"/>
  <c r="AZ90" i="3"/>
  <c r="AR90" i="3"/>
  <c r="BJ90" i="3" s="1"/>
  <c r="BM90" i="3" s="1"/>
  <c r="AD90" i="3"/>
  <c r="BF90" i="3" s="1"/>
  <c r="BG90" i="3" s="1"/>
  <c r="L90" i="3"/>
  <c r="K90" i="3"/>
  <c r="J90" i="3"/>
  <c r="H90" i="3"/>
  <c r="F90" i="3"/>
  <c r="CD89" i="3"/>
  <c r="CC89" i="3"/>
  <c r="CB89" i="3"/>
  <c r="CA89" i="3"/>
  <c r="BZ89" i="3"/>
  <c r="BY89" i="3"/>
  <c r="BX89" i="3"/>
  <c r="BW89" i="3"/>
  <c r="BV89" i="3"/>
  <c r="BO89" i="3"/>
  <c r="BN89" i="3"/>
  <c r="BP89" i="3" s="1"/>
  <c r="BK89" i="3"/>
  <c r="BH89" i="3"/>
  <c r="BA89" i="3"/>
  <c r="AZ89" i="3"/>
  <c r="AR89" i="3"/>
  <c r="AD89" i="3"/>
  <c r="BF89" i="3" s="1"/>
  <c r="BG89" i="3" s="1"/>
  <c r="L89" i="3"/>
  <c r="K89" i="3"/>
  <c r="J89" i="3"/>
  <c r="H89" i="3"/>
  <c r="F89" i="3"/>
  <c r="BC89" i="3" s="1"/>
  <c r="BU89" i="3" s="1"/>
  <c r="CD88" i="3"/>
  <c r="CC88" i="3"/>
  <c r="CB88" i="3"/>
  <c r="CA88" i="3"/>
  <c r="BZ88" i="3"/>
  <c r="BY88" i="3"/>
  <c r="BX88" i="3"/>
  <c r="BW88" i="3"/>
  <c r="BV88" i="3"/>
  <c r="BO88" i="3"/>
  <c r="BN88" i="3"/>
  <c r="BP88" i="3" s="1"/>
  <c r="BK88" i="3"/>
  <c r="BH88" i="3"/>
  <c r="BA88" i="3"/>
  <c r="AZ88" i="3"/>
  <c r="AR88" i="3"/>
  <c r="BJ88" i="3" s="1"/>
  <c r="BM88" i="3" s="1"/>
  <c r="AD88" i="3"/>
  <c r="L88" i="3"/>
  <c r="K88" i="3"/>
  <c r="J88" i="3"/>
  <c r="H88" i="3"/>
  <c r="F88" i="3"/>
  <c r="BC88" i="3" s="1"/>
  <c r="CD87" i="3"/>
  <c r="CC87" i="3"/>
  <c r="CB87" i="3"/>
  <c r="CA87" i="3"/>
  <c r="BZ87" i="3"/>
  <c r="BY87" i="3"/>
  <c r="BX87" i="3"/>
  <c r="BW87" i="3"/>
  <c r="BV87" i="3"/>
  <c r="BO87" i="3"/>
  <c r="BN87" i="3"/>
  <c r="BP87" i="3" s="1"/>
  <c r="BM87" i="3"/>
  <c r="BK87" i="3"/>
  <c r="BH87" i="3"/>
  <c r="BA87" i="3"/>
  <c r="AZ87" i="3"/>
  <c r="AT87" i="3"/>
  <c r="AR87" i="3"/>
  <c r="BJ87" i="3" s="1"/>
  <c r="AE87" i="3"/>
  <c r="AD87" i="3"/>
  <c r="BF87" i="3" s="1"/>
  <c r="BG87" i="3" s="1"/>
  <c r="L87" i="3"/>
  <c r="K87" i="3"/>
  <c r="J87" i="3"/>
  <c r="H87" i="3"/>
  <c r="F87" i="3"/>
  <c r="BB87" i="3" s="1"/>
  <c r="A87" i="3"/>
  <c r="CG87" i="3" s="1"/>
  <c r="CD86" i="3"/>
  <c r="CC86" i="3"/>
  <c r="CB86" i="3"/>
  <c r="CA86" i="3"/>
  <c r="BZ86" i="3"/>
  <c r="BY86" i="3"/>
  <c r="BX86" i="3"/>
  <c r="BW86" i="3"/>
  <c r="BV86" i="3"/>
  <c r="BO86" i="3"/>
  <c r="BS86" i="3" s="1"/>
  <c r="BN86" i="3"/>
  <c r="BP86" i="3" s="1"/>
  <c r="BM86" i="3"/>
  <c r="BK86" i="3"/>
  <c r="BH86" i="3"/>
  <c r="BA86" i="3"/>
  <c r="AZ86" i="3"/>
  <c r="AR86" i="3"/>
  <c r="BJ86" i="3" s="1"/>
  <c r="AD86" i="3"/>
  <c r="BF86" i="3" s="1"/>
  <c r="BG86" i="3" s="1"/>
  <c r="L86" i="3"/>
  <c r="K86" i="3"/>
  <c r="J86" i="3"/>
  <c r="H86" i="3"/>
  <c r="F86" i="3"/>
  <c r="BC86" i="3" s="1"/>
  <c r="CD85" i="3"/>
  <c r="CC85" i="3"/>
  <c r="CB85" i="3"/>
  <c r="CA85" i="3"/>
  <c r="BZ85" i="3"/>
  <c r="BY85" i="3"/>
  <c r="BX85" i="3"/>
  <c r="BW85" i="3"/>
  <c r="BV85" i="3"/>
  <c r="BO85" i="3"/>
  <c r="BQ85" i="3" s="1"/>
  <c r="BN85" i="3"/>
  <c r="BP85" i="3" s="1"/>
  <c r="BK85" i="3"/>
  <c r="BH85" i="3"/>
  <c r="BA85" i="3"/>
  <c r="AZ85" i="3"/>
  <c r="AR85" i="3"/>
  <c r="BJ85" i="3" s="1"/>
  <c r="BM85" i="3" s="1"/>
  <c r="AD85" i="3"/>
  <c r="BF85" i="3" s="1"/>
  <c r="BG85" i="3" s="1"/>
  <c r="L85" i="3"/>
  <c r="K85" i="3"/>
  <c r="J85" i="3"/>
  <c r="H85" i="3"/>
  <c r="F85" i="3"/>
  <c r="BC85" i="3" s="1"/>
  <c r="CD84" i="3"/>
  <c r="CC84" i="3"/>
  <c r="CB84" i="3"/>
  <c r="CA84" i="3"/>
  <c r="BZ84" i="3"/>
  <c r="BY84" i="3"/>
  <c r="BX84" i="3"/>
  <c r="BW84" i="3"/>
  <c r="BV84" i="3"/>
  <c r="BO84" i="3"/>
  <c r="BN84" i="3"/>
  <c r="BP84" i="3" s="1"/>
  <c r="BK84" i="3"/>
  <c r="BH84" i="3"/>
  <c r="BA84" i="3"/>
  <c r="AZ84" i="3"/>
  <c r="AR84" i="3"/>
  <c r="BJ84" i="3" s="1"/>
  <c r="BM84" i="3" s="1"/>
  <c r="AD84" i="3"/>
  <c r="BF84" i="3" s="1"/>
  <c r="BG84" i="3" s="1"/>
  <c r="L84" i="3"/>
  <c r="K84" i="3"/>
  <c r="J84" i="3"/>
  <c r="H84" i="3"/>
  <c r="F84" i="3"/>
  <c r="BB84" i="3" s="1"/>
  <c r="CD83" i="3"/>
  <c r="CC83" i="3"/>
  <c r="CB83" i="3"/>
  <c r="CA83" i="3"/>
  <c r="BZ83" i="3"/>
  <c r="BY83" i="3"/>
  <c r="BX83" i="3"/>
  <c r="BW83" i="3"/>
  <c r="BV83" i="3"/>
  <c r="BO83" i="3"/>
  <c r="BN83" i="3"/>
  <c r="BP83" i="3" s="1"/>
  <c r="BK83" i="3"/>
  <c r="BH83" i="3"/>
  <c r="BA83" i="3"/>
  <c r="AZ83" i="3"/>
  <c r="AR83" i="3"/>
  <c r="BJ83" i="3" s="1"/>
  <c r="BM83" i="3" s="1"/>
  <c r="AD83" i="3"/>
  <c r="BF83" i="3" s="1"/>
  <c r="BG83" i="3" s="1"/>
  <c r="L83" i="3"/>
  <c r="K83" i="3"/>
  <c r="J83" i="3"/>
  <c r="H83" i="3"/>
  <c r="F83" i="3"/>
  <c r="BB83" i="3" s="1"/>
  <c r="CD82" i="3"/>
  <c r="CC82" i="3"/>
  <c r="CB82" i="3"/>
  <c r="CA82" i="3"/>
  <c r="BZ82" i="3"/>
  <c r="BY82" i="3"/>
  <c r="BX82" i="3"/>
  <c r="BW82" i="3"/>
  <c r="BV82" i="3"/>
  <c r="BO82" i="3"/>
  <c r="BS82" i="3" s="1"/>
  <c r="BN82" i="3"/>
  <c r="BP82" i="3" s="1"/>
  <c r="BM82" i="3"/>
  <c r="BK82" i="3"/>
  <c r="BH82" i="3"/>
  <c r="BA82" i="3"/>
  <c r="AZ82" i="3"/>
  <c r="AR82" i="3"/>
  <c r="AD82" i="3"/>
  <c r="BF82" i="3" s="1"/>
  <c r="BG82" i="3" s="1"/>
  <c r="L82" i="3"/>
  <c r="K82" i="3"/>
  <c r="J82" i="3"/>
  <c r="H82" i="3"/>
  <c r="F82" i="3"/>
  <c r="CD81" i="3"/>
  <c r="CC81" i="3"/>
  <c r="CB81" i="3"/>
  <c r="CA81" i="3"/>
  <c r="BZ81" i="3"/>
  <c r="BY81" i="3"/>
  <c r="BX81" i="3"/>
  <c r="BW81" i="3"/>
  <c r="BV81" i="3"/>
  <c r="BO81" i="3"/>
  <c r="BS81" i="3" s="1"/>
  <c r="BN81" i="3"/>
  <c r="BP81" i="3" s="1"/>
  <c r="BM81" i="3"/>
  <c r="BK81" i="3"/>
  <c r="BH81" i="3"/>
  <c r="BA81" i="3"/>
  <c r="AZ81" i="3"/>
  <c r="AD81" i="3"/>
  <c r="BF81" i="3" s="1"/>
  <c r="BG81" i="3" s="1"/>
  <c r="L81" i="3"/>
  <c r="K81" i="3"/>
  <c r="J81" i="3"/>
  <c r="H81" i="3"/>
  <c r="F81" i="3"/>
  <c r="CD80" i="3"/>
  <c r="CC80" i="3"/>
  <c r="CB80" i="3"/>
  <c r="CA80" i="3"/>
  <c r="BZ80" i="3"/>
  <c r="BY80" i="3"/>
  <c r="BX80" i="3"/>
  <c r="BW80" i="3"/>
  <c r="BV80" i="3"/>
  <c r="BO80" i="3"/>
  <c r="BQ80" i="3" s="1"/>
  <c r="BN80" i="3"/>
  <c r="BP80" i="3" s="1"/>
  <c r="BK80" i="3"/>
  <c r="BH80" i="3"/>
  <c r="BA80" i="3"/>
  <c r="AZ80" i="3"/>
  <c r="AR80" i="3"/>
  <c r="AD80" i="3"/>
  <c r="BF80" i="3" s="1"/>
  <c r="BG80" i="3" s="1"/>
  <c r="L80" i="3"/>
  <c r="K80" i="3"/>
  <c r="J80" i="3"/>
  <c r="H80" i="3"/>
  <c r="F80" i="3"/>
  <c r="CD79" i="3"/>
  <c r="CC79" i="3"/>
  <c r="CB79" i="3"/>
  <c r="CA79" i="3"/>
  <c r="BZ79" i="3"/>
  <c r="BY79" i="3"/>
  <c r="BX79" i="3"/>
  <c r="BW79" i="3"/>
  <c r="BV79" i="3"/>
  <c r="BO79" i="3"/>
  <c r="BN79" i="3"/>
  <c r="BP79" i="3" s="1"/>
  <c r="BK79" i="3"/>
  <c r="BH79" i="3"/>
  <c r="BA79" i="3"/>
  <c r="AZ79" i="3"/>
  <c r="AR79" i="3"/>
  <c r="BJ79" i="3" s="1"/>
  <c r="BM79" i="3" s="1"/>
  <c r="L79" i="3"/>
  <c r="K79" i="3"/>
  <c r="J79" i="3"/>
  <c r="H79" i="3"/>
  <c r="F79" i="3"/>
  <c r="BB79" i="3" s="1"/>
  <c r="CD78" i="3"/>
  <c r="CC78" i="3"/>
  <c r="CB78" i="3"/>
  <c r="CA78" i="3"/>
  <c r="BZ78" i="3"/>
  <c r="BY78" i="3"/>
  <c r="BX78" i="3"/>
  <c r="BW78" i="3"/>
  <c r="BV78" i="3"/>
  <c r="BO78" i="3"/>
  <c r="BN78" i="3"/>
  <c r="BP78" i="3" s="1"/>
  <c r="BK78" i="3"/>
  <c r="BH78" i="3"/>
  <c r="BA78" i="3"/>
  <c r="AZ78" i="3"/>
  <c r="AR78" i="3"/>
  <c r="BJ78" i="3" s="1"/>
  <c r="BM78" i="3" s="1"/>
  <c r="AD78" i="3"/>
  <c r="L78" i="3"/>
  <c r="K78" i="3"/>
  <c r="J78" i="3"/>
  <c r="H78" i="3"/>
  <c r="F78" i="3"/>
  <c r="BC78" i="3" s="1"/>
  <c r="CD77" i="3"/>
  <c r="CC77" i="3"/>
  <c r="CB77" i="3"/>
  <c r="CA77" i="3"/>
  <c r="BZ77" i="3"/>
  <c r="BY77" i="3"/>
  <c r="BX77" i="3"/>
  <c r="BW77" i="3"/>
  <c r="BV77" i="3"/>
  <c r="BO77" i="3"/>
  <c r="BN77" i="3"/>
  <c r="BP77" i="3" s="1"/>
  <c r="BK77" i="3"/>
  <c r="BH77" i="3"/>
  <c r="BA77" i="3"/>
  <c r="AZ77" i="3"/>
  <c r="AR77" i="3"/>
  <c r="BJ77" i="3" s="1"/>
  <c r="BM77" i="3" s="1"/>
  <c r="AD77" i="3"/>
  <c r="BF77" i="3" s="1"/>
  <c r="BG77" i="3" s="1"/>
  <c r="L77" i="3"/>
  <c r="K77" i="3"/>
  <c r="J77" i="3"/>
  <c r="H77" i="3"/>
  <c r="F77" i="3"/>
  <c r="BC77" i="3" s="1"/>
  <c r="CD76" i="3"/>
  <c r="CC76" i="3"/>
  <c r="CB76" i="3"/>
  <c r="CA76" i="3"/>
  <c r="BZ76" i="3"/>
  <c r="BY76" i="3"/>
  <c r="BX76" i="3"/>
  <c r="BW76" i="3"/>
  <c r="BV76" i="3"/>
  <c r="BO76" i="3"/>
  <c r="BS76" i="3" s="1"/>
  <c r="BN76" i="3"/>
  <c r="BP76" i="3" s="1"/>
  <c r="BM76" i="3"/>
  <c r="BK76" i="3"/>
  <c r="BH76" i="3"/>
  <c r="BA76" i="3"/>
  <c r="AZ76" i="3"/>
  <c r="AT76" i="3"/>
  <c r="AR76" i="3"/>
  <c r="BJ76" i="3" s="1"/>
  <c r="AE76" i="3"/>
  <c r="AD76" i="3"/>
  <c r="BF76" i="3" s="1"/>
  <c r="BG76" i="3" s="1"/>
  <c r="L76" i="3"/>
  <c r="K76" i="3"/>
  <c r="J76" i="3"/>
  <c r="H76" i="3"/>
  <c r="F76" i="3"/>
  <c r="BB76" i="3" s="1"/>
  <c r="A76" i="3"/>
  <c r="CG76" i="3" s="1"/>
  <c r="CD74" i="3"/>
  <c r="CC74" i="3"/>
  <c r="CB74" i="3"/>
  <c r="CA74" i="3"/>
  <c r="BZ74" i="3"/>
  <c r="BY74" i="3"/>
  <c r="BX74" i="3"/>
  <c r="BW74" i="3"/>
  <c r="BV74" i="3"/>
  <c r="BO74" i="3"/>
  <c r="BN74" i="3"/>
  <c r="BP74" i="3" s="1"/>
  <c r="BK74" i="3"/>
  <c r="BH74" i="3"/>
  <c r="BA74" i="3"/>
  <c r="AZ74" i="3"/>
  <c r="AR74" i="3"/>
  <c r="BJ74" i="3" s="1"/>
  <c r="BM74" i="3" s="1"/>
  <c r="AD74" i="3"/>
  <c r="L74" i="3"/>
  <c r="K74" i="3"/>
  <c r="J74" i="3"/>
  <c r="H74" i="3"/>
  <c r="F74" i="3"/>
  <c r="BC74" i="3" s="1"/>
  <c r="BR74" i="3" s="1"/>
  <c r="CD73" i="3"/>
  <c r="CC73" i="3"/>
  <c r="CB73" i="3"/>
  <c r="CA73" i="3"/>
  <c r="BZ73" i="3"/>
  <c r="BY73" i="3"/>
  <c r="BX73" i="3"/>
  <c r="BW73" i="3"/>
  <c r="BV73" i="3"/>
  <c r="BO73" i="3"/>
  <c r="BN73" i="3"/>
  <c r="BP73" i="3" s="1"/>
  <c r="BK73" i="3"/>
  <c r="BH73" i="3"/>
  <c r="BA73" i="3"/>
  <c r="AZ73" i="3"/>
  <c r="AR73" i="3"/>
  <c r="BJ73" i="3" s="1"/>
  <c r="BM73" i="3" s="1"/>
  <c r="AD73" i="3"/>
  <c r="BF73" i="3" s="1"/>
  <c r="BG73" i="3" s="1"/>
  <c r="L73" i="3"/>
  <c r="K73" i="3"/>
  <c r="J73" i="3"/>
  <c r="H73" i="3"/>
  <c r="F73" i="3"/>
  <c r="BB73" i="3" s="1"/>
  <c r="CD72" i="3"/>
  <c r="CC72" i="3"/>
  <c r="CB72" i="3"/>
  <c r="CA72" i="3"/>
  <c r="BZ72" i="3"/>
  <c r="BY72" i="3"/>
  <c r="BX72" i="3"/>
  <c r="BW72" i="3"/>
  <c r="BV72" i="3"/>
  <c r="BO72" i="3"/>
  <c r="BQ72" i="3" s="1"/>
  <c r="BN72" i="3"/>
  <c r="BP72" i="3" s="1"/>
  <c r="BK72" i="3"/>
  <c r="BH72" i="3"/>
  <c r="BA72" i="3"/>
  <c r="AZ72" i="3"/>
  <c r="AR72" i="3"/>
  <c r="AD72" i="3"/>
  <c r="BF72" i="3" s="1"/>
  <c r="BG72" i="3" s="1"/>
  <c r="L72" i="3"/>
  <c r="K72" i="3"/>
  <c r="J72" i="3"/>
  <c r="H72" i="3"/>
  <c r="F72" i="3"/>
  <c r="BC72" i="3" s="1"/>
  <c r="CD71" i="3"/>
  <c r="CC71" i="3"/>
  <c r="CB71" i="3"/>
  <c r="CA71" i="3"/>
  <c r="BZ71" i="3"/>
  <c r="BY71" i="3"/>
  <c r="BX71" i="3"/>
  <c r="BW71" i="3"/>
  <c r="BV71" i="3"/>
  <c r="BO71" i="3"/>
  <c r="BN71" i="3"/>
  <c r="BP71" i="3" s="1"/>
  <c r="BK71" i="3"/>
  <c r="BH71" i="3"/>
  <c r="BA71" i="3"/>
  <c r="AZ71" i="3"/>
  <c r="AR71" i="3"/>
  <c r="AD71" i="3"/>
  <c r="BF71" i="3" s="1"/>
  <c r="BG71" i="3" s="1"/>
  <c r="L71" i="3"/>
  <c r="K71" i="3"/>
  <c r="J71" i="3"/>
  <c r="H71" i="3"/>
  <c r="F71" i="3"/>
  <c r="BC71" i="3" s="1"/>
  <c r="CD70" i="3"/>
  <c r="CC70" i="3"/>
  <c r="CB70" i="3"/>
  <c r="CA70" i="3"/>
  <c r="BZ70" i="3"/>
  <c r="BY70" i="3"/>
  <c r="BX70" i="3"/>
  <c r="BW70" i="3"/>
  <c r="BV70" i="3"/>
  <c r="BO70" i="3"/>
  <c r="BS70" i="3" s="1"/>
  <c r="BN70" i="3"/>
  <c r="BP70" i="3" s="1"/>
  <c r="BM70" i="3"/>
  <c r="BK70" i="3"/>
  <c r="BH70" i="3"/>
  <c r="BA70" i="3"/>
  <c r="AZ70" i="3"/>
  <c r="AT70" i="3"/>
  <c r="AR70" i="3"/>
  <c r="AE70" i="3"/>
  <c r="AD70" i="3"/>
  <c r="BF70" i="3" s="1"/>
  <c r="BG70" i="3" s="1"/>
  <c r="L70" i="3"/>
  <c r="K70" i="3"/>
  <c r="J70" i="3"/>
  <c r="H70" i="3"/>
  <c r="F70" i="3"/>
  <c r="A70" i="3"/>
  <c r="CG70" i="3" s="1"/>
  <c r="CD69" i="3"/>
  <c r="CC69" i="3"/>
  <c r="CB69" i="3"/>
  <c r="CA69" i="3"/>
  <c r="BZ69" i="3"/>
  <c r="BY69" i="3"/>
  <c r="BX69" i="3"/>
  <c r="BW69" i="3"/>
  <c r="BV69" i="3"/>
  <c r="BO69" i="3"/>
  <c r="BS69" i="3" s="1"/>
  <c r="BN69" i="3"/>
  <c r="BP69" i="3" s="1"/>
  <c r="BM69" i="3"/>
  <c r="BK69" i="3"/>
  <c r="BH69" i="3"/>
  <c r="BA69" i="3"/>
  <c r="AZ69" i="3"/>
  <c r="AR69" i="3"/>
  <c r="AD69" i="3"/>
  <c r="BF69" i="3" s="1"/>
  <c r="BG69" i="3" s="1"/>
  <c r="L69" i="3"/>
  <c r="K69" i="3"/>
  <c r="J69" i="3"/>
  <c r="H69" i="3"/>
  <c r="F69" i="3"/>
  <c r="BC69" i="3" s="1"/>
  <c r="BU69" i="3" s="1"/>
  <c r="CD68" i="3"/>
  <c r="CC68" i="3"/>
  <c r="CB68" i="3"/>
  <c r="CA68" i="3"/>
  <c r="BZ68" i="3"/>
  <c r="BY68" i="3"/>
  <c r="BX68" i="3"/>
  <c r="BW68" i="3"/>
  <c r="BV68" i="3"/>
  <c r="BO68" i="3"/>
  <c r="BN68" i="3"/>
  <c r="BP68" i="3" s="1"/>
  <c r="BK68" i="3"/>
  <c r="BH68" i="3"/>
  <c r="BA68" i="3"/>
  <c r="AZ68" i="3"/>
  <c r="AR68" i="3"/>
  <c r="BJ68" i="3" s="1"/>
  <c r="BM68" i="3" s="1"/>
  <c r="AD68" i="3"/>
  <c r="L68" i="3"/>
  <c r="K68" i="3"/>
  <c r="J68" i="3"/>
  <c r="H68" i="3"/>
  <c r="F68" i="3"/>
  <c r="BC68" i="3" s="1"/>
  <c r="CD67" i="3"/>
  <c r="CC67" i="3"/>
  <c r="CB67" i="3"/>
  <c r="CA67" i="3"/>
  <c r="BZ67" i="3"/>
  <c r="BY67" i="3"/>
  <c r="BX67" i="3"/>
  <c r="BW67" i="3"/>
  <c r="BV67" i="3"/>
  <c r="BO67" i="3"/>
  <c r="BQ67" i="3" s="1"/>
  <c r="BN67" i="3"/>
  <c r="BP67" i="3" s="1"/>
  <c r="BK67" i="3"/>
  <c r="BH67" i="3"/>
  <c r="BA67" i="3"/>
  <c r="AZ67" i="3"/>
  <c r="AR67" i="3"/>
  <c r="BJ67" i="3" s="1"/>
  <c r="BM67" i="3" s="1"/>
  <c r="AD67" i="3"/>
  <c r="L67" i="3"/>
  <c r="K67" i="3"/>
  <c r="J67" i="3"/>
  <c r="H67" i="3"/>
  <c r="F67" i="3"/>
  <c r="BB67" i="3" s="1"/>
  <c r="CD66" i="3"/>
  <c r="CC66" i="3"/>
  <c r="CB66" i="3"/>
  <c r="CA66" i="3"/>
  <c r="BZ66" i="3"/>
  <c r="BY66" i="3"/>
  <c r="BX66" i="3"/>
  <c r="BW66" i="3"/>
  <c r="BV66" i="3"/>
  <c r="BO66" i="3"/>
  <c r="BN66" i="3"/>
  <c r="BP66" i="3" s="1"/>
  <c r="BK66" i="3"/>
  <c r="BH66" i="3"/>
  <c r="BA66" i="3"/>
  <c r="AZ66" i="3"/>
  <c r="AR66" i="3"/>
  <c r="BJ66" i="3" s="1"/>
  <c r="BM66" i="3" s="1"/>
  <c r="AD66" i="3"/>
  <c r="L66" i="3"/>
  <c r="K66" i="3"/>
  <c r="J66" i="3"/>
  <c r="H66" i="3"/>
  <c r="F66" i="3"/>
  <c r="BC66" i="3" s="1"/>
  <c r="BU66" i="3" s="1"/>
  <c r="CD65" i="3"/>
  <c r="CC65" i="3"/>
  <c r="CB65" i="3"/>
  <c r="CA65" i="3"/>
  <c r="BZ65" i="3"/>
  <c r="BY65" i="3"/>
  <c r="BX65" i="3"/>
  <c r="BW65" i="3"/>
  <c r="BV65" i="3"/>
  <c r="BO65" i="3"/>
  <c r="BN65" i="3"/>
  <c r="BP65" i="3" s="1"/>
  <c r="BK65" i="3"/>
  <c r="BH65" i="3"/>
  <c r="BA65" i="3"/>
  <c r="AZ65" i="3"/>
  <c r="AR65" i="3"/>
  <c r="BJ65" i="3" s="1"/>
  <c r="BM65" i="3" s="1"/>
  <c r="AD65" i="3"/>
  <c r="BF65" i="3" s="1"/>
  <c r="BG65" i="3" s="1"/>
  <c r="L65" i="3"/>
  <c r="K65" i="3"/>
  <c r="J65" i="3"/>
  <c r="H65" i="3"/>
  <c r="F65" i="3"/>
  <c r="BC65" i="3" s="1"/>
  <c r="CD64" i="3"/>
  <c r="CC64" i="3"/>
  <c r="CB64" i="3"/>
  <c r="CA64" i="3"/>
  <c r="BZ64" i="3"/>
  <c r="BY64" i="3"/>
  <c r="BX64" i="3"/>
  <c r="BW64" i="3"/>
  <c r="BV64" i="3"/>
  <c r="BO64" i="3"/>
  <c r="BN64" i="3"/>
  <c r="BP64" i="3" s="1"/>
  <c r="BM64" i="3"/>
  <c r="BK64" i="3"/>
  <c r="BH64" i="3"/>
  <c r="BA64" i="3"/>
  <c r="AZ64" i="3"/>
  <c r="AT64" i="3"/>
  <c r="AR64" i="3"/>
  <c r="BJ64" i="3" s="1"/>
  <c r="AE64" i="3"/>
  <c r="AD64" i="3"/>
  <c r="BF64" i="3" s="1"/>
  <c r="BG64" i="3" s="1"/>
  <c r="L64" i="3"/>
  <c r="K64" i="3"/>
  <c r="J64" i="3"/>
  <c r="H64" i="3"/>
  <c r="F64" i="3"/>
  <c r="BC64" i="3" s="1"/>
  <c r="A64" i="3"/>
  <c r="CG64" i="3" s="1"/>
  <c r="CD63" i="3"/>
  <c r="CC63" i="3"/>
  <c r="CB63" i="3"/>
  <c r="CA63" i="3"/>
  <c r="BZ63" i="3"/>
  <c r="BY63" i="3"/>
  <c r="BX63" i="3"/>
  <c r="BW63" i="3"/>
  <c r="BV63" i="3"/>
  <c r="BO63" i="3"/>
  <c r="BN63" i="3"/>
  <c r="BP63" i="3" s="1"/>
  <c r="BM63" i="3"/>
  <c r="BK63" i="3"/>
  <c r="BH63" i="3"/>
  <c r="BA63" i="3"/>
  <c r="AZ63" i="3"/>
  <c r="AR63" i="3"/>
  <c r="AD63" i="3"/>
  <c r="BF63" i="3" s="1"/>
  <c r="BG63" i="3" s="1"/>
  <c r="L63" i="3"/>
  <c r="K63" i="3"/>
  <c r="J63" i="3"/>
  <c r="H63" i="3"/>
  <c r="F63" i="3"/>
  <c r="BC63" i="3" s="1"/>
  <c r="CD62" i="3"/>
  <c r="CC62" i="3"/>
  <c r="CB62" i="3"/>
  <c r="CA62" i="3"/>
  <c r="BZ62" i="3"/>
  <c r="BY62" i="3"/>
  <c r="BX62" i="3"/>
  <c r="BW62" i="3"/>
  <c r="BV62" i="3"/>
  <c r="BO62" i="3"/>
  <c r="BN62" i="3"/>
  <c r="BP62" i="3" s="1"/>
  <c r="BK62" i="3"/>
  <c r="BH62" i="3"/>
  <c r="BA62" i="3"/>
  <c r="AZ62" i="3"/>
  <c r="AR62" i="3"/>
  <c r="AD62" i="3"/>
  <c r="L62" i="3"/>
  <c r="K62" i="3"/>
  <c r="J62" i="3"/>
  <c r="H62" i="3"/>
  <c r="F62" i="3"/>
  <c r="CD60" i="3"/>
  <c r="CC60" i="3"/>
  <c r="CB60" i="3"/>
  <c r="CA60" i="3"/>
  <c r="BZ60" i="3"/>
  <c r="BY60" i="3"/>
  <c r="BX60" i="3"/>
  <c r="BW60" i="3"/>
  <c r="BV60" i="3"/>
  <c r="BO60" i="3"/>
  <c r="BN60" i="3"/>
  <c r="BP60" i="3" s="1"/>
  <c r="BK60" i="3"/>
  <c r="BH60" i="3"/>
  <c r="BA60" i="3"/>
  <c r="AZ60" i="3"/>
  <c r="AR60" i="3"/>
  <c r="BJ60" i="3" s="1"/>
  <c r="BM60" i="3" s="1"/>
  <c r="AD60" i="3"/>
  <c r="BF60" i="3" s="1"/>
  <c r="BG60" i="3" s="1"/>
  <c r="L60" i="3"/>
  <c r="K60" i="3"/>
  <c r="J60" i="3"/>
  <c r="H60" i="3"/>
  <c r="F60" i="3"/>
  <c r="BC60" i="3" s="1"/>
  <c r="BU60" i="3" s="1"/>
  <c r="CD59" i="3"/>
  <c r="CC59" i="3"/>
  <c r="CB59" i="3"/>
  <c r="CA59" i="3"/>
  <c r="BZ59" i="3"/>
  <c r="BY59" i="3"/>
  <c r="BX59" i="3"/>
  <c r="BW59" i="3"/>
  <c r="BV59" i="3"/>
  <c r="BO59" i="3"/>
  <c r="BN59" i="3"/>
  <c r="BP59" i="3" s="1"/>
  <c r="BK59" i="3"/>
  <c r="BH59" i="3"/>
  <c r="BA59" i="3"/>
  <c r="AZ59" i="3"/>
  <c r="AR59" i="3"/>
  <c r="BJ59" i="3" s="1"/>
  <c r="BM59" i="3" s="1"/>
  <c r="AD59" i="3"/>
  <c r="L59" i="3"/>
  <c r="K59" i="3"/>
  <c r="J59" i="3"/>
  <c r="H59" i="3"/>
  <c r="F59" i="3"/>
  <c r="BB59" i="3" s="1"/>
  <c r="CD58" i="3"/>
  <c r="CC58" i="3"/>
  <c r="CB58" i="3"/>
  <c r="CA58" i="3"/>
  <c r="BZ58" i="3"/>
  <c r="BY58" i="3"/>
  <c r="BX58" i="3"/>
  <c r="BW58" i="3"/>
  <c r="BV58" i="3"/>
  <c r="BO58" i="3"/>
  <c r="BN58" i="3"/>
  <c r="BP58" i="3" s="1"/>
  <c r="BK58" i="3"/>
  <c r="BH58" i="3"/>
  <c r="BA58" i="3"/>
  <c r="AZ58" i="3"/>
  <c r="AR58" i="3"/>
  <c r="BJ58" i="3" s="1"/>
  <c r="BM58" i="3" s="1"/>
  <c r="AD58" i="3"/>
  <c r="BF58" i="3" s="1"/>
  <c r="BG58" i="3" s="1"/>
  <c r="L58" i="3"/>
  <c r="K58" i="3"/>
  <c r="J58" i="3"/>
  <c r="H58" i="3"/>
  <c r="F58" i="3"/>
  <c r="BB58" i="3" s="1"/>
  <c r="CD57" i="3"/>
  <c r="CC57" i="3"/>
  <c r="CB57" i="3"/>
  <c r="CA57" i="3"/>
  <c r="BZ57" i="3"/>
  <c r="BY57" i="3"/>
  <c r="BX57" i="3"/>
  <c r="BW57" i="3"/>
  <c r="BV57" i="3"/>
  <c r="BO57" i="3"/>
  <c r="BN57" i="3"/>
  <c r="BP57" i="3" s="1"/>
  <c r="BK57" i="3"/>
  <c r="BH57" i="3"/>
  <c r="BA57" i="3"/>
  <c r="AZ57" i="3"/>
  <c r="BJ57" i="3"/>
  <c r="BM57" i="3" s="1"/>
  <c r="AD57" i="3"/>
  <c r="L57" i="3"/>
  <c r="K57" i="3"/>
  <c r="J57" i="3"/>
  <c r="H57" i="3"/>
  <c r="F57" i="3"/>
  <c r="BC57" i="3" s="1"/>
  <c r="CD56" i="3"/>
  <c r="CC56" i="3"/>
  <c r="CB56" i="3"/>
  <c r="CA56" i="3"/>
  <c r="BZ56" i="3"/>
  <c r="BY56" i="3"/>
  <c r="BX56" i="3"/>
  <c r="BW56" i="3"/>
  <c r="BV56" i="3"/>
  <c r="BO56" i="3"/>
  <c r="BS56" i="3" s="1"/>
  <c r="BN56" i="3"/>
  <c r="BP56" i="3" s="1"/>
  <c r="BM56" i="3"/>
  <c r="BK56" i="3"/>
  <c r="BH56" i="3"/>
  <c r="BA56" i="3"/>
  <c r="AZ56" i="3"/>
  <c r="AT56" i="3"/>
  <c r="AR56" i="3"/>
  <c r="BJ56" i="3" s="1"/>
  <c r="AE56" i="3"/>
  <c r="AD56" i="3"/>
  <c r="BF56" i="3" s="1"/>
  <c r="BG56" i="3" s="1"/>
  <c r="L56" i="3"/>
  <c r="K56" i="3"/>
  <c r="J56" i="3"/>
  <c r="H56" i="3"/>
  <c r="F56" i="3"/>
  <c r="BC56" i="3" s="1"/>
  <c r="BD56" i="3" s="1"/>
  <c r="A56" i="3"/>
  <c r="CG56" i="3" s="1"/>
  <c r="CD55" i="3"/>
  <c r="CC55" i="3"/>
  <c r="CB55" i="3"/>
  <c r="CA55" i="3"/>
  <c r="BZ55" i="3"/>
  <c r="BY55" i="3"/>
  <c r="BX55" i="3"/>
  <c r="BW55" i="3"/>
  <c r="BV55" i="3"/>
  <c r="BO55" i="3"/>
  <c r="BN55" i="3"/>
  <c r="BP55" i="3" s="1"/>
  <c r="BM55" i="3"/>
  <c r="BK55" i="3"/>
  <c r="BH55" i="3"/>
  <c r="BA55" i="3"/>
  <c r="AZ55" i="3"/>
  <c r="AR55" i="3"/>
  <c r="BJ55" i="3" s="1"/>
  <c r="AD55" i="3"/>
  <c r="BF55" i="3" s="1"/>
  <c r="BG55" i="3" s="1"/>
  <c r="L55" i="3"/>
  <c r="K55" i="3"/>
  <c r="J55" i="3"/>
  <c r="H55" i="3"/>
  <c r="F55" i="3"/>
  <c r="BC55" i="3" s="1"/>
  <c r="BU55" i="3" s="1"/>
  <c r="CD54" i="3"/>
  <c r="CC54" i="3"/>
  <c r="CB54" i="3"/>
  <c r="CA54" i="3"/>
  <c r="BZ54" i="3"/>
  <c r="BY54" i="3"/>
  <c r="BX54" i="3"/>
  <c r="BW54" i="3"/>
  <c r="BV54" i="3"/>
  <c r="BO54" i="3"/>
  <c r="BN54" i="3"/>
  <c r="BP54" i="3" s="1"/>
  <c r="BK54" i="3"/>
  <c r="BH54" i="3"/>
  <c r="BA54" i="3"/>
  <c r="AZ54" i="3"/>
  <c r="AR54" i="3"/>
  <c r="BJ54" i="3" s="1"/>
  <c r="BM54" i="3" s="1"/>
  <c r="AD54" i="3"/>
  <c r="BF54" i="3" s="1"/>
  <c r="BG54" i="3" s="1"/>
  <c r="L54" i="3"/>
  <c r="K54" i="3"/>
  <c r="J54" i="3"/>
  <c r="H54" i="3"/>
  <c r="F54" i="3"/>
  <c r="BC54" i="3" s="1"/>
  <c r="CD53" i="3"/>
  <c r="CC53" i="3"/>
  <c r="CB53" i="3"/>
  <c r="CA53" i="3"/>
  <c r="BZ53" i="3"/>
  <c r="BY53" i="3"/>
  <c r="BX53" i="3"/>
  <c r="BW53" i="3"/>
  <c r="BV53" i="3"/>
  <c r="BO53" i="3"/>
  <c r="BN53" i="3"/>
  <c r="BP53" i="3" s="1"/>
  <c r="BK53" i="3"/>
  <c r="BH53" i="3"/>
  <c r="BA53" i="3"/>
  <c r="AZ53" i="3"/>
  <c r="AR53" i="3"/>
  <c r="AD53" i="3"/>
  <c r="BF53" i="3" s="1"/>
  <c r="BG53" i="3" s="1"/>
  <c r="L53" i="3"/>
  <c r="K53" i="3"/>
  <c r="J53" i="3"/>
  <c r="H53" i="3"/>
  <c r="F53" i="3"/>
  <c r="CD52" i="3"/>
  <c r="CC52" i="3"/>
  <c r="CB52" i="3"/>
  <c r="CA52" i="3"/>
  <c r="BZ52" i="3"/>
  <c r="BY52" i="3"/>
  <c r="BX52" i="3"/>
  <c r="BW52" i="3"/>
  <c r="BV52" i="3"/>
  <c r="BO52" i="3"/>
  <c r="BN52" i="3"/>
  <c r="BP52" i="3" s="1"/>
  <c r="BK52" i="3"/>
  <c r="BH52" i="3"/>
  <c r="BA52" i="3"/>
  <c r="AZ52" i="3"/>
  <c r="AR52" i="3"/>
  <c r="AD52" i="3"/>
  <c r="BF52" i="3" s="1"/>
  <c r="BG52" i="3" s="1"/>
  <c r="L52" i="3"/>
  <c r="K52" i="3"/>
  <c r="J52" i="3"/>
  <c r="H52" i="3"/>
  <c r="F52" i="3"/>
  <c r="BC52" i="3" s="1"/>
  <c r="BU52" i="3" s="1"/>
  <c r="CD51" i="3"/>
  <c r="CC51" i="3"/>
  <c r="CB51" i="3"/>
  <c r="CA51" i="3"/>
  <c r="BZ51" i="3"/>
  <c r="BY51" i="3"/>
  <c r="BX51" i="3"/>
  <c r="BW51" i="3"/>
  <c r="BV51" i="3"/>
  <c r="BO51" i="3"/>
  <c r="BN51" i="3"/>
  <c r="BP51" i="3" s="1"/>
  <c r="BK51" i="3"/>
  <c r="BH51" i="3"/>
  <c r="BA51" i="3"/>
  <c r="AZ51" i="3"/>
  <c r="AR51" i="3"/>
  <c r="AD51" i="3"/>
  <c r="L51" i="3"/>
  <c r="K51" i="3"/>
  <c r="J51" i="3"/>
  <c r="H51" i="3"/>
  <c r="F51" i="3"/>
  <c r="BC51" i="3" s="1"/>
  <c r="BD51" i="3" s="1"/>
  <c r="CD50" i="3"/>
  <c r="CC50" i="3"/>
  <c r="CB50" i="3"/>
  <c r="CA50" i="3"/>
  <c r="BZ50" i="3"/>
  <c r="BY50" i="3"/>
  <c r="BX50" i="3"/>
  <c r="BW50" i="3"/>
  <c r="BV50" i="3"/>
  <c r="BO50" i="3"/>
  <c r="BQ50" i="3" s="1"/>
  <c r="BN50" i="3"/>
  <c r="BP50" i="3" s="1"/>
  <c r="BM50" i="3"/>
  <c r="BK50" i="3"/>
  <c r="BH50" i="3"/>
  <c r="BA50" i="3"/>
  <c r="AZ50" i="3"/>
  <c r="AT50" i="3"/>
  <c r="AR50" i="3"/>
  <c r="BJ50" i="3" s="1"/>
  <c r="AE50" i="3"/>
  <c r="AD50" i="3"/>
  <c r="BF50" i="3" s="1"/>
  <c r="BG50" i="3" s="1"/>
  <c r="L50" i="3"/>
  <c r="K50" i="3"/>
  <c r="J50" i="3"/>
  <c r="H50" i="3"/>
  <c r="F50" i="3"/>
  <c r="BB50" i="3" s="1"/>
  <c r="A50" i="3"/>
  <c r="CG50" i="3" s="1"/>
  <c r="CD49" i="3"/>
  <c r="CC49" i="3"/>
  <c r="CB49" i="3"/>
  <c r="CA49" i="3"/>
  <c r="BZ49" i="3"/>
  <c r="BY49" i="3"/>
  <c r="BX49" i="3"/>
  <c r="BW49" i="3"/>
  <c r="BV49" i="3"/>
  <c r="BO49" i="3"/>
  <c r="BQ49" i="3" s="1"/>
  <c r="BN49" i="3"/>
  <c r="BP49" i="3" s="1"/>
  <c r="BM49" i="3"/>
  <c r="BK49" i="3"/>
  <c r="BH49" i="3"/>
  <c r="BA49" i="3"/>
  <c r="AZ49" i="3"/>
  <c r="AR49" i="3"/>
  <c r="BJ49" i="3" s="1"/>
  <c r="AD49" i="3"/>
  <c r="L49" i="3"/>
  <c r="K49" i="3"/>
  <c r="J49" i="3"/>
  <c r="H49" i="3"/>
  <c r="F49" i="3"/>
  <c r="BC49" i="3" s="1"/>
  <c r="CD48" i="3"/>
  <c r="CC48" i="3"/>
  <c r="CB48" i="3"/>
  <c r="CA48" i="3"/>
  <c r="BZ48" i="3"/>
  <c r="BY48" i="3"/>
  <c r="BX48" i="3"/>
  <c r="BW48" i="3"/>
  <c r="BV48" i="3"/>
  <c r="BO48" i="3"/>
  <c r="BN48" i="3"/>
  <c r="BP48" i="3" s="1"/>
  <c r="BK48" i="3"/>
  <c r="BH48" i="3"/>
  <c r="BA48" i="3"/>
  <c r="AZ48" i="3"/>
  <c r="AR48" i="3"/>
  <c r="BJ48" i="3" s="1"/>
  <c r="BM48" i="3" s="1"/>
  <c r="AD48" i="3"/>
  <c r="L48" i="3"/>
  <c r="K48" i="3"/>
  <c r="J48" i="3"/>
  <c r="H48" i="3"/>
  <c r="F48" i="3"/>
  <c r="BB48" i="3" s="1"/>
  <c r="CD47" i="3"/>
  <c r="CC47" i="3"/>
  <c r="CB47" i="3"/>
  <c r="CA47" i="3"/>
  <c r="BZ47" i="3"/>
  <c r="BY47" i="3"/>
  <c r="BX47" i="3"/>
  <c r="BW47" i="3"/>
  <c r="BV47" i="3"/>
  <c r="BO47" i="3"/>
  <c r="BQ47" i="3" s="1"/>
  <c r="BN47" i="3"/>
  <c r="BP47" i="3" s="1"/>
  <c r="BK47" i="3"/>
  <c r="BH47" i="3"/>
  <c r="BA47" i="3"/>
  <c r="AZ47" i="3"/>
  <c r="AR47" i="3"/>
  <c r="BJ47" i="3" s="1"/>
  <c r="BM47" i="3" s="1"/>
  <c r="AD47" i="3"/>
  <c r="BF47" i="3" s="1"/>
  <c r="BG47" i="3" s="1"/>
  <c r="L47" i="3"/>
  <c r="K47" i="3"/>
  <c r="J47" i="3"/>
  <c r="H47" i="3"/>
  <c r="F47" i="3"/>
  <c r="BC47" i="3" s="1"/>
  <c r="BU47" i="3" s="1"/>
  <c r="CD46" i="3"/>
  <c r="CC46" i="3"/>
  <c r="CB46" i="3"/>
  <c r="CA46" i="3"/>
  <c r="BZ46" i="3"/>
  <c r="BY46" i="3"/>
  <c r="BX46" i="3"/>
  <c r="BW46" i="3"/>
  <c r="BV46" i="3"/>
  <c r="BO46" i="3"/>
  <c r="BN46" i="3"/>
  <c r="BP46" i="3" s="1"/>
  <c r="BK46" i="3"/>
  <c r="BH46" i="3"/>
  <c r="BA46" i="3"/>
  <c r="AZ46" i="3"/>
  <c r="AR46" i="3"/>
  <c r="AD46" i="3"/>
  <c r="BF46" i="3" s="1"/>
  <c r="BG46" i="3" s="1"/>
  <c r="L46" i="3"/>
  <c r="K46" i="3"/>
  <c r="J46" i="3"/>
  <c r="H46" i="3"/>
  <c r="F46" i="3"/>
  <c r="BC46" i="3" s="1"/>
  <c r="CD45" i="3"/>
  <c r="CC45" i="3"/>
  <c r="CB45" i="3"/>
  <c r="CA45" i="3"/>
  <c r="BZ45" i="3"/>
  <c r="BY45" i="3"/>
  <c r="BX45" i="3"/>
  <c r="BW45" i="3"/>
  <c r="BV45" i="3"/>
  <c r="BO45" i="3"/>
  <c r="BN45" i="3"/>
  <c r="BP45" i="3" s="1"/>
  <c r="BK45" i="3"/>
  <c r="BH45" i="3"/>
  <c r="BA45" i="3"/>
  <c r="AZ45" i="3"/>
  <c r="AR45" i="3"/>
  <c r="AD45" i="3"/>
  <c r="BF45" i="3" s="1"/>
  <c r="BG45" i="3" s="1"/>
  <c r="L45" i="3"/>
  <c r="K45" i="3"/>
  <c r="J45" i="3"/>
  <c r="H45" i="3"/>
  <c r="F45" i="3"/>
  <c r="CD44" i="3"/>
  <c r="CC44" i="3"/>
  <c r="CB44" i="3"/>
  <c r="CA44" i="3"/>
  <c r="BZ44" i="3"/>
  <c r="BY44" i="3"/>
  <c r="BX44" i="3"/>
  <c r="BW44" i="3"/>
  <c r="BV44" i="3"/>
  <c r="BO44" i="3"/>
  <c r="BS44" i="3" s="1"/>
  <c r="BN44" i="3"/>
  <c r="BP44" i="3" s="1"/>
  <c r="BM44" i="3"/>
  <c r="BK44" i="3"/>
  <c r="BH44" i="3"/>
  <c r="BA44" i="3"/>
  <c r="AZ44" i="3"/>
  <c r="AT44" i="3"/>
  <c r="AR44" i="3"/>
  <c r="BJ44" i="3" s="1"/>
  <c r="AE44" i="3"/>
  <c r="AD44" i="3"/>
  <c r="BF44" i="3" s="1"/>
  <c r="BG44" i="3" s="1"/>
  <c r="L44" i="3"/>
  <c r="K44" i="3"/>
  <c r="J44" i="3"/>
  <c r="H44" i="3"/>
  <c r="F44" i="3"/>
  <c r="BC44" i="3" s="1"/>
  <c r="A44" i="3"/>
  <c r="CG44" i="3" s="1"/>
  <c r="CD43" i="3"/>
  <c r="CC43" i="3"/>
  <c r="CB43" i="3"/>
  <c r="CA43" i="3"/>
  <c r="BZ43" i="3"/>
  <c r="BY43" i="3"/>
  <c r="BX43" i="3"/>
  <c r="BW43" i="3"/>
  <c r="BV43" i="3"/>
  <c r="BO43" i="3"/>
  <c r="BS43" i="3" s="1"/>
  <c r="BN43" i="3"/>
  <c r="BP43" i="3" s="1"/>
  <c r="BM43" i="3"/>
  <c r="BK43" i="3"/>
  <c r="BH43" i="3"/>
  <c r="BA43" i="3"/>
  <c r="AZ43" i="3"/>
  <c r="AR43" i="3"/>
  <c r="BJ43" i="3" s="1"/>
  <c r="AD43" i="3"/>
  <c r="L43" i="3"/>
  <c r="K43" i="3"/>
  <c r="J43" i="3"/>
  <c r="H43" i="3"/>
  <c r="F43" i="3"/>
  <c r="BC43" i="3" s="1"/>
  <c r="CD42" i="3"/>
  <c r="CC42" i="3"/>
  <c r="CB42" i="3"/>
  <c r="CA42" i="3"/>
  <c r="BZ42" i="3"/>
  <c r="BY42" i="3"/>
  <c r="BX42" i="3"/>
  <c r="BW42" i="3"/>
  <c r="BV42" i="3"/>
  <c r="BO42" i="3"/>
  <c r="BN42" i="3"/>
  <c r="BP42" i="3" s="1"/>
  <c r="BK42" i="3"/>
  <c r="BH42" i="3"/>
  <c r="BA42" i="3"/>
  <c r="AZ42" i="3"/>
  <c r="AR42" i="3"/>
  <c r="BJ42" i="3" s="1"/>
  <c r="BM42" i="3" s="1"/>
  <c r="AD42" i="3"/>
  <c r="BF42" i="3" s="1"/>
  <c r="BG42" i="3" s="1"/>
  <c r="L42" i="3"/>
  <c r="K42" i="3"/>
  <c r="J42" i="3"/>
  <c r="H42" i="3"/>
  <c r="F42" i="3"/>
  <c r="BC42" i="3" s="1"/>
  <c r="CD41" i="3"/>
  <c r="CC41" i="3"/>
  <c r="CB41" i="3"/>
  <c r="CA41" i="3"/>
  <c r="BZ41" i="3"/>
  <c r="BY41" i="3"/>
  <c r="BX41" i="3"/>
  <c r="BW41" i="3"/>
  <c r="BV41" i="3"/>
  <c r="BO41" i="3"/>
  <c r="BQ41" i="3" s="1"/>
  <c r="BN41" i="3"/>
  <c r="BP41" i="3" s="1"/>
  <c r="BK41" i="3"/>
  <c r="BH41" i="3"/>
  <c r="BA41" i="3"/>
  <c r="AZ41" i="3"/>
  <c r="AR41" i="3"/>
  <c r="BJ41" i="3" s="1"/>
  <c r="BM41" i="3" s="1"/>
  <c r="AD41" i="3"/>
  <c r="BF41" i="3" s="1"/>
  <c r="BG41" i="3" s="1"/>
  <c r="L41" i="3"/>
  <c r="K41" i="3"/>
  <c r="J41" i="3"/>
  <c r="H41" i="3"/>
  <c r="F41" i="3"/>
  <c r="BC41" i="3" s="1"/>
  <c r="BT41" i="3" s="1"/>
  <c r="CD40" i="3"/>
  <c r="CC40" i="3"/>
  <c r="CB40" i="3"/>
  <c r="CA40" i="3"/>
  <c r="BZ40" i="3"/>
  <c r="BY40" i="3"/>
  <c r="BX40" i="3"/>
  <c r="BW40" i="3"/>
  <c r="BV40" i="3"/>
  <c r="BO40" i="3"/>
  <c r="BN40" i="3"/>
  <c r="BP40" i="3" s="1"/>
  <c r="BK40" i="3"/>
  <c r="BH40" i="3"/>
  <c r="BA40" i="3"/>
  <c r="AZ40" i="3"/>
  <c r="AR40" i="3"/>
  <c r="BJ40" i="3" s="1"/>
  <c r="BM40" i="3" s="1"/>
  <c r="AD40" i="3"/>
  <c r="L40" i="3"/>
  <c r="K40" i="3"/>
  <c r="J40" i="3"/>
  <c r="H40" i="3"/>
  <c r="F40" i="3"/>
  <c r="BC40" i="3" s="1"/>
  <c r="CD39" i="3"/>
  <c r="CC39" i="3"/>
  <c r="CB39" i="3"/>
  <c r="CA39" i="3"/>
  <c r="BZ39" i="3"/>
  <c r="BY39" i="3"/>
  <c r="BX39" i="3"/>
  <c r="BW39" i="3"/>
  <c r="BV39" i="3"/>
  <c r="BO39" i="3"/>
  <c r="BN39" i="3"/>
  <c r="BP39" i="3" s="1"/>
  <c r="BK39" i="3"/>
  <c r="BH39" i="3"/>
  <c r="BA39" i="3"/>
  <c r="AZ39" i="3"/>
  <c r="AR39" i="3"/>
  <c r="BJ39" i="3" s="1"/>
  <c r="BM39" i="3" s="1"/>
  <c r="AD39" i="3"/>
  <c r="BF39" i="3" s="1"/>
  <c r="BG39" i="3" s="1"/>
  <c r="L39" i="3"/>
  <c r="K39" i="3"/>
  <c r="J39" i="3"/>
  <c r="H39" i="3"/>
  <c r="F39" i="3"/>
  <c r="BC39" i="3" s="1"/>
  <c r="CD38" i="3"/>
  <c r="CC38" i="3"/>
  <c r="CB38" i="3"/>
  <c r="CA38" i="3"/>
  <c r="BZ38" i="3"/>
  <c r="BY38" i="3"/>
  <c r="BX38" i="3"/>
  <c r="BW38" i="3"/>
  <c r="BV38" i="3"/>
  <c r="BO38" i="3"/>
  <c r="BS38" i="3" s="1"/>
  <c r="BN38" i="3"/>
  <c r="BP38" i="3" s="1"/>
  <c r="BM38" i="3"/>
  <c r="BK38" i="3"/>
  <c r="BH38" i="3"/>
  <c r="BA38" i="3"/>
  <c r="AZ38" i="3"/>
  <c r="AT38" i="3"/>
  <c r="AR38" i="3"/>
  <c r="BJ38" i="3" s="1"/>
  <c r="AE38" i="3"/>
  <c r="AD38" i="3"/>
  <c r="BF38" i="3" s="1"/>
  <c r="BG38" i="3" s="1"/>
  <c r="L38" i="3"/>
  <c r="K38" i="3"/>
  <c r="J38" i="3"/>
  <c r="H38" i="3"/>
  <c r="F38" i="3"/>
  <c r="BB38" i="3" s="1"/>
  <c r="A38" i="3"/>
  <c r="CG38" i="3" s="1"/>
  <c r="CD37" i="3"/>
  <c r="CC37" i="3"/>
  <c r="CB37" i="3"/>
  <c r="CA37" i="3"/>
  <c r="BZ37" i="3"/>
  <c r="BY37" i="3"/>
  <c r="BX37" i="3"/>
  <c r="BW37" i="3"/>
  <c r="BV37" i="3"/>
  <c r="BO37" i="3"/>
  <c r="BS37" i="3" s="1"/>
  <c r="BN37" i="3"/>
  <c r="BP37" i="3" s="1"/>
  <c r="BM37" i="3"/>
  <c r="BK37" i="3"/>
  <c r="BH37" i="3"/>
  <c r="BA37" i="3"/>
  <c r="AZ37" i="3"/>
  <c r="AR37" i="3"/>
  <c r="BJ37" i="3" s="1"/>
  <c r="AD37" i="3"/>
  <c r="BF37" i="3" s="1"/>
  <c r="BG37" i="3" s="1"/>
  <c r="L37" i="3"/>
  <c r="K37" i="3"/>
  <c r="J37" i="3"/>
  <c r="H37" i="3"/>
  <c r="F37" i="3"/>
  <c r="BC37" i="3" s="1"/>
  <c r="CD36" i="3"/>
  <c r="CC36" i="3"/>
  <c r="CB36" i="3"/>
  <c r="CA36" i="3"/>
  <c r="BZ36" i="3"/>
  <c r="BY36" i="3"/>
  <c r="BX36" i="3"/>
  <c r="BW36" i="3"/>
  <c r="BV36" i="3"/>
  <c r="BO36" i="3"/>
  <c r="BN36" i="3"/>
  <c r="BP36" i="3" s="1"/>
  <c r="BK36" i="3"/>
  <c r="BH36" i="3"/>
  <c r="BA36" i="3"/>
  <c r="AZ36" i="3"/>
  <c r="AR36" i="3"/>
  <c r="BJ36" i="3" s="1"/>
  <c r="BM36" i="3" s="1"/>
  <c r="AD36" i="3"/>
  <c r="BF36" i="3" s="1"/>
  <c r="BG36" i="3" s="1"/>
  <c r="L36" i="3"/>
  <c r="K36" i="3"/>
  <c r="J36" i="3"/>
  <c r="H36" i="3"/>
  <c r="F36" i="3"/>
  <c r="BC36" i="3" s="1"/>
  <c r="CD35" i="3"/>
  <c r="CC35" i="3"/>
  <c r="CB35" i="3"/>
  <c r="CA35" i="3"/>
  <c r="BZ35" i="3"/>
  <c r="BY35" i="3"/>
  <c r="BX35" i="3"/>
  <c r="BW35" i="3"/>
  <c r="BV35" i="3"/>
  <c r="BO35" i="3"/>
  <c r="BQ35" i="3" s="1"/>
  <c r="BN35" i="3"/>
  <c r="BP35" i="3" s="1"/>
  <c r="BK35" i="3"/>
  <c r="BH35" i="3"/>
  <c r="BA35" i="3"/>
  <c r="AZ35" i="3"/>
  <c r="AR35" i="3"/>
  <c r="AD35" i="3"/>
  <c r="BF35" i="3" s="1"/>
  <c r="BG35" i="3" s="1"/>
  <c r="L35" i="3"/>
  <c r="K35" i="3"/>
  <c r="J35" i="3"/>
  <c r="H35" i="3"/>
  <c r="F35" i="3"/>
  <c r="CD34" i="3"/>
  <c r="CC34" i="3"/>
  <c r="CB34" i="3"/>
  <c r="CA34" i="3"/>
  <c r="BZ34" i="3"/>
  <c r="BY34" i="3"/>
  <c r="BX34" i="3"/>
  <c r="BW34" i="3"/>
  <c r="BV34" i="3"/>
  <c r="BO34" i="3"/>
  <c r="BN34" i="3"/>
  <c r="BP34" i="3" s="1"/>
  <c r="BK34" i="3"/>
  <c r="BH34" i="3"/>
  <c r="BA34" i="3"/>
  <c r="AZ34" i="3"/>
  <c r="AR34" i="3"/>
  <c r="BJ34" i="3" s="1"/>
  <c r="BM34" i="3" s="1"/>
  <c r="AD34" i="3"/>
  <c r="L34" i="3"/>
  <c r="K34" i="3"/>
  <c r="J34" i="3"/>
  <c r="H34" i="3"/>
  <c r="F34" i="3"/>
  <c r="BC34" i="3" s="1"/>
  <c r="CD33" i="3"/>
  <c r="CC33" i="3"/>
  <c r="CB33" i="3"/>
  <c r="CA33" i="3"/>
  <c r="BZ33" i="3"/>
  <c r="BY33" i="3"/>
  <c r="BX33" i="3"/>
  <c r="BW33" i="3"/>
  <c r="BV33" i="3"/>
  <c r="BO33" i="3"/>
  <c r="BN33" i="3"/>
  <c r="BP33" i="3" s="1"/>
  <c r="BK33" i="3"/>
  <c r="BH33" i="3"/>
  <c r="BA33" i="3"/>
  <c r="AZ33" i="3"/>
  <c r="AR33" i="3"/>
  <c r="BJ33" i="3" s="1"/>
  <c r="BM33" i="3" s="1"/>
  <c r="AD33" i="3"/>
  <c r="BF33" i="3" s="1"/>
  <c r="BG33" i="3" s="1"/>
  <c r="K33" i="3"/>
  <c r="J33" i="3"/>
  <c r="H33" i="3"/>
  <c r="F33" i="3"/>
  <c r="BC33" i="3" s="1"/>
  <c r="CD32" i="3"/>
  <c r="CC32" i="3"/>
  <c r="CB32" i="3"/>
  <c r="CA32" i="3"/>
  <c r="BZ32" i="3"/>
  <c r="BY32" i="3"/>
  <c r="BX32" i="3"/>
  <c r="BW32" i="3"/>
  <c r="BV32" i="3"/>
  <c r="BO32" i="3"/>
  <c r="BQ32" i="3" s="1"/>
  <c r="BN32" i="3"/>
  <c r="BP32" i="3" s="1"/>
  <c r="BM32" i="3"/>
  <c r="BK32" i="3"/>
  <c r="BH32" i="3"/>
  <c r="BA32" i="3"/>
  <c r="AZ32" i="3"/>
  <c r="AT32" i="3"/>
  <c r="AR32" i="3"/>
  <c r="BJ32" i="3" s="1"/>
  <c r="AE32" i="3"/>
  <c r="AD32" i="3"/>
  <c r="L32" i="3"/>
  <c r="K32" i="3"/>
  <c r="J32" i="3"/>
  <c r="H32" i="3"/>
  <c r="F32" i="3"/>
  <c r="BC32" i="3" s="1"/>
  <c r="A32" i="3"/>
  <c r="CG32" i="3" s="1"/>
  <c r="CD31" i="3"/>
  <c r="CC31" i="3"/>
  <c r="CB31" i="3"/>
  <c r="CA31" i="3"/>
  <c r="BZ31" i="3"/>
  <c r="BY31" i="3"/>
  <c r="BX31" i="3"/>
  <c r="BW31" i="3"/>
  <c r="BV31" i="3"/>
  <c r="BO31" i="3"/>
  <c r="BS31" i="3" s="1"/>
  <c r="BN31" i="3"/>
  <c r="BP31" i="3" s="1"/>
  <c r="BM31" i="3"/>
  <c r="BK31" i="3"/>
  <c r="BH31" i="3"/>
  <c r="BA31" i="3"/>
  <c r="AZ31" i="3"/>
  <c r="AR31" i="3"/>
  <c r="BJ31" i="3" s="1"/>
  <c r="AD31" i="3"/>
  <c r="L31" i="3"/>
  <c r="K31" i="3"/>
  <c r="J31" i="3"/>
  <c r="H31" i="3"/>
  <c r="F31" i="3"/>
  <c r="BC31" i="3" s="1"/>
  <c r="CD30" i="3"/>
  <c r="CC30" i="3"/>
  <c r="CB30" i="3"/>
  <c r="CA30" i="3"/>
  <c r="BZ30" i="3"/>
  <c r="BY30" i="3"/>
  <c r="BX30" i="3"/>
  <c r="BW30" i="3"/>
  <c r="BV30" i="3"/>
  <c r="BO30" i="3"/>
  <c r="BN30" i="3"/>
  <c r="BP30" i="3" s="1"/>
  <c r="BK30" i="3"/>
  <c r="BH30" i="3"/>
  <c r="BA30" i="3"/>
  <c r="AZ30" i="3"/>
  <c r="AR30" i="3"/>
  <c r="BJ30" i="3" s="1"/>
  <c r="BM30" i="3" s="1"/>
  <c r="AD30" i="3"/>
  <c r="BF30" i="3" s="1"/>
  <c r="BG30" i="3" s="1"/>
  <c r="L30" i="3"/>
  <c r="K30" i="3"/>
  <c r="J30" i="3"/>
  <c r="H30" i="3"/>
  <c r="F30" i="3"/>
  <c r="BC30" i="3" s="1"/>
  <c r="BU30" i="3" s="1"/>
  <c r="CD29" i="3"/>
  <c r="CC29" i="3"/>
  <c r="CB29" i="3"/>
  <c r="CA29" i="3"/>
  <c r="BZ29" i="3"/>
  <c r="BY29" i="3"/>
  <c r="BX29" i="3"/>
  <c r="BW29" i="3"/>
  <c r="BV29" i="3"/>
  <c r="BO29" i="3"/>
  <c r="BQ29" i="3" s="1"/>
  <c r="BN29" i="3"/>
  <c r="BP29" i="3" s="1"/>
  <c r="BK29" i="3"/>
  <c r="BH29" i="3"/>
  <c r="BA29" i="3"/>
  <c r="AZ29" i="3"/>
  <c r="AR29" i="3"/>
  <c r="BJ29" i="3" s="1"/>
  <c r="BM29" i="3" s="1"/>
  <c r="AD29" i="3"/>
  <c r="BF29" i="3" s="1"/>
  <c r="BG29" i="3" s="1"/>
  <c r="L29" i="3"/>
  <c r="K29" i="3"/>
  <c r="J29" i="3"/>
  <c r="H29" i="3"/>
  <c r="F29" i="3"/>
  <c r="BC29" i="3" s="1"/>
  <c r="CD28" i="3"/>
  <c r="CC28" i="3"/>
  <c r="CB28" i="3"/>
  <c r="CA28" i="3"/>
  <c r="BZ28" i="3"/>
  <c r="BY28" i="3"/>
  <c r="BX28" i="3"/>
  <c r="BW28" i="3"/>
  <c r="BV28" i="3"/>
  <c r="BO28" i="3"/>
  <c r="BN28" i="3"/>
  <c r="BP28" i="3" s="1"/>
  <c r="BK28" i="3"/>
  <c r="BH28" i="3"/>
  <c r="BA28" i="3"/>
  <c r="AZ28" i="3"/>
  <c r="AR28" i="3"/>
  <c r="BJ28" i="3" s="1"/>
  <c r="BM28" i="3" s="1"/>
  <c r="AD28" i="3"/>
  <c r="BF28" i="3" s="1"/>
  <c r="BG28" i="3" s="1"/>
  <c r="K28" i="3"/>
  <c r="J28" i="3"/>
  <c r="H28" i="3"/>
  <c r="F28" i="3"/>
  <c r="BC28" i="3" s="1"/>
  <c r="CD27" i="3"/>
  <c r="CC27" i="3"/>
  <c r="CB27" i="3"/>
  <c r="CA27" i="3"/>
  <c r="BZ27" i="3"/>
  <c r="BY27" i="3"/>
  <c r="BX27" i="3"/>
  <c r="BW27" i="3"/>
  <c r="BV27" i="3"/>
  <c r="BO27" i="3"/>
  <c r="BS27" i="3" s="1"/>
  <c r="BN27" i="3"/>
  <c r="BP27" i="3" s="1"/>
  <c r="BM27" i="3"/>
  <c r="BK27" i="3"/>
  <c r="BH27" i="3"/>
  <c r="BA27" i="3"/>
  <c r="AZ27" i="3"/>
  <c r="AT27" i="3"/>
  <c r="AR27" i="3"/>
  <c r="AE27" i="3"/>
  <c r="AD27" i="3"/>
  <c r="BF27" i="3" s="1"/>
  <c r="BG27" i="3" s="1"/>
  <c r="L27" i="3"/>
  <c r="K27" i="3"/>
  <c r="J27" i="3"/>
  <c r="H27" i="3"/>
  <c r="F27" i="3"/>
  <c r="A27" i="3"/>
  <c r="CG27" i="3" s="1"/>
  <c r="CD26" i="3"/>
  <c r="CC26" i="3"/>
  <c r="CB26" i="3"/>
  <c r="CA26" i="3"/>
  <c r="BZ26" i="3"/>
  <c r="BY26" i="3"/>
  <c r="BX26" i="3"/>
  <c r="BW26" i="3"/>
  <c r="BV26" i="3"/>
  <c r="BO26" i="3"/>
  <c r="BN26" i="3"/>
  <c r="BP26" i="3" s="1"/>
  <c r="BM26" i="3"/>
  <c r="BK26" i="3"/>
  <c r="BH26" i="3"/>
  <c r="BA26" i="3"/>
  <c r="AZ26" i="3"/>
  <c r="AR26" i="3"/>
  <c r="BJ26" i="3" s="1"/>
  <c r="AD26" i="3"/>
  <c r="BF26" i="3" s="1"/>
  <c r="BG26" i="3" s="1"/>
  <c r="L26" i="3"/>
  <c r="K26" i="3"/>
  <c r="J26" i="3"/>
  <c r="H26" i="3"/>
  <c r="F26" i="3"/>
  <c r="BC26" i="3" s="1"/>
  <c r="BE26" i="3" s="1"/>
  <c r="CD24" i="3"/>
  <c r="CC24" i="3"/>
  <c r="CB24" i="3"/>
  <c r="CA24" i="3"/>
  <c r="BZ24" i="3"/>
  <c r="BY24" i="3"/>
  <c r="BX24" i="3"/>
  <c r="BW24" i="3"/>
  <c r="BV24" i="3"/>
  <c r="BO24" i="3"/>
  <c r="BQ24" i="3" s="1"/>
  <c r="BN24" i="3"/>
  <c r="BP24" i="3" s="1"/>
  <c r="BK24" i="3"/>
  <c r="BH24" i="3"/>
  <c r="BA24" i="3"/>
  <c r="AZ24" i="3"/>
  <c r="AR24" i="3"/>
  <c r="BJ24" i="3" s="1"/>
  <c r="BM24" i="3" s="1"/>
  <c r="AD24" i="3"/>
  <c r="BF24" i="3" s="1"/>
  <c r="BG24" i="3" s="1"/>
  <c r="L24" i="3"/>
  <c r="K24" i="3"/>
  <c r="J24" i="3"/>
  <c r="H24" i="3"/>
  <c r="F24" i="3"/>
  <c r="BC24" i="3" s="1"/>
  <c r="CD23" i="3"/>
  <c r="CC23" i="3"/>
  <c r="CB23" i="3"/>
  <c r="CA23" i="3"/>
  <c r="BZ23" i="3"/>
  <c r="BY23" i="3"/>
  <c r="BX23" i="3"/>
  <c r="BW23" i="3"/>
  <c r="BV23" i="3"/>
  <c r="BO23" i="3"/>
  <c r="BS23" i="3" s="1"/>
  <c r="BN23" i="3"/>
  <c r="BP23" i="3" s="1"/>
  <c r="BK23" i="3"/>
  <c r="BH23" i="3"/>
  <c r="BA23" i="3"/>
  <c r="AZ23" i="3"/>
  <c r="AT23" i="3"/>
  <c r="AR23" i="3"/>
  <c r="BJ23" i="3" s="1"/>
  <c r="BM23" i="3" s="1"/>
  <c r="AE23" i="3"/>
  <c r="AD23" i="3"/>
  <c r="BF23" i="3" s="1"/>
  <c r="BG23" i="3" s="1"/>
  <c r="L23" i="3"/>
  <c r="K23" i="3"/>
  <c r="J23" i="3"/>
  <c r="H23" i="3"/>
  <c r="F23" i="3"/>
  <c r="BC23" i="3" s="1"/>
  <c r="A23" i="3"/>
  <c r="CG23" i="3" s="1"/>
  <c r="CD22" i="3"/>
  <c r="CC22" i="3"/>
  <c r="CB22" i="3"/>
  <c r="CA22" i="3"/>
  <c r="BZ22" i="3"/>
  <c r="BY22" i="3"/>
  <c r="BX22" i="3"/>
  <c r="BW22" i="3"/>
  <c r="BV22" i="3"/>
  <c r="BO22" i="3"/>
  <c r="BS22" i="3" s="1"/>
  <c r="BN22" i="3"/>
  <c r="BP22" i="3" s="1"/>
  <c r="BM22" i="3"/>
  <c r="BK22" i="3"/>
  <c r="BH22" i="3"/>
  <c r="BA22" i="3"/>
  <c r="AZ22" i="3"/>
  <c r="AR22" i="3"/>
  <c r="BJ22" i="3" s="1"/>
  <c r="AD22" i="3"/>
  <c r="BF22" i="3" s="1"/>
  <c r="BG22" i="3" s="1"/>
  <c r="L22" i="3"/>
  <c r="K22" i="3"/>
  <c r="J22" i="3"/>
  <c r="H22" i="3"/>
  <c r="F22" i="3"/>
  <c r="BC22" i="3" s="1"/>
  <c r="CD20" i="3"/>
  <c r="CC20" i="3"/>
  <c r="CB20" i="3"/>
  <c r="CA20" i="3"/>
  <c r="BZ20" i="3"/>
  <c r="BY20" i="3"/>
  <c r="BX20" i="3"/>
  <c r="BW20" i="3"/>
  <c r="BV20" i="3"/>
  <c r="BO20" i="3"/>
  <c r="BN20" i="3"/>
  <c r="BP20" i="3" s="1"/>
  <c r="BK20" i="3"/>
  <c r="BH20" i="3"/>
  <c r="BA20" i="3"/>
  <c r="AZ20" i="3"/>
  <c r="AR20" i="3"/>
  <c r="BJ20" i="3" s="1"/>
  <c r="BM20" i="3" s="1"/>
  <c r="AD20" i="3"/>
  <c r="BF20" i="3" s="1"/>
  <c r="BG20" i="3" s="1"/>
  <c r="L20" i="3"/>
  <c r="K20" i="3"/>
  <c r="J20" i="3"/>
  <c r="H20" i="3"/>
  <c r="F20" i="3"/>
  <c r="BC20" i="3" s="1"/>
  <c r="CD16" i="3"/>
  <c r="CC16" i="3"/>
  <c r="CB16" i="3"/>
  <c r="CA16" i="3"/>
  <c r="BZ16" i="3"/>
  <c r="BY16" i="3"/>
  <c r="BX16" i="3"/>
  <c r="BW16" i="3"/>
  <c r="BV16" i="3"/>
  <c r="BO16" i="3"/>
  <c r="BN16" i="3"/>
  <c r="BP16" i="3" s="1"/>
  <c r="BK16" i="3"/>
  <c r="BH16" i="3"/>
  <c r="BA16" i="3"/>
  <c r="AZ16" i="3"/>
  <c r="AR16" i="3"/>
  <c r="AD16" i="3"/>
  <c r="BF16" i="3" s="1"/>
  <c r="BG16" i="3" s="1"/>
  <c r="L16" i="3"/>
  <c r="K16" i="3"/>
  <c r="J16" i="3"/>
  <c r="H16" i="3"/>
  <c r="F16" i="3"/>
  <c r="CD15" i="3"/>
  <c r="CC15" i="3"/>
  <c r="CB15" i="3"/>
  <c r="CA15" i="3"/>
  <c r="BZ15" i="3"/>
  <c r="BY15" i="3"/>
  <c r="BX15" i="3"/>
  <c r="BW15" i="3"/>
  <c r="BV15" i="3"/>
  <c r="BO15" i="3"/>
  <c r="BN15" i="3"/>
  <c r="BP15" i="3" s="1"/>
  <c r="BK15" i="3"/>
  <c r="BH15" i="3"/>
  <c r="BA15" i="3"/>
  <c r="AZ15" i="3"/>
  <c r="AR15" i="3"/>
  <c r="BJ15" i="3" s="1"/>
  <c r="BM15" i="3" s="1"/>
  <c r="AD15" i="3"/>
  <c r="BF15" i="3" s="1"/>
  <c r="BG15" i="3" s="1"/>
  <c r="L15" i="3"/>
  <c r="K15" i="3"/>
  <c r="J15" i="3"/>
  <c r="H15" i="3"/>
  <c r="F15" i="3"/>
  <c r="CD14" i="3"/>
  <c r="CC14" i="3"/>
  <c r="CB14" i="3"/>
  <c r="CA14" i="3"/>
  <c r="BZ14" i="3"/>
  <c r="BY14" i="3"/>
  <c r="BX14" i="3"/>
  <c r="BW14" i="3"/>
  <c r="BV14" i="3"/>
  <c r="BO14" i="3"/>
  <c r="BQ14" i="3" s="1"/>
  <c r="BN14" i="3"/>
  <c r="BP14" i="3" s="1"/>
  <c r="BK14" i="3"/>
  <c r="BH14" i="3"/>
  <c r="BA14" i="3"/>
  <c r="AZ14" i="3"/>
  <c r="AR14" i="3"/>
  <c r="BJ14" i="3" s="1"/>
  <c r="BM14" i="3" s="1"/>
  <c r="AD14" i="3"/>
  <c r="BF14" i="3" s="1"/>
  <c r="BG14" i="3" s="1"/>
  <c r="L14" i="3"/>
  <c r="K14" i="3"/>
  <c r="J14" i="3"/>
  <c r="H14" i="3"/>
  <c r="F14" i="3"/>
  <c r="BB14" i="3" s="1"/>
  <c r="CD13" i="3"/>
  <c r="CC13" i="3"/>
  <c r="CB13" i="3"/>
  <c r="CA13" i="3"/>
  <c r="BZ13" i="3"/>
  <c r="BY13" i="3"/>
  <c r="BX13" i="3"/>
  <c r="BW13" i="3"/>
  <c r="BV13" i="3"/>
  <c r="BO13" i="3"/>
  <c r="BQ13" i="3" s="1"/>
  <c r="BN13" i="3"/>
  <c r="BP13" i="3" s="1"/>
  <c r="BK13" i="3"/>
  <c r="BH13" i="3"/>
  <c r="BA13" i="3"/>
  <c r="AZ13" i="3"/>
  <c r="AR13" i="3"/>
  <c r="BJ13" i="3" s="1"/>
  <c r="BM13" i="3" s="1"/>
  <c r="AD13" i="3"/>
  <c r="L13" i="3"/>
  <c r="K13" i="3"/>
  <c r="J13" i="3"/>
  <c r="H13" i="3"/>
  <c r="F13" i="3"/>
  <c r="CD12" i="3"/>
  <c r="CC12" i="3"/>
  <c r="CB12" i="3"/>
  <c r="CA12" i="3"/>
  <c r="BZ12" i="3"/>
  <c r="BY12" i="3"/>
  <c r="BX12" i="3"/>
  <c r="BW12" i="3"/>
  <c r="BV12" i="3"/>
  <c r="BO12" i="3"/>
  <c r="BQ12" i="3" s="1"/>
  <c r="BN12" i="3"/>
  <c r="BP12" i="3" s="1"/>
  <c r="BK12" i="3"/>
  <c r="BH12" i="3"/>
  <c r="BA12" i="3"/>
  <c r="AZ12" i="3"/>
  <c r="AR12" i="3"/>
  <c r="BJ12" i="3" s="1"/>
  <c r="BM12" i="3" s="1"/>
  <c r="AD12" i="3"/>
  <c r="BF12" i="3" s="1"/>
  <c r="BG12" i="3" s="1"/>
  <c r="L12" i="3"/>
  <c r="K12" i="3"/>
  <c r="J12" i="3"/>
  <c r="H12" i="3"/>
  <c r="F12" i="3"/>
  <c r="BC12" i="3" s="1"/>
  <c r="CD11" i="3"/>
  <c r="CC11" i="3"/>
  <c r="CB11" i="3"/>
  <c r="CA11" i="3"/>
  <c r="BZ11" i="3"/>
  <c r="BY11" i="3"/>
  <c r="BX11" i="3"/>
  <c r="BW11" i="3"/>
  <c r="BV11" i="3"/>
  <c r="BO11" i="3"/>
  <c r="BQ11" i="3" s="1"/>
  <c r="BN11" i="3"/>
  <c r="BP11" i="3" s="1"/>
  <c r="BK11" i="3"/>
  <c r="BH11" i="3"/>
  <c r="BA11" i="3"/>
  <c r="AZ11" i="3"/>
  <c r="AR11" i="3"/>
  <c r="BJ11" i="3" s="1"/>
  <c r="BM11" i="3" s="1"/>
  <c r="AD11" i="3"/>
  <c r="BF11" i="3" s="1"/>
  <c r="BG11" i="3" s="1"/>
  <c r="L11" i="3"/>
  <c r="K11" i="3"/>
  <c r="J11" i="3"/>
  <c r="H11" i="3"/>
  <c r="F11" i="3"/>
  <c r="CD10" i="3"/>
  <c r="CC10" i="3"/>
  <c r="CB10" i="3"/>
  <c r="CA10" i="3"/>
  <c r="BZ10" i="3"/>
  <c r="BY10" i="3"/>
  <c r="BX10" i="3"/>
  <c r="BW10" i="3"/>
  <c r="BV10" i="3"/>
  <c r="BO10" i="3"/>
  <c r="BN10" i="3"/>
  <c r="BP10" i="3" s="1"/>
  <c r="BK10" i="3"/>
  <c r="BH10" i="3"/>
  <c r="BA10" i="3"/>
  <c r="AZ10" i="3"/>
  <c r="AR10" i="3"/>
  <c r="BJ10" i="3" s="1"/>
  <c r="BM10" i="3" s="1"/>
  <c r="AD10" i="3"/>
  <c r="BF10" i="3" s="1"/>
  <c r="BG10" i="3" s="1"/>
  <c r="L10" i="3"/>
  <c r="K10" i="3"/>
  <c r="J10" i="3"/>
  <c r="H10" i="3"/>
  <c r="F10" i="3"/>
  <c r="BB10" i="3" s="1"/>
  <c r="CD9" i="3"/>
  <c r="CC9" i="3"/>
  <c r="CB9" i="3"/>
  <c r="CA9" i="3"/>
  <c r="BZ9" i="3"/>
  <c r="BY9" i="3"/>
  <c r="BX9" i="3"/>
  <c r="BW9" i="3"/>
  <c r="BV9" i="3"/>
  <c r="BO9" i="3"/>
  <c r="BN9" i="3"/>
  <c r="BP9" i="3" s="1"/>
  <c r="BK9" i="3"/>
  <c r="BH9" i="3"/>
  <c r="BA9" i="3"/>
  <c r="AZ9" i="3"/>
  <c r="AR9" i="3"/>
  <c r="BJ9" i="3" s="1"/>
  <c r="BM9" i="3" s="1"/>
  <c r="AD9" i="3"/>
  <c r="BF9" i="3" s="1"/>
  <c r="BG9" i="3" s="1"/>
  <c r="L9" i="3"/>
  <c r="K9" i="3"/>
  <c r="J9" i="3"/>
  <c r="H9" i="3"/>
  <c r="F9" i="3"/>
  <c r="BC9" i="3" s="1"/>
  <c r="CD7" i="3"/>
  <c r="CC7" i="3"/>
  <c r="CB7" i="3"/>
  <c r="CA7" i="3"/>
  <c r="BZ7" i="3"/>
  <c r="BY7" i="3"/>
  <c r="BX7" i="3"/>
  <c r="BW7" i="3"/>
  <c r="BV7" i="3"/>
  <c r="BO7" i="3"/>
  <c r="BN7" i="3"/>
  <c r="BP7" i="3" s="1"/>
  <c r="BK7" i="3"/>
  <c r="BH7" i="3"/>
  <c r="BA7" i="3"/>
  <c r="AZ7" i="3"/>
  <c r="AR7" i="3"/>
  <c r="AD7" i="3"/>
  <c r="BF7" i="3" s="1"/>
  <c r="BG7" i="3" s="1"/>
  <c r="L7" i="3"/>
  <c r="K7" i="3"/>
  <c r="J7" i="3"/>
  <c r="H7" i="3"/>
  <c r="F7" i="3"/>
  <c r="CD4" i="3"/>
  <c r="CC4" i="3"/>
  <c r="CB4" i="3"/>
  <c r="CA4" i="3"/>
  <c r="BZ4" i="3"/>
  <c r="BY4" i="3"/>
  <c r="BX4" i="3"/>
  <c r="BW4" i="3"/>
  <c r="BV4" i="3"/>
  <c r="BO4" i="3"/>
  <c r="BN4" i="3"/>
  <c r="BP4" i="3" s="1"/>
  <c r="BK4" i="3"/>
  <c r="BH4" i="3"/>
  <c r="BA4" i="3"/>
  <c r="AZ4" i="3"/>
  <c r="AR4" i="3"/>
  <c r="BJ4" i="3" s="1"/>
  <c r="BM4" i="3" s="1"/>
  <c r="AD4" i="3"/>
  <c r="BF4" i="3" s="1"/>
  <c r="BG4" i="3" s="1"/>
  <c r="L4" i="3"/>
  <c r="K4" i="3"/>
  <c r="J4" i="3"/>
  <c r="H4" i="3"/>
  <c r="F4" i="3"/>
  <c r="BC4" i="3" s="1"/>
  <c r="P16" i="7"/>
  <c r="P15" i="7"/>
  <c r="P14" i="7"/>
  <c r="P13" i="7"/>
  <c r="P12" i="7"/>
  <c r="P11" i="7"/>
  <c r="P10" i="7"/>
  <c r="P9" i="7"/>
  <c r="P8" i="7"/>
  <c r="P7" i="7"/>
  <c r="U6" i="7"/>
  <c r="P6" i="7"/>
  <c r="U5" i="7"/>
  <c r="P5" i="7"/>
  <c r="U4" i="7"/>
  <c r="P4" i="7"/>
  <c r="U3" i="7"/>
  <c r="P3" i="7"/>
  <c r="U2" i="7"/>
  <c r="P2" i="7"/>
  <c r="CD3" i="3"/>
  <c r="CC3" i="3"/>
  <c r="CB3" i="3"/>
  <c r="CA3" i="3"/>
  <c r="BZ3" i="3"/>
  <c r="BY3" i="3"/>
  <c r="BX3" i="3"/>
  <c r="BW3" i="3"/>
  <c r="BV3" i="3"/>
  <c r="BO3" i="3"/>
  <c r="BN3" i="3"/>
  <c r="BP3" i="3" s="1"/>
  <c r="BK3" i="3"/>
  <c r="BH3" i="3"/>
  <c r="BA3" i="3"/>
  <c r="AZ3" i="3"/>
  <c r="I3" i="3" s="1"/>
  <c r="AR3" i="3"/>
  <c r="BJ3" i="3" s="1"/>
  <c r="BM3" i="3" s="1"/>
  <c r="AD3" i="3"/>
  <c r="BF3" i="3" s="1"/>
  <c r="BG3" i="3" s="1"/>
  <c r="BC3" i="3"/>
  <c r="B8" i="1"/>
  <c r="B7" i="1"/>
  <c r="I348" i="3" l="1"/>
  <c r="BT33" i="3"/>
  <c r="I195" i="3"/>
  <c r="I296" i="3"/>
  <c r="I231" i="3"/>
  <c r="I228" i="3"/>
  <c r="I260" i="3"/>
  <c r="AT73" i="3"/>
  <c r="AT290" i="3"/>
  <c r="AT281" i="3"/>
  <c r="AE329" i="3"/>
  <c r="AE339" i="3"/>
  <c r="AT342" i="3"/>
  <c r="AT337" i="3"/>
  <c r="AE320" i="3"/>
  <c r="AT248" i="3"/>
  <c r="AT299" i="3"/>
  <c r="AT307" i="3"/>
  <c r="AT301" i="3"/>
  <c r="AT83" i="3"/>
  <c r="AT96" i="3"/>
  <c r="AT247" i="3"/>
  <c r="AT229" i="3"/>
  <c r="AE239" i="3"/>
  <c r="AT268" i="3"/>
  <c r="AE198" i="3"/>
  <c r="AT210" i="3"/>
  <c r="AT219" i="3"/>
  <c r="AE230" i="3"/>
  <c r="AT217" i="3"/>
  <c r="AE227" i="3"/>
  <c r="AE220" i="3"/>
  <c r="I172" i="3"/>
  <c r="I216" i="3"/>
  <c r="I211" i="3"/>
  <c r="BR39" i="3"/>
  <c r="BT85" i="3"/>
  <c r="AE84" i="3"/>
  <c r="AT67" i="3"/>
  <c r="BS65" i="3"/>
  <c r="AT58" i="3"/>
  <c r="AT59" i="3"/>
  <c r="I279" i="3"/>
  <c r="AE14" i="3"/>
  <c r="I346" i="3"/>
  <c r="I330" i="3"/>
  <c r="I316" i="3"/>
  <c r="I240" i="3"/>
  <c r="I256" i="3"/>
  <c r="I87" i="3"/>
  <c r="BS344" i="3"/>
  <c r="BS318" i="3"/>
  <c r="BS327" i="3"/>
  <c r="BS324" i="3"/>
  <c r="I178" i="3"/>
  <c r="BS313" i="3"/>
  <c r="BS312" i="3"/>
  <c r="I236" i="3"/>
  <c r="BS305" i="3"/>
  <c r="BS297" i="3"/>
  <c r="I166" i="3"/>
  <c r="I323" i="3"/>
  <c r="BS282" i="3"/>
  <c r="I184" i="3"/>
  <c r="BS266" i="3"/>
  <c r="BS258" i="3"/>
  <c r="BS246" i="3"/>
  <c r="BS249" i="3"/>
  <c r="I124" i="3"/>
  <c r="I160" i="3"/>
  <c r="BS218" i="3"/>
  <c r="BS203" i="3"/>
  <c r="BS212" i="3"/>
  <c r="BS208" i="3"/>
  <c r="BS207" i="3"/>
  <c r="BS181" i="3"/>
  <c r="BS191" i="3"/>
  <c r="BS190" i="3"/>
  <c r="BS187" i="3"/>
  <c r="BS175" i="3"/>
  <c r="BS174" i="3"/>
  <c r="BS162" i="3"/>
  <c r="BS170" i="3"/>
  <c r="BS168" i="3"/>
  <c r="BS167" i="3"/>
  <c r="BS157" i="3"/>
  <c r="I137" i="3"/>
  <c r="BS147" i="3"/>
  <c r="I98" i="3"/>
  <c r="BS126" i="3"/>
  <c r="I285" i="3"/>
  <c r="BS116" i="3"/>
  <c r="BS103" i="3"/>
  <c r="I223" i="3"/>
  <c r="I114" i="3"/>
  <c r="I64" i="3"/>
  <c r="I50" i="3"/>
  <c r="BS89" i="3"/>
  <c r="BS78" i="3"/>
  <c r="BI259" i="3"/>
  <c r="BS66" i="3"/>
  <c r="BL83" i="3"/>
  <c r="BS52" i="3"/>
  <c r="BS68" i="3"/>
  <c r="I129" i="3"/>
  <c r="I132" i="3"/>
  <c r="BL31" i="3"/>
  <c r="BS60" i="3"/>
  <c r="BS57" i="3"/>
  <c r="BQ58" i="3"/>
  <c r="I121" i="3"/>
  <c r="BL315" i="3"/>
  <c r="I44" i="3"/>
  <c r="BL249" i="3"/>
  <c r="BS51" i="3"/>
  <c r="I56" i="3"/>
  <c r="BQ313" i="3"/>
  <c r="BL270" i="3"/>
  <c r="BL258" i="3"/>
  <c r="BL261" i="3"/>
  <c r="I307" i="3"/>
  <c r="BI307" i="3"/>
  <c r="BI222" i="3"/>
  <c r="BQ285" i="3"/>
  <c r="BL142" i="3"/>
  <c r="BS30" i="3"/>
  <c r="BS225" i="3"/>
  <c r="BI262" i="3"/>
  <c r="BI312" i="3"/>
  <c r="I190" i="3"/>
  <c r="BL235" i="3"/>
  <c r="BQ249" i="3"/>
  <c r="BQ250" i="3"/>
  <c r="I265" i="3"/>
  <c r="I70" i="3"/>
  <c r="BS42" i="3"/>
  <c r="I92" i="3"/>
  <c r="I201" i="3"/>
  <c r="BL308" i="3"/>
  <c r="BI320" i="3"/>
  <c r="BI64" i="3"/>
  <c r="BI196" i="3"/>
  <c r="I249" i="3"/>
  <c r="BI256" i="3"/>
  <c r="BL324" i="3"/>
  <c r="I248" i="3"/>
  <c r="CE284" i="3"/>
  <c r="BL141" i="3"/>
  <c r="BL57" i="3"/>
  <c r="BI79" i="3"/>
  <c r="BL135" i="3"/>
  <c r="BI62" i="3"/>
  <c r="BS197" i="3"/>
  <c r="BQ198" i="3"/>
  <c r="BC50" i="3"/>
  <c r="BU50" i="3" s="1"/>
  <c r="BL134" i="3"/>
  <c r="BI152" i="3"/>
  <c r="BS34" i="3"/>
  <c r="I145" i="3"/>
  <c r="I102" i="3"/>
  <c r="I155" i="3"/>
  <c r="BQ57" i="3"/>
  <c r="I197" i="3"/>
  <c r="BL239" i="3"/>
  <c r="BI241" i="3"/>
  <c r="BL242" i="3"/>
  <c r="BL248" i="3"/>
  <c r="I287" i="3"/>
  <c r="BI290" i="3"/>
  <c r="BL292" i="3"/>
  <c r="I295" i="3"/>
  <c r="I336" i="3"/>
  <c r="BQ65" i="3"/>
  <c r="BI197" i="3"/>
  <c r="BI246" i="3"/>
  <c r="BL336" i="3"/>
  <c r="I107" i="3"/>
  <c r="CI32" i="3"/>
  <c r="BL44" i="3"/>
  <c r="BQ142" i="3"/>
  <c r="BL222" i="3"/>
  <c r="AE284" i="3"/>
  <c r="BL286" i="3"/>
  <c r="BI327" i="3"/>
  <c r="BL335" i="3"/>
  <c r="BI30" i="3"/>
  <c r="BL37" i="3"/>
  <c r="BS177" i="3"/>
  <c r="BI191" i="3"/>
  <c r="BI296" i="3"/>
  <c r="BI38" i="3"/>
  <c r="BL56" i="3"/>
  <c r="BL71" i="3"/>
  <c r="BI136" i="3"/>
  <c r="BI149" i="3"/>
  <c r="BI167" i="3"/>
  <c r="BQ245" i="3"/>
  <c r="BI264" i="3"/>
  <c r="CH308" i="3"/>
  <c r="BQ48" i="3"/>
  <c r="I300" i="3"/>
  <c r="I32" i="3"/>
  <c r="I222" i="3"/>
  <c r="I301" i="3"/>
  <c r="CE331" i="3"/>
  <c r="I38" i="3"/>
  <c r="BQ45" i="3"/>
  <c r="I123" i="3"/>
  <c r="BS161" i="3"/>
  <c r="BQ162" i="3"/>
  <c r="I210" i="3"/>
  <c r="I219" i="3"/>
  <c r="I220" i="3"/>
  <c r="I319" i="3"/>
  <c r="I288" i="3"/>
  <c r="BQ90" i="3"/>
  <c r="BL26" i="3"/>
  <c r="BI40" i="3"/>
  <c r="I49" i="3"/>
  <c r="BS50" i="3"/>
  <c r="I54" i="3"/>
  <c r="BQ62" i="3"/>
  <c r="BS92" i="3"/>
  <c r="BQ107" i="3"/>
  <c r="BI120" i="3"/>
  <c r="BL126" i="3"/>
  <c r="BI176" i="3"/>
  <c r="BS192" i="3"/>
  <c r="BI208" i="3"/>
  <c r="BI210" i="3"/>
  <c r="BL236" i="3"/>
  <c r="BI276" i="3"/>
  <c r="I312" i="3"/>
  <c r="I318" i="3"/>
  <c r="BI69" i="3"/>
  <c r="I90" i="3"/>
  <c r="BI91" i="3"/>
  <c r="I101" i="3"/>
  <c r="I113" i="3"/>
  <c r="BL119" i="3"/>
  <c r="BL125" i="3"/>
  <c r="BB160" i="3"/>
  <c r="CE160" i="3" s="1"/>
  <c r="BB161" i="3"/>
  <c r="BI175" i="3"/>
  <c r="I207" i="3"/>
  <c r="BS256" i="3"/>
  <c r="BQ268" i="3"/>
  <c r="BL318" i="3"/>
  <c r="BI323" i="3"/>
  <c r="I245" i="3"/>
  <c r="I270" i="3"/>
  <c r="BQ78" i="3"/>
  <c r="I27" i="3"/>
  <c r="BI11" i="3"/>
  <c r="BI52" i="3"/>
  <c r="BI89" i="3"/>
  <c r="BI96" i="3"/>
  <c r="BI99" i="3"/>
  <c r="BI134" i="3"/>
  <c r="BL203" i="3"/>
  <c r="BQ307" i="3"/>
  <c r="BI44" i="3"/>
  <c r="BL68" i="3"/>
  <c r="BI70" i="3"/>
  <c r="BI107" i="3"/>
  <c r="BL111" i="3"/>
  <c r="BL161" i="3"/>
  <c r="BI192" i="3"/>
  <c r="BL266" i="3"/>
  <c r="BL284" i="3"/>
  <c r="BT300" i="3"/>
  <c r="BQ324" i="3"/>
  <c r="BL327" i="3"/>
  <c r="BL191" i="3"/>
  <c r="BL231" i="3"/>
  <c r="BS47" i="3"/>
  <c r="BL74" i="3"/>
  <c r="BC76" i="3"/>
  <c r="BT76" i="3" s="1"/>
  <c r="BI90" i="3"/>
  <c r="BI114" i="3"/>
  <c r="BL115" i="3"/>
  <c r="BQ168" i="3"/>
  <c r="BQ223" i="3"/>
  <c r="BI268" i="3"/>
  <c r="BS275" i="3"/>
  <c r="BL305" i="3"/>
  <c r="I325" i="3"/>
  <c r="I329" i="3"/>
  <c r="BL330" i="3"/>
  <c r="BQ340" i="3"/>
  <c r="BQ342" i="3"/>
  <c r="I85" i="3"/>
  <c r="BS151" i="3"/>
  <c r="BS29" i="3"/>
  <c r="I30" i="3"/>
  <c r="BI71" i="3"/>
  <c r="I79" i="3"/>
  <c r="BL85" i="3"/>
  <c r="BL86" i="3"/>
  <c r="BU178" i="3"/>
  <c r="I206" i="3"/>
  <c r="BI206" i="3"/>
  <c r="BL207" i="3"/>
  <c r="BL210" i="3"/>
  <c r="BI218" i="3"/>
  <c r="BI219" i="3"/>
  <c r="BL220" i="3"/>
  <c r="CE235" i="3"/>
  <c r="BI237" i="3"/>
  <c r="BQ279" i="3"/>
  <c r="BL287" i="3"/>
  <c r="BC293" i="3"/>
  <c r="CI293" i="3" s="1"/>
  <c r="BI295" i="3"/>
  <c r="BQ302" i="3"/>
  <c r="BL303" i="3"/>
  <c r="BF312" i="3"/>
  <c r="BG312" i="3" s="1"/>
  <c r="BQ320" i="3"/>
  <c r="BJ327" i="3"/>
  <c r="BM327" i="3" s="1"/>
  <c r="BQ331" i="3"/>
  <c r="I23" i="3"/>
  <c r="BL30" i="3"/>
  <c r="BQ38" i="3"/>
  <c r="BS49" i="3"/>
  <c r="BL50" i="3"/>
  <c r="BL97" i="3"/>
  <c r="I100" i="3"/>
  <c r="BI151" i="3"/>
  <c r="BI154" i="3"/>
  <c r="BL165" i="3"/>
  <c r="BB184" i="3"/>
  <c r="CF184" i="3" s="1"/>
  <c r="BI188" i="3"/>
  <c r="BQ191" i="3"/>
  <c r="BI202" i="3"/>
  <c r="BJ203" i="3"/>
  <c r="BM203" i="3" s="1"/>
  <c r="BI204" i="3"/>
  <c r="BL206" i="3"/>
  <c r="I217" i="3"/>
  <c r="BL219" i="3"/>
  <c r="I229" i="3"/>
  <c r="BI230" i="3"/>
  <c r="BI273" i="3"/>
  <c r="I282" i="3"/>
  <c r="BI284" i="3"/>
  <c r="BL289" i="3"/>
  <c r="BI339" i="3"/>
  <c r="BI342" i="3"/>
  <c r="I12" i="3"/>
  <c r="BQ81" i="3"/>
  <c r="BI28" i="3"/>
  <c r="BC38" i="3"/>
  <c r="BU38" i="3" s="1"/>
  <c r="BI45" i="3"/>
  <c r="BL76" i="3"/>
  <c r="BL79" i="3"/>
  <c r="BL84" i="3"/>
  <c r="BL87" i="3"/>
  <c r="BL202" i="3"/>
  <c r="BL205" i="3"/>
  <c r="BL217" i="3"/>
  <c r="BL230" i="3"/>
  <c r="BU240" i="3"/>
  <c r="BL277" i="3"/>
  <c r="BL288" i="3"/>
  <c r="BD300" i="3"/>
  <c r="I313" i="3"/>
  <c r="I320" i="3"/>
  <c r="BB330" i="3"/>
  <c r="CF330" i="3" s="1"/>
  <c r="I338" i="3"/>
  <c r="BI341" i="3"/>
  <c r="BB346" i="3"/>
  <c r="CF346" i="3" s="1"/>
  <c r="I66" i="3"/>
  <c r="BI3" i="3"/>
  <c r="BL9" i="3"/>
  <c r="BL23" i="3"/>
  <c r="BI126" i="3"/>
  <c r="BL179" i="3"/>
  <c r="BL187" i="3"/>
  <c r="BL216" i="3"/>
  <c r="BI232" i="3"/>
  <c r="BL233" i="3"/>
  <c r="BL281" i="3"/>
  <c r="BL297" i="3"/>
  <c r="BI301" i="3"/>
  <c r="BI67" i="3"/>
  <c r="BI34" i="3"/>
  <c r="BL38" i="3"/>
  <c r="BI39" i="3"/>
  <c r="I62" i="3"/>
  <c r="BI63" i="3"/>
  <c r="BQ66" i="3"/>
  <c r="BL72" i="3"/>
  <c r="BL104" i="3"/>
  <c r="I110" i="3"/>
  <c r="BL113" i="3"/>
  <c r="BL117" i="3"/>
  <c r="BQ137" i="3"/>
  <c r="BI159" i="3"/>
  <c r="BS176" i="3"/>
  <c r="BL177" i="3"/>
  <c r="BL178" i="3"/>
  <c r="BL184" i="3"/>
  <c r="BQ207" i="3"/>
  <c r="BI303" i="3"/>
  <c r="BL319" i="3"/>
  <c r="BQ329" i="3"/>
  <c r="BI335" i="3"/>
  <c r="BL346" i="3"/>
  <c r="BS20" i="3"/>
  <c r="BS12" i="3"/>
  <c r="I15" i="3"/>
  <c r="BQ56" i="3"/>
  <c r="BI57" i="3"/>
  <c r="BF62" i="3"/>
  <c r="BG62" i="3" s="1"/>
  <c r="BI72" i="3"/>
  <c r="BF79" i="3"/>
  <c r="BG79" i="3" s="1"/>
  <c r="AE79" i="3" s="1"/>
  <c r="BC109" i="3"/>
  <c r="BR109" i="3" s="1"/>
  <c r="BB109" i="3"/>
  <c r="AT109" i="3" s="1"/>
  <c r="BI281" i="3"/>
  <c r="BF281" i="3"/>
  <c r="BG281" i="3" s="1"/>
  <c r="AE281" i="3" s="1"/>
  <c r="I7" i="3"/>
  <c r="BI15" i="3"/>
  <c r="BI16" i="3"/>
  <c r="BB20" i="3"/>
  <c r="AT20" i="3" s="1"/>
  <c r="BL15" i="3"/>
  <c r="BI31" i="3"/>
  <c r="BI54" i="3"/>
  <c r="I67" i="3"/>
  <c r="BJ71" i="3"/>
  <c r="BM71" i="3" s="1"/>
  <c r="BJ72" i="3"/>
  <c r="BM72" i="3" s="1"/>
  <c r="BI73" i="3"/>
  <c r="BL78" i="3"/>
  <c r="I80" i="3"/>
  <c r="BQ82" i="3"/>
  <c r="AE83" i="3"/>
  <c r="BQ83" i="3"/>
  <c r="BL91" i="3"/>
  <c r="BL102" i="3"/>
  <c r="BB129" i="3"/>
  <c r="CF129" i="3" s="1"/>
  <c r="BC129" i="3"/>
  <c r="BT129" i="3" s="1"/>
  <c r="BQ185" i="3"/>
  <c r="BS185" i="3"/>
  <c r="BQ186" i="3"/>
  <c r="BS186" i="3"/>
  <c r="I196" i="3"/>
  <c r="BS253" i="3"/>
  <c r="BQ253" i="3"/>
  <c r="BL63" i="3"/>
  <c r="BQ96" i="3"/>
  <c r="BQ276" i="3"/>
  <c r="I20" i="3"/>
  <c r="BI14" i="3"/>
  <c r="BL33" i="3"/>
  <c r="BL34" i="3"/>
  <c r="I37" i="3"/>
  <c r="BL46" i="3"/>
  <c r="BL54" i="3"/>
  <c r="BI56" i="3"/>
  <c r="BL60" i="3"/>
  <c r="BF67" i="3"/>
  <c r="BG67" i="3" s="1"/>
  <c r="AE67" i="3" s="1"/>
  <c r="BI92" i="3"/>
  <c r="I128" i="3"/>
  <c r="BL170" i="3"/>
  <c r="BS237" i="3"/>
  <c r="BQ237" i="3"/>
  <c r="BQ252" i="3"/>
  <c r="BS252" i="3"/>
  <c r="BL69" i="3"/>
  <c r="BI36" i="3"/>
  <c r="BL39" i="3"/>
  <c r="BL41" i="3"/>
  <c r="BL42" i="3"/>
  <c r="BL43" i="3"/>
  <c r="BL48" i="3"/>
  <c r="BL59" i="3"/>
  <c r="BL65" i="3"/>
  <c r="BL122" i="3"/>
  <c r="BL227" i="3"/>
  <c r="BS316" i="3"/>
  <c r="BQ316" i="3"/>
  <c r="I150" i="3"/>
  <c r="BL4" i="3"/>
  <c r="BI12" i="3"/>
  <c r="BL14" i="3"/>
  <c r="BB57" i="3"/>
  <c r="AT57" i="3" s="1"/>
  <c r="BL67" i="3"/>
  <c r="BL93" i="3"/>
  <c r="BL94" i="3"/>
  <c r="BL96" i="3"/>
  <c r="BI124" i="3"/>
  <c r="BS194" i="3"/>
  <c r="BQ194" i="3"/>
  <c r="BL269" i="3"/>
  <c r="BJ269" i="3"/>
  <c r="BS310" i="3"/>
  <c r="BQ310" i="3"/>
  <c r="BQ110" i="3"/>
  <c r="BS110" i="3"/>
  <c r="BQ145" i="3"/>
  <c r="BS145" i="3"/>
  <c r="BQ159" i="3"/>
  <c r="BS159" i="3"/>
  <c r="BI47" i="3"/>
  <c r="BB64" i="3"/>
  <c r="CE64" i="3" s="1"/>
  <c r="BS72" i="3"/>
  <c r="BQ73" i="3"/>
  <c r="BB145" i="3"/>
  <c r="CF145" i="3" s="1"/>
  <c r="BC145" i="3"/>
  <c r="BU145" i="3" s="1"/>
  <c r="BQ157" i="3"/>
  <c r="BQ309" i="3"/>
  <c r="I109" i="3"/>
  <c r="BL132" i="3"/>
  <c r="BL147" i="3"/>
  <c r="I154" i="3"/>
  <c r="BL160" i="3"/>
  <c r="I170" i="3"/>
  <c r="I171" i="3"/>
  <c r="I177" i="3"/>
  <c r="BI228" i="3"/>
  <c r="BS236" i="3"/>
  <c r="BL300" i="3"/>
  <c r="BI315" i="3"/>
  <c r="BL326" i="3"/>
  <c r="I332" i="3"/>
  <c r="BI332" i="3"/>
  <c r="BS336" i="3"/>
  <c r="BQ336" i="3"/>
  <c r="BS348" i="3"/>
  <c r="BQ348" i="3"/>
  <c r="BI81" i="3"/>
  <c r="BL88" i="3"/>
  <c r="BI103" i="3"/>
  <c r="I130" i="3"/>
  <c r="BQ147" i="3"/>
  <c r="I157" i="3"/>
  <c r="I162" i="3"/>
  <c r="BI164" i="3"/>
  <c r="BQ178" i="3"/>
  <c r="BQ183" i="3"/>
  <c r="BI184" i="3"/>
  <c r="BQ187" i="3"/>
  <c r="BI193" i="3"/>
  <c r="BI215" i="3"/>
  <c r="BI263" i="3"/>
  <c r="I268" i="3"/>
  <c r="BI297" i="3"/>
  <c r="I298" i="3"/>
  <c r="BC298" i="3"/>
  <c r="BT298" i="3" s="1"/>
  <c r="BI299" i="3"/>
  <c r="BJ303" i="3"/>
  <c r="BL313" i="3"/>
  <c r="BI328" i="3"/>
  <c r="BI110" i="3"/>
  <c r="BL116" i="3"/>
  <c r="I122" i="3"/>
  <c r="BI130" i="3"/>
  <c r="BL154" i="3"/>
  <c r="BL162" i="3"/>
  <c r="BI163" i="3"/>
  <c r="BL169" i="3"/>
  <c r="BQ174" i="3"/>
  <c r="BI185" i="3"/>
  <c r="BB194" i="3"/>
  <c r="BL198" i="3"/>
  <c r="BS201" i="3"/>
  <c r="I212" i="3"/>
  <c r="BI212" i="3"/>
  <c r="BI213" i="3"/>
  <c r="I225" i="3"/>
  <c r="I227" i="3"/>
  <c r="BL228" i="3"/>
  <c r="BQ232" i="3"/>
  <c r="BI233" i="3"/>
  <c r="BQ240" i="3"/>
  <c r="BS244" i="3"/>
  <c r="BI250" i="3"/>
  <c r="BQ262" i="3"/>
  <c r="BI266" i="3"/>
  <c r="I275" i="3"/>
  <c r="BI275" i="3"/>
  <c r="BF276" i="3"/>
  <c r="BG276" i="3" s="1"/>
  <c r="BQ281" i="3"/>
  <c r="BI298" i="3"/>
  <c r="BL299" i="3"/>
  <c r="BQ305" i="3"/>
  <c r="BQ306" i="3"/>
  <c r="BT308" i="3"/>
  <c r="BL311" i="3"/>
  <c r="BL312" i="3"/>
  <c r="BS319" i="3"/>
  <c r="BL321" i="3"/>
  <c r="BI324" i="3"/>
  <c r="BL328" i="3"/>
  <c r="BL100" i="3"/>
  <c r="BL109" i="3"/>
  <c r="I119" i="3"/>
  <c r="BQ124" i="3"/>
  <c r="BQ126" i="3"/>
  <c r="BL129" i="3"/>
  <c r="BL130" i="3"/>
  <c r="BL131" i="3"/>
  <c r="I134" i="3"/>
  <c r="I138" i="3"/>
  <c r="BI138" i="3"/>
  <c r="I146" i="3"/>
  <c r="BI146" i="3"/>
  <c r="BI147" i="3"/>
  <c r="BQ167" i="3"/>
  <c r="I173" i="3"/>
  <c r="I174" i="3"/>
  <c r="BQ175" i="3"/>
  <c r="I180" i="3"/>
  <c r="BL185" i="3"/>
  <c r="BL189" i="3"/>
  <c r="BL190" i="3"/>
  <c r="BL200" i="3"/>
  <c r="BL211" i="3"/>
  <c r="BS216" i="3"/>
  <c r="BQ217" i="3"/>
  <c r="BI224" i="3"/>
  <c r="BL225" i="3"/>
  <c r="BS235" i="3"/>
  <c r="I239" i="3"/>
  <c r="I244" i="3"/>
  <c r="BB244" i="3"/>
  <c r="CE244" i="3" s="1"/>
  <c r="BL259" i="3"/>
  <c r="BL264" i="3"/>
  <c r="BL267" i="3"/>
  <c r="BL268" i="3"/>
  <c r="BI274" i="3"/>
  <c r="BL275" i="3"/>
  <c r="BI280" i="3"/>
  <c r="I281" i="3"/>
  <c r="I286" i="3"/>
  <c r="BS287" i="3"/>
  <c r="BL298" i="3"/>
  <c r="BB308" i="3"/>
  <c r="CF308" i="3" s="1"/>
  <c r="BI309" i="3"/>
  <c r="BF323" i="3"/>
  <c r="BG323" i="3" s="1"/>
  <c r="BQ323" i="3"/>
  <c r="BI329" i="3"/>
  <c r="BI334" i="3"/>
  <c r="BI337" i="3"/>
  <c r="BL338" i="3"/>
  <c r="BI345" i="3"/>
  <c r="BI83" i="3"/>
  <c r="BL89" i="3"/>
  <c r="BB92" i="3"/>
  <c r="CE92" i="3" s="1"/>
  <c r="BC120" i="3"/>
  <c r="BD120" i="3" s="1"/>
  <c r="BI133" i="3"/>
  <c r="BS144" i="3"/>
  <c r="BJ147" i="3"/>
  <c r="BM147" i="3" s="1"/>
  <c r="BB166" i="3"/>
  <c r="CE166" i="3" s="1"/>
  <c r="BI181" i="3"/>
  <c r="BI183" i="3"/>
  <c r="BL186" i="3"/>
  <c r="BL194" i="3"/>
  <c r="BS196" i="3"/>
  <c r="BU208" i="3"/>
  <c r="BQ222" i="3"/>
  <c r="BI223" i="3"/>
  <c r="I232" i="3"/>
  <c r="BC239" i="3"/>
  <c r="BE239" i="3" s="1"/>
  <c r="BL251" i="3"/>
  <c r="BL252" i="3"/>
  <c r="BL253" i="3"/>
  <c r="BI261" i="3"/>
  <c r="BS270" i="3"/>
  <c r="BQ271" i="3"/>
  <c r="BL274" i="3"/>
  <c r="BI294" i="3"/>
  <c r="BB300" i="3"/>
  <c r="CF300" i="3" s="1"/>
  <c r="BR300" i="3"/>
  <c r="BI304" i="3"/>
  <c r="BL240" i="3"/>
  <c r="BL304" i="3"/>
  <c r="BQ299" i="3"/>
  <c r="CE326" i="3"/>
  <c r="BS328" i="3"/>
  <c r="BL339" i="3"/>
  <c r="I343" i="3"/>
  <c r="BL347" i="3"/>
  <c r="BI325" i="3"/>
  <c r="I326" i="3"/>
  <c r="I331" i="3"/>
  <c r="BI331" i="3"/>
  <c r="BI333" i="3"/>
  <c r="BL343" i="3"/>
  <c r="CE347" i="3"/>
  <c r="BI9" i="3"/>
  <c r="BI26" i="3"/>
  <c r="BJ52" i="3"/>
  <c r="BM52" i="3" s="1"/>
  <c r="BL52" i="3"/>
  <c r="BQ53" i="3"/>
  <c r="BQ79" i="3"/>
  <c r="BQ87" i="3"/>
  <c r="BS87" i="3"/>
  <c r="BJ51" i="3"/>
  <c r="BM51" i="3" s="1"/>
  <c r="BL51" i="3"/>
  <c r="CH160" i="3"/>
  <c r="BQ160" i="3"/>
  <c r="BS160" i="3"/>
  <c r="BI10" i="3"/>
  <c r="BQ20" i="3"/>
  <c r="BQ31" i="3"/>
  <c r="BS39" i="3"/>
  <c r="BQ39" i="3"/>
  <c r="BQ55" i="3"/>
  <c r="BS55" i="3"/>
  <c r="BL66" i="3"/>
  <c r="BL77" i="3"/>
  <c r="BS152" i="3"/>
  <c r="BQ152" i="3"/>
  <c r="I76" i="3"/>
  <c r="BL3" i="3"/>
  <c r="BL10" i="3"/>
  <c r="BL11" i="3"/>
  <c r="BL12" i="3"/>
  <c r="BL13" i="3"/>
  <c r="BI20" i="3"/>
  <c r="BI24" i="3"/>
  <c r="BI27" i="3"/>
  <c r="BI29" i="3"/>
  <c r="BI35" i="3"/>
  <c r="BQ40" i="3"/>
  <c r="BS40" i="3"/>
  <c r="BI50" i="3"/>
  <c r="BI53" i="3"/>
  <c r="BQ64" i="3"/>
  <c r="BS64" i="3"/>
  <c r="BS111" i="3"/>
  <c r="BQ111" i="3"/>
  <c r="BQ117" i="3"/>
  <c r="BB121" i="3"/>
  <c r="CF121" i="3" s="1"/>
  <c r="BC121" i="3"/>
  <c r="BT121" i="3" s="1"/>
  <c r="BL128" i="3"/>
  <c r="BQ141" i="3"/>
  <c r="BS141" i="3"/>
  <c r="BI22" i="3"/>
  <c r="BL29" i="3"/>
  <c r="BI37" i="3"/>
  <c r="BF40" i="3"/>
  <c r="BG40" i="3" s="1"/>
  <c r="BF48" i="3"/>
  <c r="BG48" i="3" s="1"/>
  <c r="AE48" i="3" s="1"/>
  <c r="BI48" i="3"/>
  <c r="BQ77" i="3"/>
  <c r="BS77" i="3"/>
  <c r="BS93" i="3"/>
  <c r="BQ93" i="3"/>
  <c r="BS102" i="3"/>
  <c r="BQ102" i="3"/>
  <c r="BI7" i="3"/>
  <c r="BL20" i="3"/>
  <c r="BL28" i="3"/>
  <c r="BS32" i="3"/>
  <c r="BQ33" i="3"/>
  <c r="BS33" i="3"/>
  <c r="BI46" i="3"/>
  <c r="BL49" i="3"/>
  <c r="BL150" i="3"/>
  <c r="I4" i="3"/>
  <c r="I9" i="3"/>
  <c r="BC10" i="3"/>
  <c r="BR10" i="3" s="1"/>
  <c r="BL22" i="3"/>
  <c r="I26" i="3"/>
  <c r="BJ46" i="3"/>
  <c r="BM46" i="3" s="1"/>
  <c r="BS74" i="3"/>
  <c r="BQ74" i="3"/>
  <c r="BQ114" i="3"/>
  <c r="BS114" i="3"/>
  <c r="BI119" i="3"/>
  <c r="BI121" i="3"/>
  <c r="BS128" i="3"/>
  <c r="BQ128" i="3"/>
  <c r="BS41" i="3"/>
  <c r="BL47" i="3"/>
  <c r="I53" i="3"/>
  <c r="BL58" i="3"/>
  <c r="I59" i="3"/>
  <c r="BJ63" i="3"/>
  <c r="I65" i="3"/>
  <c r="BQ70" i="3"/>
  <c r="BI74" i="3"/>
  <c r="I77" i="3"/>
  <c r="BI77" i="3"/>
  <c r="I83" i="3"/>
  <c r="BS85" i="3"/>
  <c r="I93" i="3"/>
  <c r="BI98" i="3"/>
  <c r="I99" i="3"/>
  <c r="BB103" i="3"/>
  <c r="CE103" i="3" s="1"/>
  <c r="I125" i="3"/>
  <c r="BI125" i="3"/>
  <c r="BI132" i="3"/>
  <c r="I133" i="3"/>
  <c r="BI135" i="3"/>
  <c r="CE137" i="3"/>
  <c r="I152" i="3"/>
  <c r="BI155" i="3"/>
  <c r="BQ156" i="3"/>
  <c r="BL157" i="3"/>
  <c r="BS169" i="3"/>
  <c r="BL183" i="3"/>
  <c r="BI251" i="3"/>
  <c r="BF251" i="3"/>
  <c r="BG251" i="3" s="1"/>
  <c r="BL282" i="3"/>
  <c r="BJ282" i="3"/>
  <c r="BM282" i="3" s="1"/>
  <c r="BI302" i="3"/>
  <c r="BF302" i="3"/>
  <c r="BG302" i="3" s="1"/>
  <c r="BI49" i="3"/>
  <c r="BL55" i="3"/>
  <c r="BI60" i="3"/>
  <c r="BI65" i="3"/>
  <c r="BI66" i="3"/>
  <c r="BI87" i="3"/>
  <c r="BL101" i="3"/>
  <c r="BI117" i="3"/>
  <c r="BL120" i="3"/>
  <c r="BL124" i="3"/>
  <c r="BL136" i="3"/>
  <c r="BL159" i="3"/>
  <c r="BQ170" i="3"/>
  <c r="BJ177" i="3"/>
  <c r="BI189" i="3"/>
  <c r="I200" i="3"/>
  <c r="BS210" i="3"/>
  <c r="BQ213" i="3"/>
  <c r="BL215" i="3"/>
  <c r="BI225" i="3"/>
  <c r="BF228" i="3"/>
  <c r="BG228" i="3" s="1"/>
  <c r="BQ228" i="3"/>
  <c r="BI235" i="3"/>
  <c r="BF237" i="3"/>
  <c r="BG237" i="3" s="1"/>
  <c r="BT245" i="3"/>
  <c r="BL246" i="3"/>
  <c r="BJ246" i="3"/>
  <c r="BM246" i="3" s="1"/>
  <c r="BI255" i="3"/>
  <c r="BL152" i="3"/>
  <c r="BC154" i="3"/>
  <c r="BU154" i="3" s="1"/>
  <c r="BS154" i="3"/>
  <c r="BI156" i="3"/>
  <c r="BQ166" i="3"/>
  <c r="BI172" i="3"/>
  <c r="BI179" i="3"/>
  <c r="I187" i="3"/>
  <c r="BI190" i="3"/>
  <c r="I191" i="3"/>
  <c r="BI195" i="3"/>
  <c r="BB200" i="3"/>
  <c r="CE200" i="3" s="1"/>
  <c r="BI201" i="3"/>
  <c r="BL204" i="3"/>
  <c r="I205" i="3"/>
  <c r="BL212" i="3"/>
  <c r="I213" i="3"/>
  <c r="BI216" i="3"/>
  <c r="BQ227" i="3"/>
  <c r="BI231" i="3"/>
  <c r="BQ231" i="3"/>
  <c r="BJ257" i="3"/>
  <c r="BM257" i="3" s="1"/>
  <c r="AT257" i="3" s="1"/>
  <c r="BL257" i="3"/>
  <c r="BQ293" i="3"/>
  <c r="BS293" i="3"/>
  <c r="I31" i="3"/>
  <c r="BI32" i="3"/>
  <c r="BL32" i="3"/>
  <c r="I34" i="3"/>
  <c r="BL36" i="3"/>
  <c r="BL40" i="3"/>
  <c r="BI42" i="3"/>
  <c r="I43" i="3"/>
  <c r="BU44" i="3"/>
  <c r="BI80" i="3"/>
  <c r="I84" i="3"/>
  <c r="I96" i="3"/>
  <c r="BL98" i="3"/>
  <c r="BL99" i="3"/>
  <c r="BI100" i="3"/>
  <c r="BL103" i="3"/>
  <c r="BI109" i="3"/>
  <c r="BL121" i="3"/>
  <c r="BI123" i="3"/>
  <c r="BL133" i="3"/>
  <c r="BI145" i="3"/>
  <c r="BI166" i="3"/>
  <c r="BL167" i="3"/>
  <c r="BI173" i="3"/>
  <c r="BI180" i="3"/>
  <c r="BL192" i="3"/>
  <c r="BL196" i="3"/>
  <c r="BF223" i="3"/>
  <c r="BG223" i="3" s="1"/>
  <c r="BL224" i="3"/>
  <c r="BT236" i="3"/>
  <c r="BD236" i="3"/>
  <c r="BB240" i="3"/>
  <c r="CE240" i="3" s="1"/>
  <c r="BL245" i="3"/>
  <c r="BF260" i="3"/>
  <c r="BG260" i="3" s="1"/>
  <c r="BI260" i="3"/>
  <c r="BQ296" i="3"/>
  <c r="BS296" i="3"/>
  <c r="I63" i="3"/>
  <c r="I69" i="3"/>
  <c r="I73" i="3"/>
  <c r="I74" i="3"/>
  <c r="I81" i="3"/>
  <c r="I91" i="3"/>
  <c r="I97" i="3"/>
  <c r="BI129" i="3"/>
  <c r="I131" i="3"/>
  <c r="I135" i="3"/>
  <c r="BI137" i="3"/>
  <c r="BS138" i="3"/>
  <c r="BL145" i="3"/>
  <c r="BQ146" i="3"/>
  <c r="I149" i="3"/>
  <c r="BI157" i="3"/>
  <c r="I159" i="3"/>
  <c r="BF159" i="3"/>
  <c r="BG159" i="3" s="1"/>
  <c r="I163" i="3"/>
  <c r="I164" i="3"/>
  <c r="I168" i="3"/>
  <c r="BI168" i="3"/>
  <c r="BI174" i="3"/>
  <c r="BL175" i="3"/>
  <c r="I183" i="3"/>
  <c r="BF184" i="3"/>
  <c r="BG184" i="3" s="1"/>
  <c r="I188" i="3"/>
  <c r="I193" i="3"/>
  <c r="BC193" i="3"/>
  <c r="BE193" i="3" s="1"/>
  <c r="BL201" i="3"/>
  <c r="BL208" i="3"/>
  <c r="BL218" i="3"/>
  <c r="BI220" i="3"/>
  <c r="BJ228" i="3"/>
  <c r="BC229" i="3"/>
  <c r="BU229" i="3" s="1"/>
  <c r="BI240" i="3"/>
  <c r="BI244" i="3"/>
  <c r="I246" i="3"/>
  <c r="BB246" i="3"/>
  <c r="BQ246" i="3"/>
  <c r="BI252" i="3"/>
  <c r="BL166" i="3"/>
  <c r="I253" i="3"/>
  <c r="BL255" i="3"/>
  <c r="I259" i="3"/>
  <c r="BF305" i="3"/>
  <c r="BG305" i="3" s="1"/>
  <c r="BI305" i="3"/>
  <c r="I58" i="3"/>
  <c r="BI94" i="3"/>
  <c r="BQ101" i="3"/>
  <c r="BI113" i="3"/>
  <c r="I115" i="3"/>
  <c r="I116" i="3"/>
  <c r="BQ120" i="3"/>
  <c r="BL163" i="3"/>
  <c r="BI165" i="3"/>
  <c r="I167" i="3"/>
  <c r="BL168" i="3"/>
  <c r="BI171" i="3"/>
  <c r="BL173" i="3"/>
  <c r="BL174" i="3"/>
  <c r="BB175" i="3"/>
  <c r="AT175" i="3" s="1"/>
  <c r="BL180" i="3"/>
  <c r="BQ184" i="3"/>
  <c r="BI187" i="3"/>
  <c r="I192" i="3"/>
  <c r="BL197" i="3"/>
  <c r="I198" i="3"/>
  <c r="BQ204" i="3"/>
  <c r="I224" i="3"/>
  <c r="BI229" i="3"/>
  <c r="I230" i="3"/>
  <c r="BL237" i="3"/>
  <c r="BJ237" i="3"/>
  <c r="BM237" i="3" s="1"/>
  <c r="BQ241" i="3"/>
  <c r="BI242" i="3"/>
  <c r="BF242" i="3"/>
  <c r="BG242" i="3" s="1"/>
  <c r="BL244" i="3"/>
  <c r="BQ290" i="3"/>
  <c r="I45" i="3"/>
  <c r="BI55" i="3"/>
  <c r="BI58" i="3"/>
  <c r="BU64" i="3"/>
  <c r="BL64" i="3"/>
  <c r="BI78" i="3"/>
  <c r="BI82" i="3"/>
  <c r="BI86" i="3"/>
  <c r="BL92" i="3"/>
  <c r="BQ99" i="3"/>
  <c r="BI101" i="3"/>
  <c r="I103" i="3"/>
  <c r="BL110" i="3"/>
  <c r="BI116" i="3"/>
  <c r="BS121" i="3"/>
  <c r="BL123" i="3"/>
  <c r="BQ133" i="3"/>
  <c r="BL138" i="3"/>
  <c r="BI141" i="3"/>
  <c r="BL144" i="3"/>
  <c r="I147" i="3"/>
  <c r="BL151" i="3"/>
  <c r="I156" i="3"/>
  <c r="BI160" i="3"/>
  <c r="I169" i="3"/>
  <c r="BL176" i="3"/>
  <c r="BL181" i="3"/>
  <c r="BL193" i="3"/>
  <c r="BI198" i="3"/>
  <c r="BC201" i="3"/>
  <c r="BR201" i="3" s="1"/>
  <c r="I204" i="3"/>
  <c r="I208" i="3"/>
  <c r="BQ208" i="3"/>
  <c r="BQ212" i="3"/>
  <c r="I218" i="3"/>
  <c r="BQ218" i="3"/>
  <c r="AE219" i="3"/>
  <c r="I233" i="3"/>
  <c r="BF233" i="3"/>
  <c r="BG233" i="3" s="1"/>
  <c r="I241" i="3"/>
  <c r="BI247" i="3"/>
  <c r="BI249" i="3"/>
  <c r="BC255" i="3"/>
  <c r="BU255" i="3" s="1"/>
  <c r="BB255" i="3"/>
  <c r="AT255" i="3" s="1"/>
  <c r="BL323" i="3"/>
  <c r="CE262" i="3"/>
  <c r="BL263" i="3"/>
  <c r="BI265" i="3"/>
  <c r="BI270" i="3"/>
  <c r="I271" i="3"/>
  <c r="I272" i="3"/>
  <c r="BI272" i="3"/>
  <c r="BL280" i="3"/>
  <c r="BI287" i="3"/>
  <c r="BI289" i="3"/>
  <c r="BS304" i="3"/>
  <c r="BI306" i="3"/>
  <c r="I337" i="3"/>
  <c r="BQ337" i="3"/>
  <c r="I273" i="3"/>
  <c r="I276" i="3"/>
  <c r="I290" i="3"/>
  <c r="BI313" i="3"/>
  <c r="BI316" i="3"/>
  <c r="BL317" i="3"/>
  <c r="BI319" i="3"/>
  <c r="BQ326" i="3"/>
  <c r="I328" i="3"/>
  <c r="I333" i="3"/>
  <c r="BL334" i="3"/>
  <c r="BQ335" i="3"/>
  <c r="I340" i="3"/>
  <c r="BL345" i="3"/>
  <c r="BR346" i="3"/>
  <c r="BQ347" i="3"/>
  <c r="BQ260" i="3"/>
  <c r="BQ266" i="3"/>
  <c r="BB282" i="3"/>
  <c r="BI293" i="3"/>
  <c r="BL306" i="3"/>
  <c r="BJ308" i="3"/>
  <c r="BI310" i="3"/>
  <c r="BJ330" i="3"/>
  <c r="BL332" i="3"/>
  <c r="I341" i="3"/>
  <c r="AE342" i="3"/>
  <c r="BQ344" i="3"/>
  <c r="BL348" i="3"/>
  <c r="I255" i="3"/>
  <c r="I257" i="3"/>
  <c r="BI257" i="3"/>
  <c r="BL262" i="3"/>
  <c r="I269" i="3"/>
  <c r="I277" i="3"/>
  <c r="BI277" i="3"/>
  <c r="BI279" i="3"/>
  <c r="BQ288" i="3"/>
  <c r="BQ294" i="3"/>
  <c r="BQ297" i="3"/>
  <c r="BL301" i="3"/>
  <c r="I302" i="3"/>
  <c r="BL316" i="3"/>
  <c r="BC323" i="3"/>
  <c r="BE323" i="3" s="1"/>
  <c r="BI326" i="3"/>
  <c r="BI344" i="3"/>
  <c r="BI347" i="3"/>
  <c r="I242" i="3"/>
  <c r="BQ255" i="3"/>
  <c r="I258" i="3"/>
  <c r="BB258" i="3"/>
  <c r="CE258" i="3" s="1"/>
  <c r="BJ263" i="3"/>
  <c r="BJ266" i="3"/>
  <c r="BM266" i="3" s="1"/>
  <c r="AE268" i="3"/>
  <c r="I274" i="3"/>
  <c r="BQ274" i="3"/>
  <c r="I280" i="3"/>
  <c r="I284" i="3"/>
  <c r="BS284" i="3"/>
  <c r="BI285" i="3"/>
  <c r="BL290" i="3"/>
  <c r="I292" i="3"/>
  <c r="BL293" i="3"/>
  <c r="BL295" i="3"/>
  <c r="BL296" i="3"/>
  <c r="I297" i="3"/>
  <c r="I303" i="3"/>
  <c r="BI311" i="3"/>
  <c r="BJ315" i="3"/>
  <c r="BL325" i="3"/>
  <c r="CE334" i="3"/>
  <c r="BI248" i="3"/>
  <c r="BI258" i="3"/>
  <c r="BQ258" i="3"/>
  <c r="I267" i="3"/>
  <c r="BI267" i="3"/>
  <c r="BL272" i="3"/>
  <c r="BL279" i="3"/>
  <c r="BL285" i="3"/>
  <c r="BI288" i="3"/>
  <c r="I294" i="3"/>
  <c r="BF294" i="3"/>
  <c r="BG294" i="3" s="1"/>
  <c r="I306" i="3"/>
  <c r="BC306" i="3"/>
  <c r="BT306" i="3" s="1"/>
  <c r="BL307" i="3"/>
  <c r="BL309" i="3"/>
  <c r="BJ311" i="3"/>
  <c r="BQ312" i="3"/>
  <c r="BI317" i="3"/>
  <c r="I327" i="3"/>
  <c r="BR330" i="3"/>
  <c r="BL333" i="3"/>
  <c r="BQ334" i="3"/>
  <c r="BI336" i="3"/>
  <c r="AE337" i="3"/>
  <c r="BI340" i="3"/>
  <c r="I342" i="3"/>
  <c r="BL344" i="3"/>
  <c r="BQ345" i="3"/>
  <c r="BI346" i="3"/>
  <c r="BT348" i="3"/>
  <c r="CE265" i="3"/>
  <c r="BI286" i="3"/>
  <c r="I310" i="3"/>
  <c r="BF310" i="3"/>
  <c r="BG310" i="3" s="1"/>
  <c r="BJ317" i="3"/>
  <c r="BM317" i="3" s="1"/>
  <c r="AT317" i="3" s="1"/>
  <c r="I321" i="3"/>
  <c r="BQ327" i="3"/>
  <c r="BL331" i="3"/>
  <c r="BQ332" i="3"/>
  <c r="BL341" i="3"/>
  <c r="BS24" i="3"/>
  <c r="BQ22" i="3"/>
  <c r="BQ30" i="3"/>
  <c r="BS3" i="3"/>
  <c r="BS28" i="3"/>
  <c r="CH23" i="3"/>
  <c r="BS9" i="3"/>
  <c r="BQ3" i="3"/>
  <c r="BQ23" i="3"/>
  <c r="BQ27" i="3"/>
  <c r="I339" i="3"/>
  <c r="BU343" i="3"/>
  <c r="I344" i="3"/>
  <c r="BB343" i="3"/>
  <c r="CE343" i="3" s="1"/>
  <c r="BB344" i="3"/>
  <c r="CE344" i="3" s="1"/>
  <c r="I345" i="3"/>
  <c r="BD338" i="3"/>
  <c r="AT339" i="3"/>
  <c r="BT338" i="3"/>
  <c r="BC342" i="3"/>
  <c r="BR342" i="3" s="1"/>
  <c r="BB336" i="3"/>
  <c r="I335" i="3"/>
  <c r="BT333" i="3"/>
  <c r="BR333" i="3"/>
  <c r="BB333" i="3"/>
  <c r="CE333" i="3" s="1"/>
  <c r="AE331" i="3"/>
  <c r="AT331" i="3"/>
  <c r="BC331" i="3"/>
  <c r="BU331" i="3" s="1"/>
  <c r="AE326" i="3"/>
  <c r="BC329" i="3"/>
  <c r="BE329" i="3" s="1"/>
  <c r="AT326" i="3"/>
  <c r="BC326" i="3"/>
  <c r="BR326" i="3" s="1"/>
  <c r="BD327" i="3"/>
  <c r="AT329" i="3"/>
  <c r="BU325" i="3"/>
  <c r="BE325" i="3"/>
  <c r="BB325" i="3"/>
  <c r="CE325" i="3" s="1"/>
  <c r="I324" i="3"/>
  <c r="AT320" i="3"/>
  <c r="BD321" i="3"/>
  <c r="BB319" i="3"/>
  <c r="I317" i="3"/>
  <c r="AE317" i="3"/>
  <c r="BT315" i="3"/>
  <c r="I315" i="3"/>
  <c r="BB315" i="3"/>
  <c r="CE315" i="3" s="1"/>
  <c r="BR315" i="3"/>
  <c r="I309" i="3"/>
  <c r="BC307" i="3"/>
  <c r="BR307" i="3" s="1"/>
  <c r="AE307" i="3"/>
  <c r="AT306" i="3"/>
  <c r="AE306" i="3"/>
  <c r="I305" i="3"/>
  <c r="AE301" i="3"/>
  <c r="I299" i="3"/>
  <c r="BC299" i="3"/>
  <c r="BR299" i="3" s="1"/>
  <c r="AE299" i="3"/>
  <c r="AT298" i="3"/>
  <c r="AE298" i="3"/>
  <c r="BB295" i="3"/>
  <c r="CE295" i="3" s="1"/>
  <c r="AT292" i="3"/>
  <c r="BC292" i="3"/>
  <c r="BE292" i="3" s="1"/>
  <c r="AE290" i="3"/>
  <c r="BC290" i="3"/>
  <c r="BD290" i="3" s="1"/>
  <c r="I289" i="3"/>
  <c r="AT284" i="3"/>
  <c r="BC284" i="3"/>
  <c r="BU284" i="3" s="1"/>
  <c r="AT274" i="3"/>
  <c r="AE274" i="3"/>
  <c r="BC274" i="3"/>
  <c r="BT274" i="3" s="1"/>
  <c r="BB277" i="3"/>
  <c r="CE277" i="3" s="1"/>
  <c r="BB275" i="3"/>
  <c r="CE275" i="3" s="1"/>
  <c r="BB272" i="3"/>
  <c r="BE272" i="3"/>
  <c r="BU272" i="3"/>
  <c r="BB269" i="3"/>
  <c r="CE269" i="3" s="1"/>
  <c r="BC268" i="3"/>
  <c r="BT268" i="3" s="1"/>
  <c r="I266" i="3"/>
  <c r="BB266" i="3"/>
  <c r="CE266" i="3" s="1"/>
  <c r="AT265" i="3"/>
  <c r="AE265" i="3"/>
  <c r="I263" i="3"/>
  <c r="I262" i="3"/>
  <c r="AE262" i="3"/>
  <c r="I261" i="3"/>
  <c r="AT262" i="3"/>
  <c r="BC257" i="3"/>
  <c r="BU257" i="3" s="1"/>
  <c r="AE257" i="3"/>
  <c r="BB252" i="3"/>
  <c r="I252" i="3"/>
  <c r="I251" i="3"/>
  <c r="BC251" i="3"/>
  <c r="BU251" i="3" s="1"/>
  <c r="AT251" i="3"/>
  <c r="AE251" i="3"/>
  <c r="I250" i="3"/>
  <c r="BB249" i="3"/>
  <c r="BC248" i="3"/>
  <c r="BU248" i="3" s="1"/>
  <c r="AE248" i="3"/>
  <c r="AE247" i="3"/>
  <c r="I247" i="3"/>
  <c r="BE246" i="3"/>
  <c r="AT239" i="3"/>
  <c r="BB237" i="3"/>
  <c r="CE237" i="3" s="1"/>
  <c r="I237" i="3"/>
  <c r="I235" i="3"/>
  <c r="AE235" i="3"/>
  <c r="AT235" i="3"/>
  <c r="BC235" i="3"/>
  <c r="BT235" i="3" s="1"/>
  <c r="BB233" i="3"/>
  <c r="CE233" i="3" s="1"/>
  <c r="BC230" i="3"/>
  <c r="BU230" i="3" s="1"/>
  <c r="AT230" i="3"/>
  <c r="AE229" i="3"/>
  <c r="CE230" i="3"/>
  <c r="AT227" i="3"/>
  <c r="BB225" i="3"/>
  <c r="BB224" i="3"/>
  <c r="CE224" i="3" s="1"/>
  <c r="BU222" i="3"/>
  <c r="BC220" i="3"/>
  <c r="BU220" i="3" s="1"/>
  <c r="AT220" i="3"/>
  <c r="AE217" i="3"/>
  <c r="BC217" i="3"/>
  <c r="BE217" i="3" s="1"/>
  <c r="BB215" i="3"/>
  <c r="CE215" i="3" s="1"/>
  <c r="I215" i="3"/>
  <c r="AE210" i="3"/>
  <c r="BC210" i="3"/>
  <c r="BE210" i="3" s="1"/>
  <c r="BE208" i="3"/>
  <c r="BB205" i="3"/>
  <c r="CE205" i="3" s="1"/>
  <c r="BD205" i="3"/>
  <c r="BB203" i="3"/>
  <c r="BE203" i="3"/>
  <c r="I203" i="3"/>
  <c r="AT202" i="3"/>
  <c r="I202" i="3"/>
  <c r="AE202" i="3"/>
  <c r="BE200" i="3"/>
  <c r="AT198" i="3"/>
  <c r="BC198" i="3"/>
  <c r="BR198" i="3" s="1"/>
  <c r="BB197" i="3"/>
  <c r="CE197" i="3" s="1"/>
  <c r="I194" i="3"/>
  <c r="AT193" i="3"/>
  <c r="AE193" i="3"/>
  <c r="BB192" i="3"/>
  <c r="CE192" i="3" s="1"/>
  <c r="BB191" i="3"/>
  <c r="BE187" i="3"/>
  <c r="BB186" i="3"/>
  <c r="CE186" i="3" s="1"/>
  <c r="I186" i="3"/>
  <c r="BB185" i="3"/>
  <c r="CE185" i="3" s="1"/>
  <c r="I185" i="3"/>
  <c r="BB183" i="3"/>
  <c r="I181" i="3"/>
  <c r="I179" i="3"/>
  <c r="AT177" i="3"/>
  <c r="BC177" i="3"/>
  <c r="BE177" i="3" s="1"/>
  <c r="I176" i="3"/>
  <c r="BB176" i="3"/>
  <c r="AT176" i="3" s="1"/>
  <c r="I175" i="3"/>
  <c r="BB169" i="3"/>
  <c r="CE169" i="3" s="1"/>
  <c r="I165" i="3"/>
  <c r="AE154" i="3"/>
  <c r="AT154" i="3"/>
  <c r="BB152" i="3"/>
  <c r="CE152" i="3" s="1"/>
  <c r="I151" i="3"/>
  <c r="BB151" i="3"/>
  <c r="BB147" i="3"/>
  <c r="CE147" i="3" s="1"/>
  <c r="I142" i="3"/>
  <c r="I141" i="3"/>
  <c r="I144" i="3"/>
  <c r="AT142" i="3"/>
  <c r="BC142" i="3"/>
  <c r="BD142" i="3" s="1"/>
  <c r="BB141" i="3"/>
  <c r="BB138" i="3"/>
  <c r="CE138" i="3" s="1"/>
  <c r="BR136" i="3"/>
  <c r="AT130" i="3"/>
  <c r="BB126" i="3"/>
  <c r="CE120" i="3"/>
  <c r="CF120" i="3" s="1"/>
  <c r="A120" i="3" s="1"/>
  <c r="CG120" i="3" s="1"/>
  <c r="AT120" i="3"/>
  <c r="AE120" i="3"/>
  <c r="I120" i="3"/>
  <c r="I117" i="3"/>
  <c r="BT115" i="3"/>
  <c r="BB113" i="3"/>
  <c r="CE113" i="3" s="1"/>
  <c r="BB110" i="3"/>
  <c r="BT103" i="3"/>
  <c r="BE103" i="3"/>
  <c r="BU103" i="3"/>
  <c r="AE96" i="3"/>
  <c r="I94" i="3"/>
  <c r="BC94" i="3"/>
  <c r="BT94" i="3" s="1"/>
  <c r="AT94" i="3"/>
  <c r="BE89" i="3"/>
  <c r="I89" i="3"/>
  <c r="I88" i="3"/>
  <c r="BT86" i="3"/>
  <c r="BU86" i="3"/>
  <c r="BE86" i="3"/>
  <c r="BB86" i="3"/>
  <c r="CE86" i="3" s="1"/>
  <c r="I86" i="3"/>
  <c r="BD85" i="3"/>
  <c r="AT84" i="3"/>
  <c r="BC84" i="3"/>
  <c r="BU84" i="3" s="1"/>
  <c r="I82" i="3"/>
  <c r="AT79" i="3"/>
  <c r="BB78" i="3"/>
  <c r="CE78" i="3" s="1"/>
  <c r="BU77" i="3"/>
  <c r="BD77" i="3"/>
  <c r="BR77" i="3"/>
  <c r="BB77" i="3"/>
  <c r="AE73" i="3"/>
  <c r="I71" i="3"/>
  <c r="I72" i="3"/>
  <c r="CE73" i="3"/>
  <c r="I68" i="3"/>
  <c r="BB66" i="3"/>
  <c r="CE66" i="3" s="1"/>
  <c r="BB63" i="3"/>
  <c r="CE63" i="3" s="1"/>
  <c r="I60" i="3"/>
  <c r="BC58" i="3"/>
  <c r="BU58" i="3" s="1"/>
  <c r="AE58" i="3"/>
  <c r="I57" i="3"/>
  <c r="BB55" i="3"/>
  <c r="I55" i="3"/>
  <c r="BB54" i="3"/>
  <c r="CE54" i="3" s="1"/>
  <c r="BE52" i="3"/>
  <c r="I51" i="3"/>
  <c r="CE48" i="3"/>
  <c r="AT48" i="3"/>
  <c r="I48" i="3"/>
  <c r="BC48" i="3"/>
  <c r="BT48" i="3" s="1"/>
  <c r="I47" i="3"/>
  <c r="BB46" i="3"/>
  <c r="CE46" i="3" s="1"/>
  <c r="I41" i="3"/>
  <c r="BB40" i="3"/>
  <c r="CE40" i="3" s="1"/>
  <c r="I39" i="3"/>
  <c r="BB39" i="3"/>
  <c r="CE39" i="3" s="1"/>
  <c r="BB37" i="3"/>
  <c r="CE37" i="3" s="1"/>
  <c r="I35" i="3"/>
  <c r="BB34" i="3"/>
  <c r="BD33" i="3"/>
  <c r="BB31" i="3"/>
  <c r="CE31" i="3" s="1"/>
  <c r="BB30" i="3"/>
  <c r="CE30" i="3" s="1"/>
  <c r="BB29" i="3"/>
  <c r="BB28" i="3"/>
  <c r="CE28" i="3" s="1"/>
  <c r="I28" i="3"/>
  <c r="BU26" i="3"/>
  <c r="I24" i="3"/>
  <c r="BB24" i="3"/>
  <c r="CE24" i="3" s="1"/>
  <c r="BB22" i="3"/>
  <c r="I22" i="3"/>
  <c r="BR78" i="3"/>
  <c r="BT78" i="3"/>
  <c r="BE78" i="3"/>
  <c r="BD138" i="3"/>
  <c r="BU34" i="3"/>
  <c r="BT34" i="3"/>
  <c r="BE34" i="3"/>
  <c r="BD34" i="3"/>
  <c r="BU141" i="3"/>
  <c r="BR141" i="3"/>
  <c r="BE141" i="3"/>
  <c r="BD141" i="3"/>
  <c r="BT141" i="3"/>
  <c r="BU24" i="3"/>
  <c r="BE24" i="3"/>
  <c r="BR24" i="3"/>
  <c r="BU57" i="3"/>
  <c r="BR57" i="3"/>
  <c r="BE57" i="3"/>
  <c r="BD57" i="3"/>
  <c r="BR72" i="3"/>
  <c r="BU91" i="3"/>
  <c r="BR91" i="3"/>
  <c r="BD91" i="3"/>
  <c r="BT91" i="3"/>
  <c r="BU192" i="3"/>
  <c r="BR192" i="3"/>
  <c r="BE49" i="3"/>
  <c r="BD49" i="3"/>
  <c r="BU49" i="3"/>
  <c r="BR49" i="3"/>
  <c r="BU184" i="3"/>
  <c r="BR184" i="3"/>
  <c r="CH184" i="3"/>
  <c r="BR23" i="3"/>
  <c r="BE23" i="3"/>
  <c r="BD23" i="3"/>
  <c r="BU23" i="3"/>
  <c r="BT22" i="3"/>
  <c r="BR22" i="3"/>
  <c r="BT113" i="3"/>
  <c r="BU113" i="3"/>
  <c r="BE113" i="3"/>
  <c r="BR113" i="3"/>
  <c r="BU152" i="3"/>
  <c r="BT152" i="3"/>
  <c r="BE152" i="3"/>
  <c r="BD152" i="3"/>
  <c r="BR167" i="3"/>
  <c r="BU29" i="3"/>
  <c r="BR29" i="3"/>
  <c r="CI150" i="3"/>
  <c r="BT150" i="3"/>
  <c r="BD150" i="3"/>
  <c r="CH150" i="3"/>
  <c r="BU175" i="3"/>
  <c r="BR175" i="3"/>
  <c r="BU31" i="3"/>
  <c r="BT31" i="3"/>
  <c r="BR31" i="3"/>
  <c r="BD31" i="3"/>
  <c r="BU65" i="3"/>
  <c r="BD65" i="3"/>
  <c r="BR168" i="3"/>
  <c r="CF201" i="3"/>
  <c r="CE201" i="3"/>
  <c r="I42" i="3"/>
  <c r="I52" i="3"/>
  <c r="I78" i="3"/>
  <c r="BD66" i="3"/>
  <c r="BB71" i="3"/>
  <c r="BE77" i="3"/>
  <c r="BR86" i="3"/>
  <c r="BT111" i="3"/>
  <c r="BB125" i="3"/>
  <c r="BC130" i="3"/>
  <c r="BT130" i="3" s="1"/>
  <c r="BC137" i="3"/>
  <c r="BR137" i="3" s="1"/>
  <c r="BB174" i="3"/>
  <c r="BD186" i="3"/>
  <c r="BD194" i="3"/>
  <c r="BD197" i="3"/>
  <c r="BC202" i="3"/>
  <c r="BR202" i="3" s="1"/>
  <c r="BD203" i="3"/>
  <c r="BB216" i="3"/>
  <c r="BB242" i="3"/>
  <c r="BT289" i="3"/>
  <c r="BU289" i="3"/>
  <c r="BR289" i="3"/>
  <c r="BR308" i="3"/>
  <c r="BD308" i="3"/>
  <c r="I104" i="3"/>
  <c r="BT23" i="3"/>
  <c r="BT49" i="3"/>
  <c r="BT56" i="3"/>
  <c r="BT65" i="3"/>
  <c r="BE66" i="3"/>
  <c r="BE197" i="3"/>
  <c r="BC335" i="3"/>
  <c r="BR335" i="3" s="1"/>
  <c r="BB335" i="3"/>
  <c r="I29" i="3"/>
  <c r="M25" i="2"/>
  <c r="BB23" i="3"/>
  <c r="CF23" i="3" s="1"/>
  <c r="BB32" i="3"/>
  <c r="CF32" i="3" s="1"/>
  <c r="BB47" i="3"/>
  <c r="BB49" i="3"/>
  <c r="CE49" i="3" s="1"/>
  <c r="BB56" i="3"/>
  <c r="BE60" i="3"/>
  <c r="BB65" i="3"/>
  <c r="CE65" i="3" s="1"/>
  <c r="BB72" i="3"/>
  <c r="CE72" i="3" s="1"/>
  <c r="BB74" i="3"/>
  <c r="CE74" i="3" s="1"/>
  <c r="BC79" i="3"/>
  <c r="BR79" i="3" s="1"/>
  <c r="BB91" i="3"/>
  <c r="CE91" i="3" s="1"/>
  <c r="BC96" i="3"/>
  <c r="BU96" i="3" s="1"/>
  <c r="BB119" i="3"/>
  <c r="BB134" i="3"/>
  <c r="CE134" i="3" s="1"/>
  <c r="BB150" i="3"/>
  <c r="BB159" i="3"/>
  <c r="CE159" i="3" s="1"/>
  <c r="BB168" i="3"/>
  <c r="CE168" i="3" s="1"/>
  <c r="BD178" i="3"/>
  <c r="BR197" i="3"/>
  <c r="CE202" i="3"/>
  <c r="BC231" i="3"/>
  <c r="BD231" i="3" s="1"/>
  <c r="BB231" i="3"/>
  <c r="BC265" i="3"/>
  <c r="BT265" i="3" s="1"/>
  <c r="BB313" i="3"/>
  <c r="I36" i="3"/>
  <c r="I46" i="3"/>
  <c r="BU313" i="3"/>
  <c r="BE313" i="3"/>
  <c r="AL30" i="2"/>
  <c r="I11" i="3"/>
  <c r="I14" i="3"/>
  <c r="BD41" i="3"/>
  <c r="BR66" i="3"/>
  <c r="BD74" i="3"/>
  <c r="BT186" i="3"/>
  <c r="BT194" i="3"/>
  <c r="BC206" i="3"/>
  <c r="BU206" i="3" s="1"/>
  <c r="BB206" i="3"/>
  <c r="BU212" i="3"/>
  <c r="BE212" i="3"/>
  <c r="BC281" i="3"/>
  <c r="BS281" i="3" s="1"/>
  <c r="BE289" i="3"/>
  <c r="CE293" i="3"/>
  <c r="CF293" i="3"/>
  <c r="BC339" i="3"/>
  <c r="BR339" i="3" s="1"/>
  <c r="BT341" i="3"/>
  <c r="BU341" i="3"/>
  <c r="BR341" i="3"/>
  <c r="I33" i="3"/>
  <c r="I111" i="3"/>
  <c r="I136" i="3"/>
  <c r="I161" i="3"/>
  <c r="BT282" i="3"/>
  <c r="BR282" i="3"/>
  <c r="BD282" i="3"/>
  <c r="BC59" i="3"/>
  <c r="BS59" i="3" s="1"/>
  <c r="BC67" i="3"/>
  <c r="BS67" i="3" s="1"/>
  <c r="BE74" i="3"/>
  <c r="BB100" i="3"/>
  <c r="CE100" i="3" s="1"/>
  <c r="BB101" i="3"/>
  <c r="BB167" i="3"/>
  <c r="CE167" i="3" s="1"/>
  <c r="BB196" i="3"/>
  <c r="BB280" i="3"/>
  <c r="BE328" i="3"/>
  <c r="BR328" i="3"/>
  <c r="I40" i="3"/>
  <c r="BC303" i="3"/>
  <c r="BU303" i="3" s="1"/>
  <c r="BB303" i="3"/>
  <c r="BB309" i="3"/>
  <c r="CE309" i="3" s="1"/>
  <c r="BC309" i="3"/>
  <c r="BS309" i="3" s="1"/>
  <c r="BT66" i="3"/>
  <c r="BR147" i="3"/>
  <c r="BU242" i="3"/>
  <c r="BR242" i="3"/>
  <c r="BD266" i="3"/>
  <c r="BC267" i="3"/>
  <c r="BD267" i="3" s="1"/>
  <c r="BB267" i="3"/>
  <c r="BB311" i="3"/>
  <c r="BC316" i="3"/>
  <c r="BU316" i="3" s="1"/>
  <c r="BB316" i="3"/>
  <c r="BC263" i="3"/>
  <c r="BE263" i="3" s="1"/>
  <c r="BB263" i="3"/>
  <c r="CE263" i="3" s="1"/>
  <c r="BB12" i="3"/>
  <c r="AT12" i="3" s="1"/>
  <c r="BR20" i="3"/>
  <c r="BT57" i="3"/>
  <c r="BR103" i="3"/>
  <c r="BT138" i="3"/>
  <c r="BU147" i="3"/>
  <c r="BU200" i="3"/>
  <c r="BU275" i="3"/>
  <c r="BB264" i="3"/>
  <c r="CH300" i="3"/>
  <c r="CE329" i="3"/>
  <c r="BT205" i="3"/>
  <c r="BU327" i="3"/>
  <c r="BE333" i="3"/>
  <c r="BD343" i="3"/>
  <c r="BB208" i="3"/>
  <c r="BC211" i="3"/>
  <c r="CI211" i="3" s="1"/>
  <c r="CI216" i="3"/>
  <c r="BB218" i="3"/>
  <c r="CE218" i="3" s="1"/>
  <c r="BC219" i="3"/>
  <c r="BE219" i="3" s="1"/>
  <c r="BC227" i="3"/>
  <c r="BU227" i="3" s="1"/>
  <c r="BB261" i="3"/>
  <c r="BC262" i="3"/>
  <c r="BU262" i="3" s="1"/>
  <c r="BB286" i="3"/>
  <c r="BB321" i="3"/>
  <c r="CE321" i="3" s="1"/>
  <c r="BE343" i="3"/>
  <c r="BC347" i="3"/>
  <c r="BE347" i="3" s="1"/>
  <c r="BB228" i="3"/>
  <c r="CF228" i="3" s="1"/>
  <c r="BB289" i="3"/>
  <c r="CE289" i="3" s="1"/>
  <c r="BC317" i="3"/>
  <c r="BT317" i="3" s="1"/>
  <c r="BB318" i="3"/>
  <c r="CE318" i="3" s="1"/>
  <c r="BE319" i="3"/>
  <c r="BU333" i="3"/>
  <c r="BB341" i="3"/>
  <c r="CE341" i="3" s="1"/>
  <c r="BU246" i="3"/>
  <c r="CE260" i="3"/>
  <c r="BC301" i="3"/>
  <c r="BD301" i="3" s="1"/>
  <c r="BB327" i="3"/>
  <c r="BC337" i="3"/>
  <c r="BE337" i="3" s="1"/>
  <c r="BB338" i="3"/>
  <c r="CE338" i="3" s="1"/>
  <c r="CF347" i="3"/>
  <c r="I16" i="3"/>
  <c r="AT14" i="3"/>
  <c r="I13" i="3"/>
  <c r="BD12" i="3"/>
  <c r="BE12" i="3"/>
  <c r="BB11" i="3"/>
  <c r="Q5" i="2"/>
  <c r="BC11" i="3"/>
  <c r="BS11" i="3" s="1"/>
  <c r="R12" i="2"/>
  <c r="AT10" i="3"/>
  <c r="AE10" i="3"/>
  <c r="AF17" i="2"/>
  <c r="AT17" i="2"/>
  <c r="X24" i="2"/>
  <c r="I10" i="3"/>
  <c r="AI5" i="2"/>
  <c r="AE32" i="2"/>
  <c r="AH10" i="2"/>
  <c r="AF62" i="2"/>
  <c r="BB9" i="3"/>
  <c r="BU4" i="3"/>
  <c r="BE4" i="3"/>
  <c r="BB3" i="3"/>
  <c r="AD46" i="2"/>
  <c r="T35" i="2"/>
  <c r="T32" i="2"/>
  <c r="Z29" i="2"/>
  <c r="AG26" i="2"/>
  <c r="P24" i="2"/>
  <c r="AF21" i="2"/>
  <c r="R19" i="2"/>
  <c r="AH16" i="2"/>
  <c r="U14" i="2"/>
  <c r="AM11" i="2"/>
  <c r="Z9" i="2"/>
  <c r="Q7" i="2"/>
  <c r="AT4" i="2"/>
  <c r="AM6" i="2"/>
  <c r="P44" i="2"/>
  <c r="AJ34" i="2"/>
  <c r="AT31" i="2"/>
  <c r="Q29" i="2"/>
  <c r="U26" i="2"/>
  <c r="AJ23" i="2"/>
  <c r="V21" i="2"/>
  <c r="AL18" i="2"/>
  <c r="X16" i="2"/>
  <c r="L14" i="2"/>
  <c r="AE11" i="2"/>
  <c r="R9" i="2"/>
  <c r="AF4" i="2"/>
  <c r="AF41" i="2"/>
  <c r="X34" i="2"/>
  <c r="AE31" i="2"/>
  <c r="AI28" i="2"/>
  <c r="AT25" i="2"/>
  <c r="Z23" i="2"/>
  <c r="M21" i="2"/>
  <c r="AD18" i="2"/>
  <c r="P16" i="2"/>
  <c r="AG13" i="2"/>
  <c r="U11" i="2"/>
  <c r="AT8" i="2"/>
  <c r="AE6" i="2"/>
  <c r="V4" i="2"/>
  <c r="T39" i="2"/>
  <c r="L34" i="2"/>
  <c r="S31" i="2"/>
  <c r="X28" i="2"/>
  <c r="AF25" i="2"/>
  <c r="R23" i="2"/>
  <c r="AH20" i="2"/>
  <c r="T18" i="2"/>
  <c r="AK15" i="2"/>
  <c r="W13" i="2"/>
  <c r="L11" i="2"/>
  <c r="AF8" i="2"/>
  <c r="U6" i="2"/>
  <c r="M4" i="2"/>
  <c r="Y53" i="2"/>
  <c r="R36" i="2"/>
  <c r="AT32" i="2"/>
  <c r="R30" i="2"/>
  <c r="W27" i="2"/>
  <c r="AH24" i="2"/>
  <c r="T22" i="2"/>
  <c r="AJ19" i="2"/>
  <c r="V17" i="2"/>
  <c r="AM14" i="2"/>
  <c r="Z12" i="2"/>
  <c r="P10" i="2"/>
  <c r="AI7" i="2"/>
  <c r="Y5" i="2"/>
  <c r="L6" i="2"/>
  <c r="AJ12" i="2"/>
  <c r="Z19" i="2"/>
  <c r="V25" i="2"/>
  <c r="T33" i="2"/>
  <c r="Y7" i="2"/>
  <c r="N13" i="2"/>
  <c r="P20" i="2"/>
  <c r="M27" i="2"/>
  <c r="AE33" i="2"/>
  <c r="M8" i="2"/>
  <c r="AE14" i="2"/>
  <c r="X20" i="2"/>
  <c r="AH27" i="2"/>
  <c r="AH35" i="2"/>
  <c r="V8" i="2"/>
  <c r="N28" i="2"/>
  <c r="AM36" i="2"/>
  <c r="AT21" i="2"/>
  <c r="AJ9" i="2"/>
  <c r="AC15" i="2"/>
  <c r="AD22" i="2"/>
  <c r="AK29" i="2"/>
  <c r="M38" i="2"/>
  <c r="S15" i="2"/>
  <c r="X10" i="2"/>
  <c r="M17" i="2"/>
  <c r="AL22" i="2"/>
  <c r="AC30" i="2"/>
  <c r="L49" i="2"/>
  <c r="U55" i="2"/>
  <c r="BR43" i="3"/>
  <c r="BU43" i="3"/>
  <c r="BE43" i="3"/>
  <c r="BI59" i="3"/>
  <c r="BF59" i="3"/>
  <c r="BG59" i="3" s="1"/>
  <c r="AE59" i="3" s="1"/>
  <c r="BC62" i="3"/>
  <c r="BS62" i="3" s="1"/>
  <c r="BB62" i="3"/>
  <c r="N4" i="2"/>
  <c r="V6" i="2"/>
  <c r="Z7" i="2"/>
  <c r="AG8" i="2"/>
  <c r="AK9" i="2"/>
  <c r="M11" i="2"/>
  <c r="AT11" i="2"/>
  <c r="P13" i="2"/>
  <c r="V14" i="2"/>
  <c r="AD15" i="2"/>
  <c r="AI16" i="2"/>
  <c r="L18" i="2"/>
  <c r="AM18" i="2"/>
  <c r="AK19" i="2"/>
  <c r="Y20" i="2"/>
  <c r="AI20" i="2"/>
  <c r="N21" i="2"/>
  <c r="W21" i="2"/>
  <c r="AG21" i="2"/>
  <c r="L22" i="2"/>
  <c r="U22" i="2"/>
  <c r="AE22" i="2"/>
  <c r="AM22" i="2"/>
  <c r="S23" i="2"/>
  <c r="AC23" i="2"/>
  <c r="AK23" i="2"/>
  <c r="Q24" i="2"/>
  <c r="Y24" i="2"/>
  <c r="AI24" i="2"/>
  <c r="N25" i="2"/>
  <c r="W25" i="2"/>
  <c r="AG25" i="2"/>
  <c r="L26" i="2"/>
  <c r="W26" i="2"/>
  <c r="AH26" i="2"/>
  <c r="N27" i="2"/>
  <c r="X27" i="2"/>
  <c r="AI27" i="2"/>
  <c r="P28" i="2"/>
  <c r="Y28" i="2"/>
  <c r="AK28" i="2"/>
  <c r="R29" i="2"/>
  <c r="AC29" i="2"/>
  <c r="AL29" i="2"/>
  <c r="S30" i="2"/>
  <c r="AD30" i="2"/>
  <c r="AM30" i="2"/>
  <c r="U31" i="2"/>
  <c r="AF31" i="2"/>
  <c r="U32" i="2"/>
  <c r="AF32" i="2"/>
  <c r="U33" i="2"/>
  <c r="AG33" i="2"/>
  <c r="N34" i="2"/>
  <c r="Y34" i="2"/>
  <c r="AK34" i="2"/>
  <c r="U35" i="2"/>
  <c r="AJ35" i="2"/>
  <c r="T36" i="2"/>
  <c r="L37" i="2"/>
  <c r="S38" i="2"/>
  <c r="AD39" i="2"/>
  <c r="AT41" i="2"/>
  <c r="X44" i="2"/>
  <c r="AL46" i="2"/>
  <c r="W49" i="2"/>
  <c r="N54" i="2"/>
  <c r="V64" i="2"/>
  <c r="BE44" i="3"/>
  <c r="BC53" i="3"/>
  <c r="BS53" i="3" s="1"/>
  <c r="BB53" i="3"/>
  <c r="BL53" i="3"/>
  <c r="BJ53" i="3"/>
  <c r="BM53" i="3" s="1"/>
  <c r="BT60" i="3"/>
  <c r="BD60" i="3"/>
  <c r="BR60" i="3"/>
  <c r="CE67" i="3"/>
  <c r="BR68" i="3"/>
  <c r="BU68" i="3"/>
  <c r="BE68" i="3"/>
  <c r="BS71" i="3"/>
  <c r="BQ71" i="3"/>
  <c r="CF76" i="3"/>
  <c r="CE76" i="3"/>
  <c r="BC82" i="3"/>
  <c r="BB82" i="3"/>
  <c r="BF97" i="3"/>
  <c r="BG97" i="3" s="1"/>
  <c r="BI97" i="3"/>
  <c r="BR101" i="3"/>
  <c r="BU101" i="3"/>
  <c r="BE101" i="3"/>
  <c r="BT101" i="3"/>
  <c r="BD101" i="3"/>
  <c r="AG4" i="2"/>
  <c r="AJ5" i="2"/>
  <c r="R7" i="2"/>
  <c r="W8" i="2"/>
  <c r="AC9" i="2"/>
  <c r="AI10" i="2"/>
  <c r="S12" i="2"/>
  <c r="X13" i="2"/>
  <c r="AF14" i="2"/>
  <c r="AL15" i="2"/>
  <c r="N17" i="2"/>
  <c r="U18" i="2"/>
  <c r="AC19" i="2"/>
  <c r="P4" i="2"/>
  <c r="AH4" i="2"/>
  <c r="S5" i="2"/>
  <c r="AK5" i="2"/>
  <c r="W6" i="2"/>
  <c r="S7" i="2"/>
  <c r="AC7" i="2"/>
  <c r="AK7" i="2"/>
  <c r="P8" i="2"/>
  <c r="X8" i="2"/>
  <c r="AH8" i="2"/>
  <c r="T9" i="2"/>
  <c r="AD9" i="2"/>
  <c r="AL9" i="2"/>
  <c r="R10" i="2"/>
  <c r="Z10" i="2"/>
  <c r="AJ10" i="2"/>
  <c r="N11" i="2"/>
  <c r="W11" i="2"/>
  <c r="AG11" i="2"/>
  <c r="T12" i="2"/>
  <c r="AD12" i="2"/>
  <c r="AL12" i="2"/>
  <c r="Q13" i="2"/>
  <c r="Y13" i="2"/>
  <c r="AI13" i="2"/>
  <c r="N14" i="2"/>
  <c r="W14" i="2"/>
  <c r="AG14" i="2"/>
  <c r="L15" i="2"/>
  <c r="U15" i="2"/>
  <c r="AE15" i="2"/>
  <c r="AM15" i="2"/>
  <c r="R16" i="2"/>
  <c r="Z16" i="2"/>
  <c r="AJ16" i="2"/>
  <c r="P17" i="2"/>
  <c r="X17" i="2"/>
  <c r="AH17" i="2"/>
  <c r="M18" i="2"/>
  <c r="V18" i="2"/>
  <c r="AF18" i="2"/>
  <c r="AT18" i="2"/>
  <c r="T19" i="2"/>
  <c r="AD19" i="2"/>
  <c r="AL19" i="2"/>
  <c r="R20" i="2"/>
  <c r="Z20" i="2"/>
  <c r="AJ20" i="2"/>
  <c r="P21" i="2"/>
  <c r="X21" i="2"/>
  <c r="AH21" i="2"/>
  <c r="M22" i="2"/>
  <c r="V22" i="2"/>
  <c r="AF22" i="2"/>
  <c r="AT22" i="2"/>
  <c r="T23" i="2"/>
  <c r="AD23" i="2"/>
  <c r="AL23" i="2"/>
  <c r="R24" i="2"/>
  <c r="Z24" i="2"/>
  <c r="AJ24" i="2"/>
  <c r="P25" i="2"/>
  <c r="X25" i="2"/>
  <c r="AH25" i="2"/>
  <c r="N26" i="2"/>
  <c r="X26" i="2"/>
  <c r="AI26" i="2"/>
  <c r="P27" i="2"/>
  <c r="Y27" i="2"/>
  <c r="AJ27" i="2"/>
  <c r="Q28" i="2"/>
  <c r="AC28" i="2"/>
  <c r="AL28" i="2"/>
  <c r="S29" i="2"/>
  <c r="AD29" i="2"/>
  <c r="AM29" i="2"/>
  <c r="T30" i="2"/>
  <c r="AE30" i="2"/>
  <c r="L31" i="2"/>
  <c r="V31" i="2"/>
  <c r="AG31" i="2"/>
  <c r="L32" i="2"/>
  <c r="V32" i="2"/>
  <c r="AG32" i="2"/>
  <c r="L33" i="2"/>
  <c r="W33" i="2"/>
  <c r="AH33" i="2"/>
  <c r="P34" i="2"/>
  <c r="Z34" i="2"/>
  <c r="AM34" i="2"/>
  <c r="W35" i="2"/>
  <c r="AL35" i="2"/>
  <c r="U36" i="2"/>
  <c r="P37" i="2"/>
  <c r="V38" i="2"/>
  <c r="AL39" i="2"/>
  <c r="T42" i="2"/>
  <c r="AH44" i="2"/>
  <c r="R47" i="2"/>
  <c r="AM49" i="2"/>
  <c r="AG54" i="2"/>
  <c r="BT43" i="3"/>
  <c r="BI51" i="3"/>
  <c r="BF51" i="3"/>
  <c r="BG51" i="3" s="1"/>
  <c r="BT52" i="3"/>
  <c r="BD52" i="3"/>
  <c r="BR52" i="3"/>
  <c r="BE69" i="3"/>
  <c r="BQ84" i="3"/>
  <c r="BF131" i="3"/>
  <c r="BG131" i="3" s="1"/>
  <c r="BI131" i="3"/>
  <c r="BU54" i="3"/>
  <c r="BE54" i="3"/>
  <c r="BT54" i="3"/>
  <c r="BD54" i="3"/>
  <c r="BR54" i="3"/>
  <c r="W4" i="2"/>
  <c r="Z5" i="2"/>
  <c r="AF6" i="2"/>
  <c r="AJ7" i="2"/>
  <c r="S9" i="2"/>
  <c r="Y10" i="2"/>
  <c r="AF11" i="2"/>
  <c r="AK12" i="2"/>
  <c r="M14" i="2"/>
  <c r="AT14" i="2"/>
  <c r="Q16" i="2"/>
  <c r="W17" i="2"/>
  <c r="AE18" i="2"/>
  <c r="Q20" i="2"/>
  <c r="X4" i="2"/>
  <c r="AC5" i="2"/>
  <c r="N6" i="2"/>
  <c r="AG6" i="2"/>
  <c r="Q4" i="2"/>
  <c r="Y4" i="2"/>
  <c r="AI4" i="2"/>
  <c r="T5" i="2"/>
  <c r="AD5" i="2"/>
  <c r="AL5" i="2"/>
  <c r="P6" i="2"/>
  <c r="X6" i="2"/>
  <c r="AH6" i="2"/>
  <c r="T7" i="2"/>
  <c r="AD7" i="2"/>
  <c r="AL7" i="2"/>
  <c r="Q8" i="2"/>
  <c r="Y8" i="2"/>
  <c r="AI8" i="2"/>
  <c r="L9" i="2"/>
  <c r="U9" i="2"/>
  <c r="AE9" i="2"/>
  <c r="AM9" i="2"/>
  <c r="S10" i="2"/>
  <c r="AC10" i="2"/>
  <c r="AK10" i="2"/>
  <c r="P11" i="2"/>
  <c r="X11" i="2"/>
  <c r="AH11" i="2"/>
  <c r="L12" i="2"/>
  <c r="U12" i="2"/>
  <c r="AE12" i="2"/>
  <c r="AM12" i="2"/>
  <c r="R13" i="2"/>
  <c r="Z13" i="2"/>
  <c r="AJ13" i="2"/>
  <c r="P14" i="2"/>
  <c r="X14" i="2"/>
  <c r="AH14" i="2"/>
  <c r="M15" i="2"/>
  <c r="V15" i="2"/>
  <c r="AF15" i="2"/>
  <c r="AT15" i="2"/>
  <c r="S16" i="2"/>
  <c r="AC16" i="2"/>
  <c r="AK16" i="2"/>
  <c r="Q17" i="2"/>
  <c r="Y17" i="2"/>
  <c r="AI17" i="2"/>
  <c r="N18" i="2"/>
  <c r="W18" i="2"/>
  <c r="AG18" i="2"/>
  <c r="L19" i="2"/>
  <c r="U19" i="2"/>
  <c r="AE19" i="2"/>
  <c r="AM19" i="2"/>
  <c r="S20" i="2"/>
  <c r="AC20" i="2"/>
  <c r="AK20" i="2"/>
  <c r="Q21" i="2"/>
  <c r="Y21" i="2"/>
  <c r="AI21" i="2"/>
  <c r="N22" i="2"/>
  <c r="W22" i="2"/>
  <c r="AG22" i="2"/>
  <c r="L23" i="2"/>
  <c r="U23" i="2"/>
  <c r="AE23" i="2"/>
  <c r="AM23" i="2"/>
  <c r="S24" i="2"/>
  <c r="AC24" i="2"/>
  <c r="AK24" i="2"/>
  <c r="Q25" i="2"/>
  <c r="Y25" i="2"/>
  <c r="AI25" i="2"/>
  <c r="P26" i="2"/>
  <c r="Y26" i="2"/>
  <c r="AJ26" i="2"/>
  <c r="Q27" i="2"/>
  <c r="Z27" i="2"/>
  <c r="AK27" i="2"/>
  <c r="S28" i="2"/>
  <c r="AD28" i="2"/>
  <c r="AM28" i="2"/>
  <c r="T29" i="2"/>
  <c r="AE29" i="2"/>
  <c r="AT29" i="2"/>
  <c r="U30" i="2"/>
  <c r="AG30" i="2"/>
  <c r="M31" i="2"/>
  <c r="W31" i="2"/>
  <c r="AH31" i="2"/>
  <c r="M32" i="2"/>
  <c r="W32" i="2"/>
  <c r="AH32" i="2"/>
  <c r="N33" i="2"/>
  <c r="X33" i="2"/>
  <c r="AI33" i="2"/>
  <c r="Q34" i="2"/>
  <c r="AC34" i="2"/>
  <c r="X35" i="2"/>
  <c r="AM35" i="2"/>
  <c r="W36" i="2"/>
  <c r="U37" i="2"/>
  <c r="AC38" i="2"/>
  <c r="P40" i="2"/>
  <c r="AD42" i="2"/>
  <c r="M45" i="2"/>
  <c r="Z47" i="2"/>
  <c r="V50" i="2"/>
  <c r="BD43" i="3"/>
  <c r="BU46" i="3"/>
  <c r="BE46" i="3"/>
  <c r="BT46" i="3"/>
  <c r="BD46" i="3"/>
  <c r="BR46" i="3"/>
  <c r="BU56" i="3"/>
  <c r="CE58" i="3"/>
  <c r="CE59" i="3"/>
  <c r="BS63" i="3"/>
  <c r="BQ63" i="3"/>
  <c r="BT68" i="3"/>
  <c r="BL62" i="3"/>
  <c r="BJ62" i="3"/>
  <c r="BM62" i="3" s="1"/>
  <c r="BL82" i="3"/>
  <c r="BJ82" i="3"/>
  <c r="CI102" i="3"/>
  <c r="CH102" i="3"/>
  <c r="BR102" i="3"/>
  <c r="BU102" i="3"/>
  <c r="BE102" i="3"/>
  <c r="BT102" i="3"/>
  <c r="BD102" i="3"/>
  <c r="I126" i="3"/>
  <c r="R5" i="2"/>
  <c r="M6" i="2"/>
  <c r="AT6" i="2"/>
  <c r="N8" i="2"/>
  <c r="Q10" i="2"/>
  <c r="V11" i="2"/>
  <c r="AC12" i="2"/>
  <c r="AH13" i="2"/>
  <c r="T15" i="2"/>
  <c r="Y16" i="2"/>
  <c r="AG17" i="2"/>
  <c r="S19" i="2"/>
  <c r="R4" i="2"/>
  <c r="Z4" i="2"/>
  <c r="AJ4" i="2"/>
  <c r="L5" i="2"/>
  <c r="U5" i="2"/>
  <c r="AE5" i="2"/>
  <c r="AM5" i="2"/>
  <c r="Q6" i="2"/>
  <c r="Y6" i="2"/>
  <c r="AI6" i="2"/>
  <c r="L7" i="2"/>
  <c r="U7" i="2"/>
  <c r="AE7" i="2"/>
  <c r="AM7" i="2"/>
  <c r="R8" i="2"/>
  <c r="Z8" i="2"/>
  <c r="AJ8" i="2"/>
  <c r="M9" i="2"/>
  <c r="V9" i="2"/>
  <c r="AF9" i="2"/>
  <c r="AT9" i="2"/>
  <c r="T10" i="2"/>
  <c r="AD10" i="2"/>
  <c r="AL10" i="2"/>
  <c r="Q11" i="2"/>
  <c r="Y11" i="2"/>
  <c r="AI11" i="2"/>
  <c r="M12" i="2"/>
  <c r="V12" i="2"/>
  <c r="AF12" i="2"/>
  <c r="AT12" i="2"/>
  <c r="S13" i="2"/>
  <c r="AC13" i="2"/>
  <c r="AK13" i="2"/>
  <c r="Q14" i="2"/>
  <c r="Y14" i="2"/>
  <c r="AI14" i="2"/>
  <c r="N15" i="2"/>
  <c r="W15" i="2"/>
  <c r="AG15" i="2"/>
  <c r="T16" i="2"/>
  <c r="AD16" i="2"/>
  <c r="AL16" i="2"/>
  <c r="R17" i="2"/>
  <c r="Z17" i="2"/>
  <c r="AJ17" i="2"/>
  <c r="P18" i="2"/>
  <c r="X18" i="2"/>
  <c r="AH18" i="2"/>
  <c r="M19" i="2"/>
  <c r="V19" i="2"/>
  <c r="AF19" i="2"/>
  <c r="AT19" i="2"/>
  <c r="T20" i="2"/>
  <c r="AD20" i="2"/>
  <c r="AL20" i="2"/>
  <c r="R21" i="2"/>
  <c r="Z21" i="2"/>
  <c r="AJ21" i="2"/>
  <c r="P22" i="2"/>
  <c r="X22" i="2"/>
  <c r="AH22" i="2"/>
  <c r="M23" i="2"/>
  <c r="V23" i="2"/>
  <c r="AF23" i="2"/>
  <c r="AT23" i="2"/>
  <c r="T24" i="2"/>
  <c r="AD24" i="2"/>
  <c r="AL24" i="2"/>
  <c r="R25" i="2"/>
  <c r="Z25" i="2"/>
  <c r="AJ25" i="2"/>
  <c r="Q26" i="2"/>
  <c r="Z26" i="2"/>
  <c r="AK26" i="2"/>
  <c r="R27" i="2"/>
  <c r="AC27" i="2"/>
  <c r="AM27" i="2"/>
  <c r="T28" i="2"/>
  <c r="AE28" i="2"/>
  <c r="AT28" i="2"/>
  <c r="U29" i="2"/>
  <c r="AF29" i="2"/>
  <c r="L30" i="2"/>
  <c r="W30" i="2"/>
  <c r="AH30" i="2"/>
  <c r="N31" i="2"/>
  <c r="X31" i="2"/>
  <c r="AI31" i="2"/>
  <c r="N32" i="2"/>
  <c r="X32" i="2"/>
  <c r="AJ32" i="2"/>
  <c r="P33" i="2"/>
  <c r="Y33" i="2"/>
  <c r="AJ33" i="2"/>
  <c r="R34" i="2"/>
  <c r="AE34" i="2"/>
  <c r="L35" i="2"/>
  <c r="Z35" i="2"/>
  <c r="Z36" i="2"/>
  <c r="X37" i="2"/>
  <c r="AF38" i="2"/>
  <c r="X40" i="2"/>
  <c r="AL42" i="2"/>
  <c r="V45" i="2"/>
  <c r="AJ47" i="2"/>
  <c r="AT50" i="2"/>
  <c r="AT55" i="2"/>
  <c r="Q64" i="2"/>
  <c r="Y62" i="2"/>
  <c r="Z60" i="2"/>
  <c r="AT58" i="2"/>
  <c r="L57" i="2"/>
  <c r="AL55" i="2"/>
  <c r="T55" i="2"/>
  <c r="Z54" i="2"/>
  <c r="AL53" i="2"/>
  <c r="T53" i="2"/>
  <c r="AG52" i="2"/>
  <c r="N52" i="2"/>
  <c r="Z51" i="2"/>
  <c r="AM50" i="2"/>
  <c r="U50" i="2"/>
  <c r="AK49" i="2"/>
  <c r="V49" i="2"/>
  <c r="AT48" i="2"/>
  <c r="AE48" i="2"/>
  <c r="U48" i="2"/>
  <c r="L48" i="2"/>
  <c r="AI47" i="2"/>
  <c r="Y47" i="2"/>
  <c r="Q47" i="2"/>
  <c r="AK46" i="2"/>
  <c r="AC46" i="2"/>
  <c r="S46" i="2"/>
  <c r="AM45" i="2"/>
  <c r="AE45" i="2"/>
  <c r="U45" i="2"/>
  <c r="L45" i="2"/>
  <c r="AG44" i="2"/>
  <c r="W44" i="2"/>
  <c r="N44" i="2"/>
  <c r="AI43" i="2"/>
  <c r="Y43" i="2"/>
  <c r="Q43" i="2"/>
  <c r="AK42" i="2"/>
  <c r="AC42" i="2"/>
  <c r="S42" i="2"/>
  <c r="AM41" i="2"/>
  <c r="AE41" i="2"/>
  <c r="U41" i="2"/>
  <c r="L41" i="2"/>
  <c r="AG40" i="2"/>
  <c r="W40" i="2"/>
  <c r="N40" i="2"/>
  <c r="AK39" i="2"/>
  <c r="AC39" i="2"/>
  <c r="S39" i="2"/>
  <c r="AM38" i="2"/>
  <c r="AE38" i="2"/>
  <c r="U38" i="2"/>
  <c r="L38" i="2"/>
  <c r="AG37" i="2"/>
  <c r="W37" i="2"/>
  <c r="N37" i="2"/>
  <c r="AI36" i="2"/>
  <c r="Y36" i="2"/>
  <c r="R60" i="2"/>
  <c r="AC58" i="2"/>
  <c r="AH56" i="2"/>
  <c r="AK55" i="2"/>
  <c r="S55" i="2"/>
  <c r="Y54" i="2"/>
  <c r="AK53" i="2"/>
  <c r="S53" i="2"/>
  <c r="AF52" i="2"/>
  <c r="M52" i="2"/>
  <c r="Y51" i="2"/>
  <c r="AL50" i="2"/>
  <c r="T50" i="2"/>
  <c r="AH49" i="2"/>
  <c r="U49" i="2"/>
  <c r="AM48" i="2"/>
  <c r="AD48" i="2"/>
  <c r="T48" i="2"/>
  <c r="AH47" i="2"/>
  <c r="X47" i="2"/>
  <c r="P47" i="2"/>
  <c r="AJ46" i="2"/>
  <c r="Z46" i="2"/>
  <c r="R46" i="2"/>
  <c r="AL45" i="2"/>
  <c r="AD45" i="2"/>
  <c r="T45" i="2"/>
  <c r="AT44" i="2"/>
  <c r="AF44" i="2"/>
  <c r="V44" i="2"/>
  <c r="M44" i="2"/>
  <c r="AH43" i="2"/>
  <c r="X43" i="2"/>
  <c r="P43" i="2"/>
  <c r="AJ42" i="2"/>
  <c r="Z42" i="2"/>
  <c r="R42" i="2"/>
  <c r="AL41" i="2"/>
  <c r="AD41" i="2"/>
  <c r="T41" i="2"/>
  <c r="AT40" i="2"/>
  <c r="AF40" i="2"/>
  <c r="V40" i="2"/>
  <c r="M40" i="2"/>
  <c r="AJ39" i="2"/>
  <c r="Z39" i="2"/>
  <c r="R39" i="2"/>
  <c r="AL38" i="2"/>
  <c r="AD38" i="2"/>
  <c r="T38" i="2"/>
  <c r="AT37" i="2"/>
  <c r="AF37" i="2"/>
  <c r="V37" i="2"/>
  <c r="M37" i="2"/>
  <c r="AH36" i="2"/>
  <c r="X36" i="2"/>
  <c r="P36" i="2"/>
  <c r="AK35" i="2"/>
  <c r="AC35" i="2"/>
  <c r="S35" i="2"/>
  <c r="AT34" i="2"/>
  <c r="AF34" i="2"/>
  <c r="V34" i="2"/>
  <c r="M34" i="2"/>
  <c r="BC45" i="3"/>
  <c r="BS45" i="3" s="1"/>
  <c r="L60" i="2"/>
  <c r="V58" i="2"/>
  <c r="AG56" i="2"/>
  <c r="AF55" i="2"/>
  <c r="M55" i="2"/>
  <c r="X54" i="2"/>
  <c r="AJ53" i="2"/>
  <c r="R53" i="2"/>
  <c r="AE52" i="2"/>
  <c r="L52" i="2"/>
  <c r="X51" i="2"/>
  <c r="AK50" i="2"/>
  <c r="S50" i="2"/>
  <c r="AG49" i="2"/>
  <c r="T49" i="2"/>
  <c r="AL48" i="2"/>
  <c r="AC48" i="2"/>
  <c r="S48" i="2"/>
  <c r="AG47" i="2"/>
  <c r="W47" i="2"/>
  <c r="N47" i="2"/>
  <c r="AI46" i="2"/>
  <c r="Y46" i="2"/>
  <c r="Q46" i="2"/>
  <c r="AK45" i="2"/>
  <c r="AC45" i="2"/>
  <c r="S45" i="2"/>
  <c r="AM44" i="2"/>
  <c r="AE44" i="2"/>
  <c r="U44" i="2"/>
  <c r="L44" i="2"/>
  <c r="AG43" i="2"/>
  <c r="W43" i="2"/>
  <c r="N43" i="2"/>
  <c r="AI42" i="2"/>
  <c r="Y42" i="2"/>
  <c r="Q42" i="2"/>
  <c r="AK41" i="2"/>
  <c r="AC41" i="2"/>
  <c r="S41" i="2"/>
  <c r="AM40" i="2"/>
  <c r="AE40" i="2"/>
  <c r="U40" i="2"/>
  <c r="L40" i="2"/>
  <c r="AI39" i="2"/>
  <c r="Y39" i="2"/>
  <c r="BB45" i="3"/>
  <c r="AD52" i="2"/>
  <c r="AK51" i="2"/>
  <c r="S51" i="2"/>
  <c r="AF50" i="2"/>
  <c r="Q50" i="2"/>
  <c r="AF49" i="2"/>
  <c r="S49" i="2"/>
  <c r="AJ48" i="2"/>
  <c r="Z48" i="2"/>
  <c r="R48" i="2"/>
  <c r="AT47" i="2"/>
  <c r="AF47" i="2"/>
  <c r="V47" i="2"/>
  <c r="M47" i="2"/>
  <c r="AH46" i="2"/>
  <c r="X46" i="2"/>
  <c r="P46" i="2"/>
  <c r="AJ45" i="2"/>
  <c r="Z45" i="2"/>
  <c r="R45" i="2"/>
  <c r="AL44" i="2"/>
  <c r="AD44" i="2"/>
  <c r="T44" i="2"/>
  <c r="AT43" i="2"/>
  <c r="AF43" i="2"/>
  <c r="V43" i="2"/>
  <c r="M43" i="2"/>
  <c r="AH42" i="2"/>
  <c r="X42" i="2"/>
  <c r="P42" i="2"/>
  <c r="AJ41" i="2"/>
  <c r="Z41" i="2"/>
  <c r="R41" i="2"/>
  <c r="AL40" i="2"/>
  <c r="AD40" i="2"/>
  <c r="T40" i="2"/>
  <c r="AH39" i="2"/>
  <c r="X39" i="2"/>
  <c r="P39" i="2"/>
  <c r="AJ38" i="2"/>
  <c r="Z38" i="2"/>
  <c r="R38" i="2"/>
  <c r="AL37" i="2"/>
  <c r="AD37" i="2"/>
  <c r="T37" i="2"/>
  <c r="AT36" i="2"/>
  <c r="AF36" i="2"/>
  <c r="V36" i="2"/>
  <c r="M36" i="2"/>
  <c r="AI35" i="2"/>
  <c r="Y35" i="2"/>
  <c r="Q35" i="2"/>
  <c r="AL34" i="2"/>
  <c r="AD34" i="2"/>
  <c r="T34" i="2"/>
  <c r="AT33" i="2"/>
  <c r="AF33" i="2"/>
  <c r="V33" i="2"/>
  <c r="M33" i="2"/>
  <c r="AI32" i="2"/>
  <c r="Y32" i="2"/>
  <c r="Q32" i="2"/>
  <c r="AL31" i="2"/>
  <c r="AD31" i="2"/>
  <c r="T31" i="2"/>
  <c r="AT30" i="2"/>
  <c r="AF30" i="2"/>
  <c r="V30" i="2"/>
  <c r="M30" i="2"/>
  <c r="AH29" i="2"/>
  <c r="X29" i="2"/>
  <c r="P29" i="2"/>
  <c r="AJ28" i="2"/>
  <c r="Z28" i="2"/>
  <c r="R28" i="2"/>
  <c r="AL27" i="2"/>
  <c r="AD27" i="2"/>
  <c r="T27" i="2"/>
  <c r="AT26" i="2"/>
  <c r="AF26" i="2"/>
  <c r="V26" i="2"/>
  <c r="M26" i="2"/>
  <c r="W65" i="2"/>
  <c r="R63" i="2"/>
  <c r="X61" i="2"/>
  <c r="AG59" i="2"/>
  <c r="AM57" i="2"/>
  <c r="W56" i="2"/>
  <c r="AD55" i="2"/>
  <c r="AJ54" i="2"/>
  <c r="R54" i="2"/>
  <c r="AD53" i="2"/>
  <c r="W52" i="2"/>
  <c r="AJ51" i="2"/>
  <c r="R51" i="2"/>
  <c r="AE50" i="2"/>
  <c r="M50" i="2"/>
  <c r="AE49" i="2"/>
  <c r="P49" i="2"/>
  <c r="AI48" i="2"/>
  <c r="Y48" i="2"/>
  <c r="Q48" i="2"/>
  <c r="AM47" i="2"/>
  <c r="AE47" i="2"/>
  <c r="U47" i="2"/>
  <c r="L47" i="2"/>
  <c r="AG46" i="2"/>
  <c r="W46" i="2"/>
  <c r="N46" i="2"/>
  <c r="AI45" i="2"/>
  <c r="Y45" i="2"/>
  <c r="Q45" i="2"/>
  <c r="AK44" i="2"/>
  <c r="AC44" i="2"/>
  <c r="S44" i="2"/>
  <c r="AM43" i="2"/>
  <c r="AE43" i="2"/>
  <c r="U43" i="2"/>
  <c r="L43" i="2"/>
  <c r="AG42" i="2"/>
  <c r="W42" i="2"/>
  <c r="N42" i="2"/>
  <c r="AI41" i="2"/>
  <c r="Y41" i="2"/>
  <c r="Q41" i="2"/>
  <c r="AK40" i="2"/>
  <c r="AC40" i="2"/>
  <c r="S40" i="2"/>
  <c r="AG39" i="2"/>
  <c r="W39" i="2"/>
  <c r="N39" i="2"/>
  <c r="AI38" i="2"/>
  <c r="Y38" i="2"/>
  <c r="Q38" i="2"/>
  <c r="AK37" i="2"/>
  <c r="AC37" i="2"/>
  <c r="S37" i="2"/>
  <c r="T65" i="2"/>
  <c r="L63" i="2"/>
  <c r="S61" i="2"/>
  <c r="Z59" i="2"/>
  <c r="AH57" i="2"/>
  <c r="R56" i="2"/>
  <c r="AC55" i="2"/>
  <c r="AI54" i="2"/>
  <c r="Q54" i="2"/>
  <c r="AC53" i="2"/>
  <c r="AT52" i="2"/>
  <c r="V52" i="2"/>
  <c r="AI51" i="2"/>
  <c r="Q51" i="2"/>
  <c r="AD50" i="2"/>
  <c r="L50" i="2"/>
  <c r="AC49" i="2"/>
  <c r="N49" i="2"/>
  <c r="AH48" i="2"/>
  <c r="X48" i="2"/>
  <c r="P48" i="2"/>
  <c r="AL47" i="2"/>
  <c r="AD47" i="2"/>
  <c r="T47" i="2"/>
  <c r="AT46" i="2"/>
  <c r="AF46" i="2"/>
  <c r="V46" i="2"/>
  <c r="M46" i="2"/>
  <c r="AH45" i="2"/>
  <c r="X45" i="2"/>
  <c r="P45" i="2"/>
  <c r="AJ44" i="2"/>
  <c r="Z44" i="2"/>
  <c r="R44" i="2"/>
  <c r="AL43" i="2"/>
  <c r="AD43" i="2"/>
  <c r="T43" i="2"/>
  <c r="AT42" i="2"/>
  <c r="AF42" i="2"/>
  <c r="V42" i="2"/>
  <c r="M42" i="2"/>
  <c r="AH41" i="2"/>
  <c r="X41" i="2"/>
  <c r="P41" i="2"/>
  <c r="AJ40" i="2"/>
  <c r="Z40" i="2"/>
  <c r="R40" i="2"/>
  <c r="AT39" i="2"/>
  <c r="AF39" i="2"/>
  <c r="V39" i="2"/>
  <c r="M39" i="2"/>
  <c r="AH38" i="2"/>
  <c r="X38" i="2"/>
  <c r="P38" i="2"/>
  <c r="AJ37" i="2"/>
  <c r="Z37" i="2"/>
  <c r="R37" i="2"/>
  <c r="AL36" i="2"/>
  <c r="AD36" i="2"/>
  <c r="AJ60" i="2"/>
  <c r="W59" i="2"/>
  <c r="U57" i="2"/>
  <c r="P56" i="2"/>
  <c r="V55" i="2"/>
  <c r="AH54" i="2"/>
  <c r="P54" i="2"/>
  <c r="Z53" i="2"/>
  <c r="AM52" i="2"/>
  <c r="U52" i="2"/>
  <c r="AH51" i="2"/>
  <c r="P51" i="2"/>
  <c r="AC50" i="2"/>
  <c r="AT49" i="2"/>
  <c r="X49" i="2"/>
  <c r="M49" i="2"/>
  <c r="AG48" i="2"/>
  <c r="W48" i="2"/>
  <c r="N48" i="2"/>
  <c r="AK47" i="2"/>
  <c r="AC47" i="2"/>
  <c r="S47" i="2"/>
  <c r="AM46" i="2"/>
  <c r="AE46" i="2"/>
  <c r="U46" i="2"/>
  <c r="L46" i="2"/>
  <c r="AG45" i="2"/>
  <c r="W45" i="2"/>
  <c r="N45" i="2"/>
  <c r="AI44" i="2"/>
  <c r="Y44" i="2"/>
  <c r="Q44" i="2"/>
  <c r="AK43" i="2"/>
  <c r="AC43" i="2"/>
  <c r="S43" i="2"/>
  <c r="AM42" i="2"/>
  <c r="AE42" i="2"/>
  <c r="U42" i="2"/>
  <c r="L42" i="2"/>
  <c r="AG41" i="2"/>
  <c r="W41" i="2"/>
  <c r="N41" i="2"/>
  <c r="AI40" i="2"/>
  <c r="Y40" i="2"/>
  <c r="Q40" i="2"/>
  <c r="AM39" i="2"/>
  <c r="AE39" i="2"/>
  <c r="U39" i="2"/>
  <c r="L39" i="2"/>
  <c r="AG38" i="2"/>
  <c r="W38" i="2"/>
  <c r="N38" i="2"/>
  <c r="AI37" i="2"/>
  <c r="Y37" i="2"/>
  <c r="Q37" i="2"/>
  <c r="AK36" i="2"/>
  <c r="AC36" i="2"/>
  <c r="S36" i="2"/>
  <c r="AT35" i="2"/>
  <c r="AF35" i="2"/>
  <c r="V35" i="2"/>
  <c r="M35" i="2"/>
  <c r="BL45" i="3"/>
  <c r="BJ45" i="3"/>
  <c r="BM45" i="3" s="1"/>
  <c r="BS54" i="3"/>
  <c r="BQ54" i="3"/>
  <c r="BD68" i="3"/>
  <c r="BU74" i="3"/>
  <c r="BT74" i="3"/>
  <c r="BJ81" i="3"/>
  <c r="BL81" i="3"/>
  <c r="BU88" i="3"/>
  <c r="BE88" i="3"/>
  <c r="BR88" i="3"/>
  <c r="BT88" i="3"/>
  <c r="BD88" i="3"/>
  <c r="BU100" i="3"/>
  <c r="BE100" i="3"/>
  <c r="BT100" i="3"/>
  <c r="BD100" i="3"/>
  <c r="BR100" i="3"/>
  <c r="BI142" i="3"/>
  <c r="BF142" i="3"/>
  <c r="BG142" i="3" s="1"/>
  <c r="AE142" i="3" s="1"/>
  <c r="AK4" i="2"/>
  <c r="V5" i="2"/>
  <c r="AT5" i="2"/>
  <c r="AJ6" i="2"/>
  <c r="V7" i="2"/>
  <c r="AT7" i="2"/>
  <c r="AC8" i="2"/>
  <c r="N9" i="2"/>
  <c r="AG9" i="2"/>
  <c r="L10" i="2"/>
  <c r="U10" i="2"/>
  <c r="AE10" i="2"/>
  <c r="AM10" i="2"/>
  <c r="R11" i="2"/>
  <c r="Z11" i="2"/>
  <c r="AJ11" i="2"/>
  <c r="N12" i="2"/>
  <c r="W12" i="2"/>
  <c r="AG12" i="2"/>
  <c r="T13" i="2"/>
  <c r="AD13" i="2"/>
  <c r="AL13" i="2"/>
  <c r="R14" i="2"/>
  <c r="Z14" i="2"/>
  <c r="AJ14" i="2"/>
  <c r="P15" i="2"/>
  <c r="X15" i="2"/>
  <c r="AH15" i="2"/>
  <c r="L16" i="2"/>
  <c r="U16" i="2"/>
  <c r="AE16" i="2"/>
  <c r="AM16" i="2"/>
  <c r="S17" i="2"/>
  <c r="AC17" i="2"/>
  <c r="AK17" i="2"/>
  <c r="Q18" i="2"/>
  <c r="Y18" i="2"/>
  <c r="AI18" i="2"/>
  <c r="N19" i="2"/>
  <c r="W19" i="2"/>
  <c r="AG19" i="2"/>
  <c r="L20" i="2"/>
  <c r="U20" i="2"/>
  <c r="AE20" i="2"/>
  <c r="AM20" i="2"/>
  <c r="S21" i="2"/>
  <c r="AC21" i="2"/>
  <c r="AK21" i="2"/>
  <c r="Q22" i="2"/>
  <c r="Y22" i="2"/>
  <c r="AI22" i="2"/>
  <c r="N23" i="2"/>
  <c r="W23" i="2"/>
  <c r="AG23" i="2"/>
  <c r="L24" i="2"/>
  <c r="U24" i="2"/>
  <c r="AE24" i="2"/>
  <c r="AM24" i="2"/>
  <c r="S25" i="2"/>
  <c r="AC25" i="2"/>
  <c r="AK25" i="2"/>
  <c r="R26" i="2"/>
  <c r="AC26" i="2"/>
  <c r="AL26" i="2"/>
  <c r="S27" i="2"/>
  <c r="AE27" i="2"/>
  <c r="AT27" i="2"/>
  <c r="U28" i="2"/>
  <c r="AF28" i="2"/>
  <c r="L29" i="2"/>
  <c r="V29" i="2"/>
  <c r="AG29" i="2"/>
  <c r="N30" i="2"/>
  <c r="X30" i="2"/>
  <c r="AI30" i="2"/>
  <c r="P31" i="2"/>
  <c r="Y31" i="2"/>
  <c r="AJ31" i="2"/>
  <c r="P32" i="2"/>
  <c r="Z32" i="2"/>
  <c r="AK32" i="2"/>
  <c r="Q33" i="2"/>
  <c r="Z33" i="2"/>
  <c r="AK33" i="2"/>
  <c r="S34" i="2"/>
  <c r="AG34" i="2"/>
  <c r="N35" i="2"/>
  <c r="AD35" i="2"/>
  <c r="L36" i="2"/>
  <c r="AE36" i="2"/>
  <c r="AE37" i="2"/>
  <c r="AK38" i="2"/>
  <c r="AH40" i="2"/>
  <c r="R43" i="2"/>
  <c r="AF45" i="2"/>
  <c r="M48" i="2"/>
  <c r="AC51" i="2"/>
  <c r="P57" i="2"/>
  <c r="BI43" i="3"/>
  <c r="BF43" i="3"/>
  <c r="BG43" i="3" s="1"/>
  <c r="BT44" i="3"/>
  <c r="BD44" i="3"/>
  <c r="CI44" i="3"/>
  <c r="CH44" i="3"/>
  <c r="BR44" i="3"/>
  <c r="CF50" i="3"/>
  <c r="CE50" i="3"/>
  <c r="BR51" i="3"/>
  <c r="BU51" i="3"/>
  <c r="BE51" i="3"/>
  <c r="BU71" i="3"/>
  <c r="BE71" i="3"/>
  <c r="BT71" i="3"/>
  <c r="BD71" i="3"/>
  <c r="BR71" i="3"/>
  <c r="BC81" i="3"/>
  <c r="BB81" i="3"/>
  <c r="BR93" i="3"/>
  <c r="BU93" i="3"/>
  <c r="BE93" i="3"/>
  <c r="BT93" i="3"/>
  <c r="BD93" i="3"/>
  <c r="BR134" i="3"/>
  <c r="BE134" i="3"/>
  <c r="BD134" i="3"/>
  <c r="BU134" i="3"/>
  <c r="BT134" i="3"/>
  <c r="BS136" i="3"/>
  <c r="BQ136" i="3"/>
  <c r="AC4" i="2"/>
  <c r="AF5" i="2"/>
  <c r="Z6" i="2"/>
  <c r="AF7" i="2"/>
  <c r="AK8" i="2"/>
  <c r="T4" i="2"/>
  <c r="AL4" i="2"/>
  <c r="W5" i="2"/>
  <c r="AC6" i="2"/>
  <c r="N7" i="2"/>
  <c r="AG7" i="2"/>
  <c r="T8" i="2"/>
  <c r="AL8" i="2"/>
  <c r="X9" i="2"/>
  <c r="M10" i="2"/>
  <c r="AF10" i="2"/>
  <c r="AT10" i="2"/>
  <c r="AC11" i="2"/>
  <c r="P12" i="2"/>
  <c r="AH12" i="2"/>
  <c r="U13" i="2"/>
  <c r="AM13" i="2"/>
  <c r="AC14" i="2"/>
  <c r="AK14" i="2"/>
  <c r="Q15" i="2"/>
  <c r="Y15" i="2"/>
  <c r="AI15" i="2"/>
  <c r="M16" i="2"/>
  <c r="V16" i="2"/>
  <c r="AF16" i="2"/>
  <c r="AT16" i="2"/>
  <c r="T17" i="2"/>
  <c r="AD17" i="2"/>
  <c r="AL17" i="2"/>
  <c r="R18" i="2"/>
  <c r="Z18" i="2"/>
  <c r="AJ18" i="2"/>
  <c r="P19" i="2"/>
  <c r="X19" i="2"/>
  <c r="AH19" i="2"/>
  <c r="M20" i="2"/>
  <c r="V20" i="2"/>
  <c r="AF20" i="2"/>
  <c r="AT20" i="2"/>
  <c r="T21" i="2"/>
  <c r="AD21" i="2"/>
  <c r="AL21" i="2"/>
  <c r="R22" i="2"/>
  <c r="Z22" i="2"/>
  <c r="AJ22" i="2"/>
  <c r="P23" i="2"/>
  <c r="X23" i="2"/>
  <c r="AH23" i="2"/>
  <c r="M24" i="2"/>
  <c r="V24" i="2"/>
  <c r="AF24" i="2"/>
  <c r="AT24" i="2"/>
  <c r="T25" i="2"/>
  <c r="AD25" i="2"/>
  <c r="AL25" i="2"/>
  <c r="S26" i="2"/>
  <c r="AD26" i="2"/>
  <c r="AM26" i="2"/>
  <c r="U27" i="2"/>
  <c r="AF27" i="2"/>
  <c r="L28" i="2"/>
  <c r="V28" i="2"/>
  <c r="AG28" i="2"/>
  <c r="M29" i="2"/>
  <c r="W29" i="2"/>
  <c r="AI29" i="2"/>
  <c r="P30" i="2"/>
  <c r="Y30" i="2"/>
  <c r="AJ30" i="2"/>
  <c r="Q31" i="2"/>
  <c r="Z31" i="2"/>
  <c r="AK31" i="2"/>
  <c r="R32" i="2"/>
  <c r="AC32" i="2"/>
  <c r="AL32" i="2"/>
  <c r="R33" i="2"/>
  <c r="AC33" i="2"/>
  <c r="AL33" i="2"/>
  <c r="U34" i="2"/>
  <c r="AH34" i="2"/>
  <c r="P35" i="2"/>
  <c r="AE35" i="2"/>
  <c r="N36" i="2"/>
  <c r="AG36" i="2"/>
  <c r="AH37" i="2"/>
  <c r="AT38" i="2"/>
  <c r="M41" i="2"/>
  <c r="Z43" i="2"/>
  <c r="AT45" i="2"/>
  <c r="V48" i="2"/>
  <c r="T52" i="2"/>
  <c r="N59" i="2"/>
  <c r="BI68" i="3"/>
  <c r="BF68" i="3"/>
  <c r="BG68" i="3" s="1"/>
  <c r="BT69" i="3"/>
  <c r="BD69" i="3"/>
  <c r="BR69" i="3"/>
  <c r="BC70" i="3"/>
  <c r="BB70" i="3"/>
  <c r="BL70" i="3"/>
  <c r="BJ70" i="3"/>
  <c r="BJ80" i="3"/>
  <c r="BM80" i="3" s="1"/>
  <c r="BL80" i="3"/>
  <c r="CH92" i="3"/>
  <c r="BR92" i="3"/>
  <c r="BU92" i="3"/>
  <c r="BE92" i="3"/>
  <c r="BT92" i="3"/>
  <c r="BD92" i="3"/>
  <c r="CI92" i="3"/>
  <c r="BB114" i="3"/>
  <c r="BC114" i="3"/>
  <c r="S4" i="2"/>
  <c r="M5" i="2"/>
  <c r="R6" i="2"/>
  <c r="M7" i="2"/>
  <c r="S8" i="2"/>
  <c r="W9" i="2"/>
  <c r="AD4" i="2"/>
  <c r="N5" i="2"/>
  <c r="AG5" i="2"/>
  <c r="S6" i="2"/>
  <c r="AK6" i="2"/>
  <c r="W7" i="2"/>
  <c r="AD8" i="2"/>
  <c r="P9" i="2"/>
  <c r="AH9" i="2"/>
  <c r="V10" i="2"/>
  <c r="S11" i="2"/>
  <c r="AK11" i="2"/>
  <c r="X12" i="2"/>
  <c r="L13" i="2"/>
  <c r="AE13" i="2"/>
  <c r="S14" i="2"/>
  <c r="L4" i="2"/>
  <c r="U4" i="2"/>
  <c r="AE4" i="2"/>
  <c r="AM4" i="2"/>
  <c r="P5" i="2"/>
  <c r="X5" i="2"/>
  <c r="AH5" i="2"/>
  <c r="T6" i="2"/>
  <c r="AD6" i="2"/>
  <c r="AL6" i="2"/>
  <c r="P7" i="2"/>
  <c r="X7" i="2"/>
  <c r="AH7" i="2"/>
  <c r="L8" i="2"/>
  <c r="U8" i="2"/>
  <c r="AE8" i="2"/>
  <c r="AM8" i="2"/>
  <c r="Q9" i="2"/>
  <c r="Y9" i="2"/>
  <c r="AI9" i="2"/>
  <c r="N10" i="2"/>
  <c r="W10" i="2"/>
  <c r="AG10" i="2"/>
  <c r="T11" i="2"/>
  <c r="AD11" i="2"/>
  <c r="AL11" i="2"/>
  <c r="Q12" i="2"/>
  <c r="Y12" i="2"/>
  <c r="AI12" i="2"/>
  <c r="M13" i="2"/>
  <c r="V13" i="2"/>
  <c r="AF13" i="2"/>
  <c r="AT13" i="2"/>
  <c r="T14" i="2"/>
  <c r="AD14" i="2"/>
  <c r="AL14" i="2"/>
  <c r="R15" i="2"/>
  <c r="Z15" i="2"/>
  <c r="AJ15" i="2"/>
  <c r="N16" i="2"/>
  <c r="W16" i="2"/>
  <c r="AG16" i="2"/>
  <c r="L17" i="2"/>
  <c r="U17" i="2"/>
  <c r="AE17" i="2"/>
  <c r="AM17" i="2"/>
  <c r="S18" i="2"/>
  <c r="AC18" i="2"/>
  <c r="AK18" i="2"/>
  <c r="Q19" i="2"/>
  <c r="Y19" i="2"/>
  <c r="AI19" i="2"/>
  <c r="N20" i="2"/>
  <c r="W20" i="2"/>
  <c r="AG20" i="2"/>
  <c r="L21" i="2"/>
  <c r="U21" i="2"/>
  <c r="AE21" i="2"/>
  <c r="AM21" i="2"/>
  <c r="S22" i="2"/>
  <c r="AC22" i="2"/>
  <c r="AK22" i="2"/>
  <c r="Q23" i="2"/>
  <c r="Y23" i="2"/>
  <c r="AI23" i="2"/>
  <c r="N24" i="2"/>
  <c r="W24" i="2"/>
  <c r="AG24" i="2"/>
  <c r="L25" i="2"/>
  <c r="U25" i="2"/>
  <c r="AE25" i="2"/>
  <c r="AM25" i="2"/>
  <c r="T26" i="2"/>
  <c r="AE26" i="2"/>
  <c r="L27" i="2"/>
  <c r="V27" i="2"/>
  <c r="AG27" i="2"/>
  <c r="M28" i="2"/>
  <c r="W28" i="2"/>
  <c r="AH28" i="2"/>
  <c r="N29" i="2"/>
  <c r="Y29" i="2"/>
  <c r="AJ29" i="2"/>
  <c r="Q30" i="2"/>
  <c r="Z30" i="2"/>
  <c r="AK30" i="2"/>
  <c r="R31" i="2"/>
  <c r="AC31" i="2"/>
  <c r="AM31" i="2"/>
  <c r="S32" i="2"/>
  <c r="AD32" i="2"/>
  <c r="AM32" i="2"/>
  <c r="S33" i="2"/>
  <c r="AD33" i="2"/>
  <c r="AM33" i="2"/>
  <c r="W34" i="2"/>
  <c r="AI34" i="2"/>
  <c r="R35" i="2"/>
  <c r="AG35" i="2"/>
  <c r="Q36" i="2"/>
  <c r="AJ36" i="2"/>
  <c r="AM37" i="2"/>
  <c r="Q39" i="2"/>
  <c r="V41" i="2"/>
  <c r="AJ43" i="2"/>
  <c r="T46" i="2"/>
  <c r="AF48" i="2"/>
  <c r="AL52" i="2"/>
  <c r="AE60" i="2"/>
  <c r="BS46" i="3"/>
  <c r="BQ46" i="3"/>
  <c r="BT51" i="3"/>
  <c r="BU63" i="3"/>
  <c r="BE63" i="3"/>
  <c r="BT63" i="3"/>
  <c r="BD63" i="3"/>
  <c r="BR63" i="3"/>
  <c r="CE79" i="3"/>
  <c r="BB80" i="3"/>
  <c r="BC80" i="3"/>
  <c r="BS80" i="3" s="1"/>
  <c r="BS122" i="3"/>
  <c r="BQ122" i="3"/>
  <c r="BU149" i="3"/>
  <c r="BE149" i="3"/>
  <c r="BT149" i="3"/>
  <c r="BD149" i="3"/>
  <c r="BR149" i="3"/>
  <c r="AT62" i="2"/>
  <c r="AT64" i="2"/>
  <c r="BR56" i="3"/>
  <c r="CH56" i="3"/>
  <c r="BR65" i="3"/>
  <c r="BU78" i="3"/>
  <c r="CF87" i="3"/>
  <c r="CE87" i="3"/>
  <c r="BC107" i="3"/>
  <c r="BB107" i="3"/>
  <c r="BS115" i="3"/>
  <c r="BQ115" i="3"/>
  <c r="BD122" i="3"/>
  <c r="BE123" i="3"/>
  <c r="BR128" i="3"/>
  <c r="BU128" i="3"/>
  <c r="BE128" i="3"/>
  <c r="BQ135" i="3"/>
  <c r="BQ149" i="3"/>
  <c r="BS149" i="3"/>
  <c r="BJ155" i="3"/>
  <c r="BL155" i="3"/>
  <c r="BU160" i="3"/>
  <c r="BE160" i="3"/>
  <c r="BT160" i="3"/>
  <c r="BR160" i="3"/>
  <c r="CI160" i="3"/>
  <c r="BD160" i="3"/>
  <c r="BC179" i="3"/>
  <c r="BS179" i="3" s="1"/>
  <c r="BB179" i="3"/>
  <c r="BR47" i="3"/>
  <c r="BR55" i="3"/>
  <c r="CI56" i="3"/>
  <c r="BR64" i="3"/>
  <c r="CH64" i="3"/>
  <c r="BT72" i="3"/>
  <c r="BD78" i="3"/>
  <c r="BC83" i="3"/>
  <c r="BS83" i="3" s="1"/>
  <c r="BI84" i="3"/>
  <c r="BI85" i="3"/>
  <c r="BS88" i="3"/>
  <c r="BQ88" i="3"/>
  <c r="BQ91" i="3"/>
  <c r="BS91" i="3"/>
  <c r="BT98" i="3"/>
  <c r="BD98" i="3"/>
  <c r="CI98" i="3"/>
  <c r="CH98" i="3"/>
  <c r="BR98" i="3"/>
  <c r="BC99" i="3"/>
  <c r="BS99" i="3" s="1"/>
  <c r="BB99" i="3"/>
  <c r="BU104" i="3"/>
  <c r="BE104" i="3"/>
  <c r="BR104" i="3"/>
  <c r="BQ109" i="3"/>
  <c r="BE116" i="3"/>
  <c r="BT132" i="3"/>
  <c r="BD132" i="3"/>
  <c r="CI132" i="3"/>
  <c r="CH132" i="3"/>
  <c r="BR132" i="3"/>
  <c r="BC133" i="3"/>
  <c r="BS133" i="3" s="1"/>
  <c r="BB133" i="3"/>
  <c r="BC155" i="3"/>
  <c r="BB155" i="3"/>
  <c r="BR162" i="3"/>
  <c r="BU162" i="3"/>
  <c r="BT162" i="3"/>
  <c r="BE162" i="3"/>
  <c r="BD162" i="3"/>
  <c r="BR170" i="3"/>
  <c r="BU170" i="3"/>
  <c r="BT170" i="3"/>
  <c r="BE170" i="3"/>
  <c r="BD170" i="3"/>
  <c r="CI64" i="3"/>
  <c r="BU72" i="3"/>
  <c r="BU97" i="3"/>
  <c r="BE97" i="3"/>
  <c r="BR97" i="3"/>
  <c r="BQ100" i="3"/>
  <c r="BS100" i="3"/>
  <c r="BI111" i="3"/>
  <c r="BF122" i="3"/>
  <c r="BG122" i="3" s="1"/>
  <c r="BI122" i="3"/>
  <c r="BU125" i="3"/>
  <c r="BE125" i="3"/>
  <c r="BT125" i="3"/>
  <c r="BD125" i="3"/>
  <c r="BR126" i="3"/>
  <c r="BU126" i="3"/>
  <c r="BE126" i="3"/>
  <c r="BT126" i="3"/>
  <c r="BD126" i="3"/>
  <c r="BU131" i="3"/>
  <c r="BE131" i="3"/>
  <c r="BR131" i="3"/>
  <c r="BQ134" i="3"/>
  <c r="BS134" i="3"/>
  <c r="BT144" i="3"/>
  <c r="BE144" i="3"/>
  <c r="BD144" i="3"/>
  <c r="BU159" i="3"/>
  <c r="BE159" i="3"/>
  <c r="BT159" i="3"/>
  <c r="BD159" i="3"/>
  <c r="BR159" i="3"/>
  <c r="BQ164" i="3"/>
  <c r="Q53" i="2"/>
  <c r="AI53" i="2"/>
  <c r="W54" i="2"/>
  <c r="L55" i="2"/>
  <c r="AE55" i="2"/>
  <c r="X56" i="2"/>
  <c r="S58" i="2"/>
  <c r="AH61" i="2"/>
  <c r="AE63" i="2"/>
  <c r="BQ44" i="3"/>
  <c r="BD47" i="3"/>
  <c r="BT47" i="3"/>
  <c r="BF49" i="3"/>
  <c r="BG49" i="3" s="1"/>
  <c r="BQ52" i="3"/>
  <c r="BD55" i="3"/>
  <c r="BT55" i="3"/>
  <c r="BE56" i="3"/>
  <c r="BF57" i="3"/>
  <c r="BG57" i="3" s="1"/>
  <c r="BQ60" i="3"/>
  <c r="BD64" i="3"/>
  <c r="BT64" i="3"/>
  <c r="BE65" i="3"/>
  <c r="BF66" i="3"/>
  <c r="BG66" i="3" s="1"/>
  <c r="BQ69" i="3"/>
  <c r="BD72" i="3"/>
  <c r="BF74" i="3"/>
  <c r="BG74" i="3" s="1"/>
  <c r="BT77" i="3"/>
  <c r="BF78" i="3"/>
  <c r="BG78" i="3" s="1"/>
  <c r="BR85" i="3"/>
  <c r="BU85" i="3"/>
  <c r="BE85" i="3"/>
  <c r="CE96" i="3"/>
  <c r="BS104" i="3"/>
  <c r="BQ104" i="3"/>
  <c r="BF115" i="3"/>
  <c r="BG115" i="3" s="1"/>
  <c r="BI115" i="3"/>
  <c r="BU119" i="3"/>
  <c r="BE119" i="3"/>
  <c r="BT119" i="3"/>
  <c r="BD119" i="3"/>
  <c r="CE130" i="3"/>
  <c r="BS150" i="3"/>
  <c r="BQ150" i="3"/>
  <c r="AK61" i="2"/>
  <c r="AJ63" i="2"/>
  <c r="BQ43" i="3"/>
  <c r="BB44" i="3"/>
  <c r="BE47" i="3"/>
  <c r="BQ51" i="3"/>
  <c r="BB52" i="3"/>
  <c r="BE55" i="3"/>
  <c r="BQ59" i="3"/>
  <c r="BB60" i="3"/>
  <c r="BE64" i="3"/>
  <c r="BQ68" i="3"/>
  <c r="BB69" i="3"/>
  <c r="BJ69" i="3"/>
  <c r="BE72" i="3"/>
  <c r="BI76" i="3"/>
  <c r="BQ76" i="3"/>
  <c r="CE84" i="3"/>
  <c r="BC87" i="3"/>
  <c r="BF88" i="3"/>
  <c r="BG88" i="3" s="1"/>
  <c r="BI88" i="3"/>
  <c r="BL90" i="3"/>
  <c r="CE94" i="3"/>
  <c r="BS97" i="3"/>
  <c r="BQ97" i="3"/>
  <c r="BD104" i="3"/>
  <c r="BT104" i="3"/>
  <c r="BR111" i="3"/>
  <c r="BU111" i="3"/>
  <c r="BE111" i="3"/>
  <c r="BT123" i="3"/>
  <c r="BD123" i="3"/>
  <c r="BR123" i="3"/>
  <c r="BC124" i="3"/>
  <c r="BB124" i="3"/>
  <c r="BD128" i="3"/>
  <c r="BS131" i="3"/>
  <c r="BQ131" i="3"/>
  <c r="BR161" i="3"/>
  <c r="BU161" i="3"/>
  <c r="BE161" i="3"/>
  <c r="BT161" i="3"/>
  <c r="BD161" i="3"/>
  <c r="BR169" i="3"/>
  <c r="BU169" i="3"/>
  <c r="BE169" i="3"/>
  <c r="BT169" i="3"/>
  <c r="BD169" i="3"/>
  <c r="M62" i="2"/>
  <c r="M64" i="2"/>
  <c r="BB43" i="3"/>
  <c r="BB51" i="3"/>
  <c r="BB68" i="3"/>
  <c r="BC73" i="3"/>
  <c r="BS73" i="3" s="1"/>
  <c r="BL73" i="3"/>
  <c r="CE83" i="3"/>
  <c r="BI93" i="3"/>
  <c r="BD97" i="3"/>
  <c r="BT97" i="3"/>
  <c r="BE98" i="3"/>
  <c r="BU98" i="3"/>
  <c r="BI102" i="3"/>
  <c r="BT116" i="3"/>
  <c r="BD116" i="3"/>
  <c r="BR116" i="3"/>
  <c r="BC117" i="3"/>
  <c r="BS117" i="3" s="1"/>
  <c r="BB117" i="3"/>
  <c r="BU122" i="3"/>
  <c r="BE122" i="3"/>
  <c r="BR122" i="3"/>
  <c r="BQ125" i="3"/>
  <c r="BS125" i="3"/>
  <c r="BD131" i="3"/>
  <c r="BT131" i="3"/>
  <c r="BE132" i="3"/>
  <c r="BU132" i="3"/>
  <c r="BB144" i="3"/>
  <c r="BR144" i="3"/>
  <c r="BI177" i="3"/>
  <c r="BF177" i="3"/>
  <c r="BG177" i="3" s="1"/>
  <c r="AE177" i="3" s="1"/>
  <c r="N65" i="2"/>
  <c r="BT89" i="3"/>
  <c r="BD89" i="3"/>
  <c r="BR89" i="3"/>
  <c r="BC90" i="3"/>
  <c r="BS90" i="3" s="1"/>
  <c r="BB90" i="3"/>
  <c r="BF104" i="3"/>
  <c r="BG104" i="3" s="1"/>
  <c r="BI104" i="3"/>
  <c r="BL107" i="3"/>
  <c r="BR110" i="3"/>
  <c r="BU110" i="3"/>
  <c r="BE110" i="3"/>
  <c r="BT110" i="3"/>
  <c r="BD110" i="3"/>
  <c r="BL114" i="3"/>
  <c r="BU115" i="3"/>
  <c r="BE115" i="3"/>
  <c r="BR115" i="3"/>
  <c r="BQ119" i="3"/>
  <c r="BS119" i="3"/>
  <c r="BI128" i="3"/>
  <c r="BT128" i="3"/>
  <c r="BQ89" i="3"/>
  <c r="BF94" i="3"/>
  <c r="BG94" i="3" s="1"/>
  <c r="AE94" i="3" s="1"/>
  <c r="BQ98" i="3"/>
  <c r="BF103" i="3"/>
  <c r="BG103" i="3" s="1"/>
  <c r="BF113" i="3"/>
  <c r="BG113" i="3" s="1"/>
  <c r="BQ116" i="3"/>
  <c r="BQ123" i="3"/>
  <c r="BF129" i="3"/>
  <c r="BG129" i="3" s="1"/>
  <c r="BQ132" i="3"/>
  <c r="BU136" i="3"/>
  <c r="BL146" i="3"/>
  <c r="BT151" i="3"/>
  <c r="BF152" i="3"/>
  <c r="BG152" i="3" s="1"/>
  <c r="CE154" i="3"/>
  <c r="BI161" i="3"/>
  <c r="BF161" i="3"/>
  <c r="BG161" i="3" s="1"/>
  <c r="BI169" i="3"/>
  <c r="BF169" i="3"/>
  <c r="BG169" i="3" s="1"/>
  <c r="BC171" i="3"/>
  <c r="BB171" i="3"/>
  <c r="BU181" i="3"/>
  <c r="BE181" i="3"/>
  <c r="BT181" i="3"/>
  <c r="BD181" i="3"/>
  <c r="BR181" i="3"/>
  <c r="BU183" i="3"/>
  <c r="BE183" i="3"/>
  <c r="BT183" i="3"/>
  <c r="BD183" i="3"/>
  <c r="BR183" i="3"/>
  <c r="BR187" i="3"/>
  <c r="BT187" i="3"/>
  <c r="BD187" i="3"/>
  <c r="BC188" i="3"/>
  <c r="BB188" i="3"/>
  <c r="BU190" i="3"/>
  <c r="BE190" i="3"/>
  <c r="BT190" i="3"/>
  <c r="BD190" i="3"/>
  <c r="BR190" i="3"/>
  <c r="BU191" i="3"/>
  <c r="BE191" i="3"/>
  <c r="BT191" i="3"/>
  <c r="BD191" i="3"/>
  <c r="BR191" i="3"/>
  <c r="BT195" i="3"/>
  <c r="BU195" i="3"/>
  <c r="BR195" i="3"/>
  <c r="CI195" i="3"/>
  <c r="CH195" i="3"/>
  <c r="BD195" i="3"/>
  <c r="BB89" i="3"/>
  <c r="BJ89" i="3"/>
  <c r="BM89" i="3" s="1"/>
  <c r="BB98" i="3"/>
  <c r="BJ98" i="3"/>
  <c r="BB116" i="3"/>
  <c r="BJ116" i="3"/>
  <c r="BM116" i="3" s="1"/>
  <c r="BB123" i="3"/>
  <c r="BJ123" i="3"/>
  <c r="BB132" i="3"/>
  <c r="BJ132" i="3"/>
  <c r="BL149" i="3"/>
  <c r="BI150" i="3"/>
  <c r="BU151" i="3"/>
  <c r="BS155" i="3"/>
  <c r="BQ155" i="3"/>
  <c r="BC156" i="3"/>
  <c r="BS156" i="3" s="1"/>
  <c r="BB156" i="3"/>
  <c r="BL156" i="3"/>
  <c r="BJ156" i="3"/>
  <c r="BM156" i="3" s="1"/>
  <c r="BC163" i="3"/>
  <c r="BS163" i="3" s="1"/>
  <c r="BB163" i="3"/>
  <c r="BU176" i="3"/>
  <c r="BE176" i="3"/>
  <c r="BT176" i="3"/>
  <c r="BD176" i="3"/>
  <c r="BB88" i="3"/>
  <c r="BE91" i="3"/>
  <c r="BB97" i="3"/>
  <c r="BB104" i="3"/>
  <c r="BB115" i="3"/>
  <c r="BB122" i="3"/>
  <c r="BB131" i="3"/>
  <c r="BB136" i="3"/>
  <c r="BL137" i="3"/>
  <c r="BB149" i="3"/>
  <c r="BR150" i="3"/>
  <c r="BD151" i="3"/>
  <c r="BR152" i="3"/>
  <c r="BB157" i="3"/>
  <c r="BU168" i="3"/>
  <c r="BE168" i="3"/>
  <c r="BT168" i="3"/>
  <c r="BD168" i="3"/>
  <c r="BU173" i="3"/>
  <c r="BE173" i="3"/>
  <c r="BT173" i="3"/>
  <c r="BD173" i="3"/>
  <c r="BR173" i="3"/>
  <c r="BR176" i="3"/>
  <c r="BE178" i="3"/>
  <c r="BI186" i="3"/>
  <c r="BF186" i="3"/>
  <c r="BG186" i="3" s="1"/>
  <c r="BI194" i="3"/>
  <c r="BF194" i="3"/>
  <c r="BG194" i="3" s="1"/>
  <c r="BQ86" i="3"/>
  <c r="BQ94" i="3"/>
  <c r="BQ103" i="3"/>
  <c r="BQ113" i="3"/>
  <c r="BQ129" i="3"/>
  <c r="BF134" i="3"/>
  <c r="BG134" i="3" s="1"/>
  <c r="BR138" i="3"/>
  <c r="BE151" i="3"/>
  <c r="BU165" i="3"/>
  <c r="BE165" i="3"/>
  <c r="BT165" i="3"/>
  <c r="BD165" i="3"/>
  <c r="BR165" i="3"/>
  <c r="BU167" i="3"/>
  <c r="BU174" i="3"/>
  <c r="BE174" i="3"/>
  <c r="BT174" i="3"/>
  <c r="BD174" i="3"/>
  <c r="BR174" i="3"/>
  <c r="BI178" i="3"/>
  <c r="BF178" i="3"/>
  <c r="BG178" i="3" s="1"/>
  <c r="BT178" i="3"/>
  <c r="BU180" i="3"/>
  <c r="BE180" i="3"/>
  <c r="BT180" i="3"/>
  <c r="BD180" i="3"/>
  <c r="BR180" i="3"/>
  <c r="BU189" i="3"/>
  <c r="BE189" i="3"/>
  <c r="BT189" i="3"/>
  <c r="BD189" i="3"/>
  <c r="CI189" i="3"/>
  <c r="CH189" i="3"/>
  <c r="BR189" i="3"/>
  <c r="BU166" i="3"/>
  <c r="BE166" i="3"/>
  <c r="BT166" i="3"/>
  <c r="BD166" i="3"/>
  <c r="CI166" i="3"/>
  <c r="CH166" i="3"/>
  <c r="BR166" i="3"/>
  <c r="BI170" i="3"/>
  <c r="BF170" i="3"/>
  <c r="BG170" i="3" s="1"/>
  <c r="BL172" i="3"/>
  <c r="BJ172" i="3"/>
  <c r="BS173" i="3"/>
  <c r="BQ173" i="3"/>
  <c r="BS180" i="3"/>
  <c r="BQ180" i="3"/>
  <c r="BS189" i="3"/>
  <c r="BQ189" i="3"/>
  <c r="BB85" i="3"/>
  <c r="BB93" i="3"/>
  <c r="BB102" i="3"/>
  <c r="BB111" i="3"/>
  <c r="BB128" i="3"/>
  <c r="CE142" i="3"/>
  <c r="BI144" i="3"/>
  <c r="BC146" i="3"/>
  <c r="BS146" i="3" s="1"/>
  <c r="BB146" i="3"/>
  <c r="BT147" i="3"/>
  <c r="BD147" i="3"/>
  <c r="BU150" i="3"/>
  <c r="BE150" i="3"/>
  <c r="BI162" i="3"/>
  <c r="BF162" i="3"/>
  <c r="BG162" i="3" s="1"/>
  <c r="BL164" i="3"/>
  <c r="BJ164" i="3"/>
  <c r="BM164" i="3" s="1"/>
  <c r="BS165" i="3"/>
  <c r="BQ165" i="3"/>
  <c r="BC172" i="3"/>
  <c r="BB172" i="3"/>
  <c r="BL188" i="3"/>
  <c r="BI200" i="3"/>
  <c r="BF200" i="3"/>
  <c r="BG200" i="3" s="1"/>
  <c r="BD86" i="3"/>
  <c r="BD103" i="3"/>
  <c r="BD113" i="3"/>
  <c r="BC135" i="3"/>
  <c r="BS135" i="3" s="1"/>
  <c r="BB135" i="3"/>
  <c r="BT136" i="3"/>
  <c r="BD136" i="3"/>
  <c r="BU138" i="3"/>
  <c r="BE138" i="3"/>
  <c r="BR151" i="3"/>
  <c r="BU157" i="3"/>
  <c r="BE157" i="3"/>
  <c r="BT157" i="3"/>
  <c r="BD157" i="3"/>
  <c r="BJ157" i="3"/>
  <c r="BM157" i="3" s="1"/>
  <c r="BC164" i="3"/>
  <c r="BS164" i="3" s="1"/>
  <c r="BB164" i="3"/>
  <c r="BL171" i="3"/>
  <c r="BS172" i="3"/>
  <c r="BQ172" i="3"/>
  <c r="CI178" i="3"/>
  <c r="CH178" i="3"/>
  <c r="BR178" i="3"/>
  <c r="BU185" i="3"/>
  <c r="BE185" i="3"/>
  <c r="BT185" i="3"/>
  <c r="BD185" i="3"/>
  <c r="BR185" i="3"/>
  <c r="BB204" i="3"/>
  <c r="BC204" i="3"/>
  <c r="BS204" i="3" s="1"/>
  <c r="BI205" i="3"/>
  <c r="BF205" i="3"/>
  <c r="BG205" i="3" s="1"/>
  <c r="BI207" i="3"/>
  <c r="BS211" i="3"/>
  <c r="BQ211" i="3"/>
  <c r="BT228" i="3"/>
  <c r="BD228" i="3"/>
  <c r="CI228" i="3"/>
  <c r="BQ251" i="3"/>
  <c r="BS251" i="3"/>
  <c r="BI253" i="3"/>
  <c r="CF256" i="3"/>
  <c r="CE256" i="3"/>
  <c r="BT258" i="3"/>
  <c r="BD258" i="3"/>
  <c r="BR258" i="3"/>
  <c r="BC271" i="3"/>
  <c r="BS271" i="3" s="1"/>
  <c r="BB271" i="3"/>
  <c r="CE281" i="3"/>
  <c r="BT218" i="3"/>
  <c r="BD218" i="3"/>
  <c r="CE220" i="3"/>
  <c r="BQ224" i="3"/>
  <c r="BS224" i="3"/>
  <c r="CH228" i="3"/>
  <c r="BL229" i="3"/>
  <c r="BQ242" i="3"/>
  <c r="BS242" i="3"/>
  <c r="BI245" i="3"/>
  <c r="CE247" i="3"/>
  <c r="BT249" i="3"/>
  <c r="BD249" i="3"/>
  <c r="BR249" i="3"/>
  <c r="BQ257" i="3"/>
  <c r="BJ260" i="3"/>
  <c r="BL260" i="3"/>
  <c r="BT264" i="3"/>
  <c r="BD264" i="3"/>
  <c r="CI264" i="3"/>
  <c r="BU264" i="3"/>
  <c r="BR264" i="3"/>
  <c r="BE264" i="3"/>
  <c r="BB273" i="3"/>
  <c r="BC273" i="3"/>
  <c r="BS273" i="3" s="1"/>
  <c r="BQ181" i="3"/>
  <c r="CI184" i="3"/>
  <c r="BE186" i="3"/>
  <c r="BU186" i="3"/>
  <c r="BF187" i="3"/>
  <c r="BG187" i="3" s="1"/>
  <c r="BQ190" i="3"/>
  <c r="BE194" i="3"/>
  <c r="BU194" i="3"/>
  <c r="BF195" i="3"/>
  <c r="BG195" i="3" s="1"/>
  <c r="BU196" i="3"/>
  <c r="BE196" i="3"/>
  <c r="BR207" i="3"/>
  <c r="BU207" i="3"/>
  <c r="BE207" i="3"/>
  <c r="BQ215" i="3"/>
  <c r="BS215" i="3"/>
  <c r="BQ233" i="3"/>
  <c r="BS233" i="3"/>
  <c r="BI236" i="3"/>
  <c r="BT240" i="3"/>
  <c r="BD240" i="3"/>
  <c r="CI240" i="3"/>
  <c r="CH240" i="3"/>
  <c r="BR240" i="3"/>
  <c r="BQ248" i="3"/>
  <c r="BR253" i="3"/>
  <c r="BU253" i="3"/>
  <c r="BE253" i="3"/>
  <c r="BT269" i="3"/>
  <c r="BR269" i="3"/>
  <c r="BD269" i="3"/>
  <c r="BB270" i="3"/>
  <c r="BC270" i="3"/>
  <c r="BB165" i="3"/>
  <c r="BJ165" i="3"/>
  <c r="BD167" i="3"/>
  <c r="BT167" i="3"/>
  <c r="BB173" i="3"/>
  <c r="BJ173" i="3"/>
  <c r="BM173" i="3" s="1"/>
  <c r="BD175" i="3"/>
  <c r="BT175" i="3"/>
  <c r="BB181" i="3"/>
  <c r="BJ181" i="3"/>
  <c r="BM181" i="3" s="1"/>
  <c r="BD184" i="3"/>
  <c r="BT184" i="3"/>
  <c r="BB190" i="3"/>
  <c r="BJ190" i="3"/>
  <c r="BM190" i="3" s="1"/>
  <c r="BD192" i="3"/>
  <c r="BT192" i="3"/>
  <c r="BD196" i="3"/>
  <c r="BT197" i="3"/>
  <c r="CE198" i="3"/>
  <c r="BI203" i="3"/>
  <c r="BU205" i="3"/>
  <c r="BE205" i="3"/>
  <c r="BI211" i="3"/>
  <c r="BT222" i="3"/>
  <c r="BD222" i="3"/>
  <c r="BR222" i="3"/>
  <c r="CE227" i="3"/>
  <c r="BI227" i="3"/>
  <c r="CE229" i="3"/>
  <c r="BE237" i="3"/>
  <c r="BS239" i="3"/>
  <c r="BQ239" i="3"/>
  <c r="CI245" i="3"/>
  <c r="CH245" i="3"/>
  <c r="BR245" i="3"/>
  <c r="BU245" i="3"/>
  <c r="BE245" i="3"/>
  <c r="BL250" i="3"/>
  <c r="CE251" i="3"/>
  <c r="CF251" i="3" s="1"/>
  <c r="A251" i="3" s="1"/>
  <c r="CG251" i="3" s="1"/>
  <c r="BC256" i="3"/>
  <c r="BC259" i="3"/>
  <c r="BB259" i="3"/>
  <c r="BQ163" i="3"/>
  <c r="BE167" i="3"/>
  <c r="BQ171" i="3"/>
  <c r="BE175" i="3"/>
  <c r="CE177" i="3"/>
  <c r="BQ179" i="3"/>
  <c r="BB180" i="3"/>
  <c r="BJ180" i="3"/>
  <c r="BM180" i="3" s="1"/>
  <c r="BE184" i="3"/>
  <c r="BQ188" i="3"/>
  <c r="BB189" i="3"/>
  <c r="BJ189" i="3"/>
  <c r="BE192" i="3"/>
  <c r="BQ195" i="3"/>
  <c r="BQ200" i="3"/>
  <c r="BT203" i="3"/>
  <c r="BU203" i="3"/>
  <c r="BT208" i="3"/>
  <c r="BD208" i="3"/>
  <c r="CE211" i="3"/>
  <c r="CE217" i="3"/>
  <c r="BI217" i="3"/>
  <c r="CE219" i="3"/>
  <c r="BL223" i="3"/>
  <c r="BE228" i="3"/>
  <c r="BS230" i="3"/>
  <c r="BQ230" i="3"/>
  <c r="CI236" i="3"/>
  <c r="CH236" i="3"/>
  <c r="BR236" i="3"/>
  <c r="BU236" i="3"/>
  <c r="BE236" i="3"/>
  <c r="BL241" i="3"/>
  <c r="BC247" i="3"/>
  <c r="BS247" i="3" s="1"/>
  <c r="BC250" i="3"/>
  <c r="BB250" i="3"/>
  <c r="BR252" i="3"/>
  <c r="BU252" i="3"/>
  <c r="BE252" i="3"/>
  <c r="BT252" i="3"/>
  <c r="BD252" i="3"/>
  <c r="BS263" i="3"/>
  <c r="BQ263" i="3"/>
  <c r="BT266" i="3"/>
  <c r="BR266" i="3"/>
  <c r="CE193" i="3"/>
  <c r="BR200" i="3"/>
  <c r="BE218" i="3"/>
  <c r="BQ220" i="3"/>
  <c r="BC223" i="3"/>
  <c r="BB223" i="3"/>
  <c r="BU224" i="3"/>
  <c r="BE224" i="3"/>
  <c r="BT224" i="3"/>
  <c r="BD224" i="3"/>
  <c r="BR225" i="3"/>
  <c r="BU225" i="3"/>
  <c r="BE225" i="3"/>
  <c r="BT225" i="3"/>
  <c r="BD225" i="3"/>
  <c r="BR237" i="3"/>
  <c r="BC241" i="3"/>
  <c r="BS241" i="3" s="1"/>
  <c r="BB241" i="3"/>
  <c r="BR244" i="3"/>
  <c r="BU244" i="3"/>
  <c r="BE244" i="3"/>
  <c r="BT244" i="3"/>
  <c r="BD244" i="3"/>
  <c r="CE257" i="3"/>
  <c r="BE258" i="3"/>
  <c r="BS269" i="3"/>
  <c r="BQ269" i="3"/>
  <c r="BI271" i="3"/>
  <c r="BF271" i="3"/>
  <c r="BG271" i="3" s="1"/>
  <c r="BB162" i="3"/>
  <c r="BB170" i="3"/>
  <c r="BB178" i="3"/>
  <c r="BB187" i="3"/>
  <c r="BB195" i="3"/>
  <c r="BT200" i="3"/>
  <c r="BD207" i="3"/>
  <c r="BT212" i="3"/>
  <c r="BD212" i="3"/>
  <c r="BR212" i="3"/>
  <c r="BL213" i="3"/>
  <c r="BU215" i="3"/>
  <c r="BE215" i="3"/>
  <c r="BT215" i="3"/>
  <c r="BD215" i="3"/>
  <c r="CH216" i="3"/>
  <c r="BR216" i="3"/>
  <c r="BU216" i="3"/>
  <c r="BE216" i="3"/>
  <c r="BT216" i="3"/>
  <c r="BD216" i="3"/>
  <c r="BR228" i="3"/>
  <c r="BL232" i="3"/>
  <c r="BI239" i="3"/>
  <c r="BT246" i="3"/>
  <c r="BD246" i="3"/>
  <c r="CE248" i="3"/>
  <c r="BE249" i="3"/>
  <c r="BD253" i="3"/>
  <c r="BL256" i="3"/>
  <c r="BS259" i="3"/>
  <c r="BE269" i="3"/>
  <c r="BU269" i="3"/>
  <c r="BR186" i="3"/>
  <c r="BR194" i="3"/>
  <c r="BL195" i="3"/>
  <c r="BR196" i="3"/>
  <c r="BQ205" i="3"/>
  <c r="BS205" i="3"/>
  <c r="CE210" i="3"/>
  <c r="BC213" i="3"/>
  <c r="BS213" i="3" s="1"/>
  <c r="BB213" i="3"/>
  <c r="BR218" i="3"/>
  <c r="BU228" i="3"/>
  <c r="BC232" i="3"/>
  <c r="BS232" i="3" s="1"/>
  <c r="BB232" i="3"/>
  <c r="BU233" i="3"/>
  <c r="BE233" i="3"/>
  <c r="BT233" i="3"/>
  <c r="BD233" i="3"/>
  <c r="BT237" i="3"/>
  <c r="BD237" i="3"/>
  <c r="CE239" i="3"/>
  <c r="BE240" i="3"/>
  <c r="BL247" i="3"/>
  <c r="BU258" i="3"/>
  <c r="CH264" i="3"/>
  <c r="BL273" i="3"/>
  <c r="BU297" i="3"/>
  <c r="BE297" i="3"/>
  <c r="BT297" i="3"/>
  <c r="BD297" i="3"/>
  <c r="BR297" i="3"/>
  <c r="BI300" i="3"/>
  <c r="BF300" i="3"/>
  <c r="BG300" i="3" s="1"/>
  <c r="BU304" i="3"/>
  <c r="BE304" i="3"/>
  <c r="BT304" i="3"/>
  <c r="BD304" i="3"/>
  <c r="CI304" i="3"/>
  <c r="CH304" i="3"/>
  <c r="BR304" i="3"/>
  <c r="BC310" i="3"/>
  <c r="BB310" i="3"/>
  <c r="BS311" i="3"/>
  <c r="BQ311" i="3"/>
  <c r="BQ203" i="3"/>
  <c r="BR261" i="3"/>
  <c r="BQ264" i="3"/>
  <c r="BS264" i="3"/>
  <c r="BL271" i="3"/>
  <c r="BE277" i="3"/>
  <c r="BS277" i="3"/>
  <c r="BQ277" i="3"/>
  <c r="BC285" i="3"/>
  <c r="BB285" i="3"/>
  <c r="BU296" i="3"/>
  <c r="BE296" i="3"/>
  <c r="BT296" i="3"/>
  <c r="BD296" i="3"/>
  <c r="CI296" i="3"/>
  <c r="CH296" i="3"/>
  <c r="BR296" i="3"/>
  <c r="CE299" i="3"/>
  <c r="CE306" i="3"/>
  <c r="CI308" i="3"/>
  <c r="CE323" i="3"/>
  <c r="CF323" i="3"/>
  <c r="BB212" i="3"/>
  <c r="BB222" i="3"/>
  <c r="BD242" i="3"/>
  <c r="BT242" i="3"/>
  <c r="BT261" i="3"/>
  <c r="BL265" i="3"/>
  <c r="BT286" i="3"/>
  <c r="BD286" i="3"/>
  <c r="BR286" i="3"/>
  <c r="BU288" i="3"/>
  <c r="BE288" i="3"/>
  <c r="BT288" i="3"/>
  <c r="BD288" i="3"/>
  <c r="CI288" i="3"/>
  <c r="CH288" i="3"/>
  <c r="BR288" i="3"/>
  <c r="CE298" i="3"/>
  <c r="BI308" i="3"/>
  <c r="BF308" i="3"/>
  <c r="BG308" i="3" s="1"/>
  <c r="CE339" i="3"/>
  <c r="BE242" i="3"/>
  <c r="BU261" i="3"/>
  <c r="CE268" i="3"/>
  <c r="BT272" i="3"/>
  <c r="BD272" i="3"/>
  <c r="BL276" i="3"/>
  <c r="BU287" i="3"/>
  <c r="BE287" i="3"/>
  <c r="BT287" i="3"/>
  <c r="BD287" i="3"/>
  <c r="BR287" i="3"/>
  <c r="BU295" i="3"/>
  <c r="BE295" i="3"/>
  <c r="BT295" i="3"/>
  <c r="BD295" i="3"/>
  <c r="BR295" i="3"/>
  <c r="BL302" i="3"/>
  <c r="BJ302" i="3"/>
  <c r="BM302" i="3" s="1"/>
  <c r="CE307" i="3"/>
  <c r="BC332" i="3"/>
  <c r="BS332" i="3" s="1"/>
  <c r="BB332" i="3"/>
  <c r="BC260" i="3"/>
  <c r="BF263" i="3"/>
  <c r="BG263" i="3" s="1"/>
  <c r="BC276" i="3"/>
  <c r="BS276" i="3" s="1"/>
  <c r="BB276" i="3"/>
  <c r="BI292" i="3"/>
  <c r="BF292" i="3"/>
  <c r="BG292" i="3" s="1"/>
  <c r="AE292" i="3" s="1"/>
  <c r="BL294" i="3"/>
  <c r="BJ294" i="3"/>
  <c r="BM294" i="3" s="1"/>
  <c r="CE301" i="3"/>
  <c r="BC302" i="3"/>
  <c r="BS302" i="3" s="1"/>
  <c r="BB302" i="3"/>
  <c r="BS303" i="3"/>
  <c r="BQ303" i="3"/>
  <c r="BF318" i="3"/>
  <c r="BG318" i="3" s="1"/>
  <c r="BI318" i="3"/>
  <c r="BQ338" i="3"/>
  <c r="BS338" i="3"/>
  <c r="BT277" i="3"/>
  <c r="BD277" i="3"/>
  <c r="BR277" i="3"/>
  <c r="BU279" i="3"/>
  <c r="BE279" i="3"/>
  <c r="BT279" i="3"/>
  <c r="BD279" i="3"/>
  <c r="CI279" i="3"/>
  <c r="CH279" i="3"/>
  <c r="BR279" i="3"/>
  <c r="BU280" i="3"/>
  <c r="BE280" i="3"/>
  <c r="BT280" i="3"/>
  <c r="BD280" i="3"/>
  <c r="CE290" i="3"/>
  <c r="BC294" i="3"/>
  <c r="BS294" i="3" s="1"/>
  <c r="BB294" i="3"/>
  <c r="BS295" i="3"/>
  <c r="BQ295" i="3"/>
  <c r="BU311" i="3"/>
  <c r="BE311" i="3"/>
  <c r="BT311" i="3"/>
  <c r="BD311" i="3"/>
  <c r="CI311" i="3"/>
  <c r="CH311" i="3"/>
  <c r="BR311" i="3"/>
  <c r="BB207" i="3"/>
  <c r="BB236" i="3"/>
  <c r="BB245" i="3"/>
  <c r="BB253" i="3"/>
  <c r="BD261" i="3"/>
  <c r="BT275" i="3"/>
  <c r="BD275" i="3"/>
  <c r="BR275" i="3"/>
  <c r="BS286" i="3"/>
  <c r="BQ286" i="3"/>
  <c r="CE317" i="3"/>
  <c r="BE261" i="3"/>
  <c r="BS261" i="3"/>
  <c r="BQ261" i="3"/>
  <c r="BI269" i="3"/>
  <c r="BQ272" i="3"/>
  <c r="BS272" i="3"/>
  <c r="CE274" i="3"/>
  <c r="BE275" i="3"/>
  <c r="BI282" i="3"/>
  <c r="BF282" i="3"/>
  <c r="BG282" i="3" s="1"/>
  <c r="BU286" i="3"/>
  <c r="CI300" i="3"/>
  <c r="BU305" i="3"/>
  <c r="BE305" i="3"/>
  <c r="BT305" i="3"/>
  <c r="BD305" i="3"/>
  <c r="BR305" i="3"/>
  <c r="BL310" i="3"/>
  <c r="BJ310" i="3"/>
  <c r="BL342" i="3"/>
  <c r="BS343" i="3"/>
  <c r="BQ343" i="3"/>
  <c r="BE266" i="3"/>
  <c r="BU266" i="3"/>
  <c r="BB279" i="3"/>
  <c r="BS280" i="3"/>
  <c r="BE282" i="3"/>
  <c r="BU282" i="3"/>
  <c r="BB288" i="3"/>
  <c r="BS289" i="3"/>
  <c r="BB297" i="3"/>
  <c r="BE300" i="3"/>
  <c r="BU300" i="3"/>
  <c r="BB305" i="3"/>
  <c r="BE308" i="3"/>
  <c r="BU308" i="3"/>
  <c r="BJ312" i="3"/>
  <c r="BM312" i="3" s="1"/>
  <c r="BR312" i="3"/>
  <c r="BI321" i="3"/>
  <c r="BB324" i="3"/>
  <c r="BR325" i="3"/>
  <c r="BB328" i="3"/>
  <c r="CH330" i="3"/>
  <c r="CE342" i="3"/>
  <c r="BD348" i="3"/>
  <c r="BB287" i="3"/>
  <c r="BD289" i="3"/>
  <c r="BB296" i="3"/>
  <c r="BB304" i="3"/>
  <c r="BB312" i="3"/>
  <c r="BT312" i="3"/>
  <c r="BQ318" i="3"/>
  <c r="BT319" i="3"/>
  <c r="BD319" i="3"/>
  <c r="BU319" i="3"/>
  <c r="BC320" i="3"/>
  <c r="BS320" i="3" s="1"/>
  <c r="BU321" i="3"/>
  <c r="BE321" i="3"/>
  <c r="BT321" i="3"/>
  <c r="BD324" i="3"/>
  <c r="BS325" i="3"/>
  <c r="BL329" i="3"/>
  <c r="BD330" i="3"/>
  <c r="BQ330" i="3"/>
  <c r="BS330" i="3"/>
  <c r="BC334" i="3"/>
  <c r="BE336" i="3"/>
  <c r="BL337" i="3"/>
  <c r="BI338" i="3"/>
  <c r="BS341" i="3"/>
  <c r="BQ341" i="3"/>
  <c r="BU346" i="3"/>
  <c r="BE346" i="3"/>
  <c r="BT346" i="3"/>
  <c r="BD346" i="3"/>
  <c r="CI346" i="3"/>
  <c r="CH346" i="3"/>
  <c r="CE292" i="3"/>
  <c r="BD312" i="3"/>
  <c r="BU312" i="3"/>
  <c r="BR318" i="3"/>
  <c r="BF324" i="3"/>
  <c r="BG324" i="3" s="1"/>
  <c r="CE337" i="3"/>
  <c r="BC345" i="3"/>
  <c r="BB345" i="3"/>
  <c r="BI348" i="3"/>
  <c r="BE312" i="3"/>
  <c r="BU315" i="3"/>
  <c r="BE315" i="3"/>
  <c r="BT318" i="3"/>
  <c r="BI330" i="3"/>
  <c r="BU338" i="3"/>
  <c r="BE338" i="3"/>
  <c r="BC340" i="3"/>
  <c r="BS340" i="3" s="1"/>
  <c r="BB340" i="3"/>
  <c r="BL340" i="3"/>
  <c r="BQ282" i="3"/>
  <c r="BQ292" i="3"/>
  <c r="BQ300" i="3"/>
  <c r="BQ308" i="3"/>
  <c r="BQ315" i="3"/>
  <c r="BU318" i="3"/>
  <c r="BT328" i="3"/>
  <c r="BD328" i="3"/>
  <c r="BU328" i="3"/>
  <c r="BU330" i="3"/>
  <c r="BE330" i="3"/>
  <c r="CI330" i="3"/>
  <c r="BT330" i="3"/>
  <c r="CF334" i="3"/>
  <c r="BT336" i="3"/>
  <c r="BD336" i="3"/>
  <c r="BQ346" i="3"/>
  <c r="BS346" i="3"/>
  <c r="CE320" i="3"/>
  <c r="BU324" i="3"/>
  <c r="BE324" i="3"/>
  <c r="BT324" i="3"/>
  <c r="BS333" i="3"/>
  <c r="BQ333" i="3"/>
  <c r="BU336" i="3"/>
  <c r="CI348" i="3"/>
  <c r="CH348" i="3"/>
  <c r="BR348" i="3"/>
  <c r="BU348" i="3"/>
  <c r="BE348" i="3"/>
  <c r="BR313" i="3"/>
  <c r="BT313" i="3"/>
  <c r="BD313" i="3"/>
  <c r="BD318" i="3"/>
  <c r="BL320" i="3"/>
  <c r="BQ321" i="3"/>
  <c r="BS321" i="3"/>
  <c r="BT325" i="3"/>
  <c r="BD325" i="3"/>
  <c r="BR327" i="3"/>
  <c r="BT327" i="3"/>
  <c r="BF343" i="3"/>
  <c r="BG343" i="3" s="1"/>
  <c r="BI343" i="3"/>
  <c r="BT344" i="3"/>
  <c r="BD344" i="3"/>
  <c r="BR344" i="3"/>
  <c r="BU344" i="3"/>
  <c r="BR343" i="3"/>
  <c r="BB348" i="3"/>
  <c r="BD333" i="3"/>
  <c r="BD341" i="3"/>
  <c r="BU42" i="3"/>
  <c r="BR42" i="3"/>
  <c r="BT42" i="3"/>
  <c r="BE42" i="3"/>
  <c r="BD42" i="3"/>
  <c r="BQ42" i="3"/>
  <c r="BB42" i="3"/>
  <c r="AD65" i="2"/>
  <c r="X57" i="2"/>
  <c r="AF58" i="2"/>
  <c r="AJ59" i="2"/>
  <c r="AM60" i="2"/>
  <c r="Q62" i="2"/>
  <c r="U63" i="2"/>
  <c r="Y64" i="2"/>
  <c r="AJ65" i="2"/>
  <c r="Z56" i="2"/>
  <c r="AE57" i="2"/>
  <c r="AK58" i="2"/>
  <c r="P61" i="2"/>
  <c r="V62" i="2"/>
  <c r="Z63" i="2"/>
  <c r="AF64" i="2"/>
  <c r="BQ4" i="3"/>
  <c r="BS4" i="3"/>
  <c r="AI64" i="2"/>
  <c r="CE10" i="3"/>
  <c r="BI13" i="3"/>
  <c r="BF13" i="3"/>
  <c r="BG13" i="3" s="1"/>
  <c r="BQ16" i="3"/>
  <c r="N56" i="2"/>
  <c r="AJ56" i="2"/>
  <c r="M58" i="2"/>
  <c r="R59" i="2"/>
  <c r="U60" i="2"/>
  <c r="AC61" i="2"/>
  <c r="AI62" i="2"/>
  <c r="AM63" i="2"/>
  <c r="BJ7" i="3"/>
  <c r="BM7" i="3" s="1"/>
  <c r="BL7" i="3"/>
  <c r="BR12" i="3"/>
  <c r="BT12" i="3"/>
  <c r="BC7" i="3"/>
  <c r="BS7" i="3" s="1"/>
  <c r="BB7" i="3"/>
  <c r="AF65" i="2"/>
  <c r="V65" i="2"/>
  <c r="M65" i="2"/>
  <c r="AH64" i="2"/>
  <c r="X64" i="2"/>
  <c r="P64" i="2"/>
  <c r="AL63" i="2"/>
  <c r="AD63" i="2"/>
  <c r="T63" i="2"/>
  <c r="AH62" i="2"/>
  <c r="X62" i="2"/>
  <c r="P62" i="2"/>
  <c r="AJ61" i="2"/>
  <c r="Z61" i="2"/>
  <c r="R61" i="2"/>
  <c r="AL60" i="2"/>
  <c r="AD60" i="2"/>
  <c r="T60" i="2"/>
  <c r="AI59" i="2"/>
  <c r="Y59" i="2"/>
  <c r="Q59" i="2"/>
  <c r="AM58" i="2"/>
  <c r="AE58" i="2"/>
  <c r="U58" i="2"/>
  <c r="L58" i="2"/>
  <c r="AG57" i="2"/>
  <c r="W57" i="2"/>
  <c r="N57" i="2"/>
  <c r="AI56" i="2"/>
  <c r="Y56" i="2"/>
  <c r="Q56" i="2"/>
  <c r="AM55" i="2"/>
  <c r="AE65" i="2"/>
  <c r="U65" i="2"/>
  <c r="L65" i="2"/>
  <c r="AG64" i="2"/>
  <c r="W64" i="2"/>
  <c r="N64" i="2"/>
  <c r="AK63" i="2"/>
  <c r="AC63" i="2"/>
  <c r="S63" i="2"/>
  <c r="AG62" i="2"/>
  <c r="W62" i="2"/>
  <c r="N62" i="2"/>
  <c r="AI61" i="2"/>
  <c r="Y61" i="2"/>
  <c r="Q61" i="2"/>
  <c r="AK60" i="2"/>
  <c r="AC60" i="2"/>
  <c r="S60" i="2"/>
  <c r="AH59" i="2"/>
  <c r="X59" i="2"/>
  <c r="P59" i="2"/>
  <c r="AL58" i="2"/>
  <c r="AD58" i="2"/>
  <c r="T58" i="2"/>
  <c r="AT57" i="2"/>
  <c r="AF57" i="2"/>
  <c r="V57" i="2"/>
  <c r="M57" i="2"/>
  <c r="AT65" i="2"/>
  <c r="AC65" i="2"/>
  <c r="S65" i="2"/>
  <c r="AM64" i="2"/>
  <c r="AE64" i="2"/>
  <c r="U64" i="2"/>
  <c r="L64" i="2"/>
  <c r="AI63" i="2"/>
  <c r="Y63" i="2"/>
  <c r="Q63" i="2"/>
  <c r="AM62" i="2"/>
  <c r="AE62" i="2"/>
  <c r="U62" i="2"/>
  <c r="L62" i="2"/>
  <c r="AG61" i="2"/>
  <c r="W61" i="2"/>
  <c r="N61" i="2"/>
  <c r="AI60" i="2"/>
  <c r="Y60" i="2"/>
  <c r="Q60" i="2"/>
  <c r="AT59" i="2"/>
  <c r="AF59" i="2"/>
  <c r="V59" i="2"/>
  <c r="M59" i="2"/>
  <c r="AJ58" i="2"/>
  <c r="Z58" i="2"/>
  <c r="R58" i="2"/>
  <c r="AL57" i="2"/>
  <c r="AD57" i="2"/>
  <c r="T57" i="2"/>
  <c r="AT56" i="2"/>
  <c r="AF56" i="2"/>
  <c r="V56" i="2"/>
  <c r="M56" i="2"/>
  <c r="AJ55" i="2"/>
  <c r="Z55" i="2"/>
  <c r="R55" i="2"/>
  <c r="AT54" i="2"/>
  <c r="AF54" i="2"/>
  <c r="V54" i="2"/>
  <c r="M54" i="2"/>
  <c r="AH53" i="2"/>
  <c r="X53" i="2"/>
  <c r="P53" i="2"/>
  <c r="AK52" i="2"/>
  <c r="AC52" i="2"/>
  <c r="S52" i="2"/>
  <c r="AG51" i="2"/>
  <c r="W51" i="2"/>
  <c r="N51" i="2"/>
  <c r="AJ50" i="2"/>
  <c r="Z50" i="2"/>
  <c r="R50" i="2"/>
  <c r="AL49" i="2"/>
  <c r="AD49" i="2"/>
  <c r="AM65" i="2"/>
  <c r="Z65" i="2"/>
  <c r="R65" i="2"/>
  <c r="AL64" i="2"/>
  <c r="AD64" i="2"/>
  <c r="T64" i="2"/>
  <c r="AH63" i="2"/>
  <c r="X63" i="2"/>
  <c r="P63" i="2"/>
  <c r="AL62" i="2"/>
  <c r="AD62" i="2"/>
  <c r="T62" i="2"/>
  <c r="AT61" i="2"/>
  <c r="AF61" i="2"/>
  <c r="V61" i="2"/>
  <c r="M61" i="2"/>
  <c r="AH60" i="2"/>
  <c r="X60" i="2"/>
  <c r="P60" i="2"/>
  <c r="AM59" i="2"/>
  <c r="AE59" i="2"/>
  <c r="U59" i="2"/>
  <c r="L59" i="2"/>
  <c r="AI58" i="2"/>
  <c r="Y58" i="2"/>
  <c r="Q58" i="2"/>
  <c r="AK57" i="2"/>
  <c r="AC57" i="2"/>
  <c r="S57" i="2"/>
  <c r="AM56" i="2"/>
  <c r="AE56" i="2"/>
  <c r="U56" i="2"/>
  <c r="L56" i="2"/>
  <c r="AI55" i="2"/>
  <c r="Y55" i="2"/>
  <c r="Q55" i="2"/>
  <c r="AM54" i="2"/>
  <c r="AE54" i="2"/>
  <c r="U54" i="2"/>
  <c r="L54" i="2"/>
  <c r="AG53" i="2"/>
  <c r="W53" i="2"/>
  <c r="N53" i="2"/>
  <c r="AJ52" i="2"/>
  <c r="Z52" i="2"/>
  <c r="R52" i="2"/>
  <c r="AT51" i="2"/>
  <c r="AF51" i="2"/>
  <c r="V51" i="2"/>
  <c r="M51" i="2"/>
  <c r="AI50" i="2"/>
  <c r="Y50" i="2"/>
  <c r="AL65" i="2"/>
  <c r="Y65" i="2"/>
  <c r="Q65" i="2"/>
  <c r="AK64" i="2"/>
  <c r="AC64" i="2"/>
  <c r="S64" i="2"/>
  <c r="AG63" i="2"/>
  <c r="W63" i="2"/>
  <c r="N63" i="2"/>
  <c r="AK62" i="2"/>
  <c r="AC62" i="2"/>
  <c r="S62" i="2"/>
  <c r="AM61" i="2"/>
  <c r="AE61" i="2"/>
  <c r="U61" i="2"/>
  <c r="L61" i="2"/>
  <c r="AG60" i="2"/>
  <c r="W60" i="2"/>
  <c r="N60" i="2"/>
  <c r="AL59" i="2"/>
  <c r="AD59" i="2"/>
  <c r="T59" i="2"/>
  <c r="AH58" i="2"/>
  <c r="X58" i="2"/>
  <c r="P58" i="2"/>
  <c r="AJ57" i="2"/>
  <c r="Z57" i="2"/>
  <c r="R57" i="2"/>
  <c r="AL56" i="2"/>
  <c r="AD56" i="2"/>
  <c r="T56" i="2"/>
  <c r="AH55" i="2"/>
  <c r="X55" i="2"/>
  <c r="P55" i="2"/>
  <c r="AL54" i="2"/>
  <c r="AD54" i="2"/>
  <c r="T54" i="2"/>
  <c r="AT53" i="2"/>
  <c r="AF53" i="2"/>
  <c r="V53" i="2"/>
  <c r="M53" i="2"/>
  <c r="AI52" i="2"/>
  <c r="Y52" i="2"/>
  <c r="Q52" i="2"/>
  <c r="AM51" i="2"/>
  <c r="AE51" i="2"/>
  <c r="U51" i="2"/>
  <c r="L51" i="2"/>
  <c r="AH50" i="2"/>
  <c r="X50" i="2"/>
  <c r="P50" i="2"/>
  <c r="AJ49" i="2"/>
  <c r="Z49" i="2"/>
  <c r="R49" i="2"/>
  <c r="AK65" i="2"/>
  <c r="X65" i="2"/>
  <c r="P65" i="2"/>
  <c r="AJ64" i="2"/>
  <c r="Z64" i="2"/>
  <c r="R64" i="2"/>
  <c r="AT63" i="2"/>
  <c r="AF63" i="2"/>
  <c r="V63" i="2"/>
  <c r="M63" i="2"/>
  <c r="AJ62" i="2"/>
  <c r="Z62" i="2"/>
  <c r="R62" i="2"/>
  <c r="AL61" i="2"/>
  <c r="AD61" i="2"/>
  <c r="T61" i="2"/>
  <c r="AT60" i="2"/>
  <c r="AF60" i="2"/>
  <c r="V60" i="2"/>
  <c r="M60" i="2"/>
  <c r="AK59" i="2"/>
  <c r="AC59" i="2"/>
  <c r="S59" i="2"/>
  <c r="AG58" i="2"/>
  <c r="W58" i="2"/>
  <c r="N58" i="2"/>
  <c r="AI57" i="2"/>
  <c r="Y57" i="2"/>
  <c r="Q57" i="2"/>
  <c r="AK56" i="2"/>
  <c r="AC56" i="2"/>
  <c r="S56" i="2"/>
  <c r="AG55" i="2"/>
  <c r="W55" i="2"/>
  <c r="N55" i="2"/>
  <c r="AK54" i="2"/>
  <c r="AC54" i="2"/>
  <c r="S54" i="2"/>
  <c r="AM53" i="2"/>
  <c r="AE53" i="2"/>
  <c r="U53" i="2"/>
  <c r="L53" i="2"/>
  <c r="AH52" i="2"/>
  <c r="X52" i="2"/>
  <c r="P52" i="2"/>
  <c r="AL51" i="2"/>
  <c r="AD51" i="2"/>
  <c r="T51" i="2"/>
  <c r="AG50" i="2"/>
  <c r="W50" i="2"/>
  <c r="N50" i="2"/>
  <c r="AI49" i="2"/>
  <c r="Y49" i="2"/>
  <c r="Q49" i="2"/>
  <c r="AK48" i="2"/>
  <c r="BQ7" i="3"/>
  <c r="BC13" i="3"/>
  <c r="BS13" i="3" s="1"/>
  <c r="BB13" i="3"/>
  <c r="BQ9" i="3"/>
  <c r="BQ10" i="3"/>
  <c r="CE14" i="3"/>
  <c r="BQ15" i="3"/>
  <c r="BC16" i="3"/>
  <c r="BS16" i="3" s="1"/>
  <c r="BB16" i="3"/>
  <c r="BL16" i="3"/>
  <c r="BJ16" i="3"/>
  <c r="BM16" i="3" s="1"/>
  <c r="BI23" i="3"/>
  <c r="BQ28" i="3"/>
  <c r="BT4" i="3"/>
  <c r="BU9" i="3"/>
  <c r="BE9" i="3"/>
  <c r="BT9" i="3"/>
  <c r="BD9" i="3"/>
  <c r="BR9" i="3"/>
  <c r="BU12" i="3"/>
  <c r="BC14" i="3"/>
  <c r="BS14" i="3" s="1"/>
  <c r="BU20" i="3"/>
  <c r="BE20" i="3"/>
  <c r="BT20" i="3"/>
  <c r="BD20" i="3"/>
  <c r="BL24" i="3"/>
  <c r="BR33" i="3"/>
  <c r="BU33" i="3"/>
  <c r="BE33" i="3"/>
  <c r="BR41" i="3"/>
  <c r="BU41" i="3"/>
  <c r="BE41" i="3"/>
  <c r="BB4" i="3"/>
  <c r="AI65" i="2"/>
  <c r="AH65" i="2"/>
  <c r="AG65" i="2"/>
  <c r="BI4" i="3"/>
  <c r="BU28" i="3"/>
  <c r="BE28" i="3"/>
  <c r="BT28" i="3"/>
  <c r="BD28" i="3"/>
  <c r="BR28" i="3"/>
  <c r="BU37" i="3"/>
  <c r="BE37" i="3"/>
  <c r="BT37" i="3"/>
  <c r="BD37" i="3"/>
  <c r="BR37" i="3"/>
  <c r="BC15" i="3"/>
  <c r="BS15" i="3" s="1"/>
  <c r="BB15" i="3"/>
  <c r="BU22" i="3"/>
  <c r="BE22" i="3"/>
  <c r="BT26" i="3"/>
  <c r="BD26" i="3"/>
  <c r="BR26" i="3"/>
  <c r="BC27" i="3"/>
  <c r="BB27" i="3"/>
  <c r="BL27" i="3"/>
  <c r="BJ27" i="3"/>
  <c r="BU36" i="3"/>
  <c r="BE36" i="3"/>
  <c r="BT36" i="3"/>
  <c r="BD36" i="3"/>
  <c r="BR36" i="3"/>
  <c r="CF38" i="3"/>
  <c r="CE38" i="3"/>
  <c r="BR40" i="3"/>
  <c r="BU40" i="3"/>
  <c r="BE40" i="3"/>
  <c r="BT40" i="3"/>
  <c r="BD40" i="3"/>
  <c r="BD22" i="3"/>
  <c r="CI23" i="3"/>
  <c r="BT24" i="3"/>
  <c r="BD24" i="3"/>
  <c r="BU39" i="3"/>
  <c r="BE39" i="3"/>
  <c r="BT39" i="3"/>
  <c r="BD39" i="3"/>
  <c r="BR4" i="3"/>
  <c r="BS26" i="3"/>
  <c r="BQ26" i="3"/>
  <c r="BC35" i="3"/>
  <c r="BS35" i="3" s="1"/>
  <c r="BB35" i="3"/>
  <c r="BL35" i="3"/>
  <c r="BJ35" i="3"/>
  <c r="BM35" i="3" s="1"/>
  <c r="BS36" i="3"/>
  <c r="BQ36" i="3"/>
  <c r="BD4" i="3"/>
  <c r="CH32" i="3"/>
  <c r="BR32" i="3"/>
  <c r="BU32" i="3"/>
  <c r="BE32" i="3"/>
  <c r="BT32" i="3"/>
  <c r="BD32" i="3"/>
  <c r="BI33" i="3"/>
  <c r="BI41" i="3"/>
  <c r="BR30" i="3"/>
  <c r="BF34" i="3"/>
  <c r="BG34" i="3" s="1"/>
  <c r="BQ37" i="3"/>
  <c r="BD30" i="3"/>
  <c r="BT30" i="3"/>
  <c r="BE31" i="3"/>
  <c r="BF32" i="3"/>
  <c r="BG32" i="3" s="1"/>
  <c r="BB36" i="3"/>
  <c r="BD29" i="3"/>
  <c r="BT29" i="3"/>
  <c r="BE30" i="3"/>
  <c r="BF31" i="3"/>
  <c r="BG31" i="3" s="1"/>
  <c r="BQ34" i="3"/>
  <c r="BB26" i="3"/>
  <c r="BE29" i="3"/>
  <c r="BR34" i="3"/>
  <c r="BB33" i="3"/>
  <c r="BB41" i="3"/>
  <c r="BU3" i="3"/>
  <c r="BE3" i="3"/>
  <c r="BT3" i="3"/>
  <c r="BD3" i="3"/>
  <c r="BR3" i="3"/>
  <c r="AU64" i="2"/>
  <c r="AU60" i="2"/>
  <c r="AU56" i="2"/>
  <c r="AU52" i="2"/>
  <c r="AU48" i="2"/>
  <c r="AU44" i="2"/>
  <c r="AU40" i="2"/>
  <c r="AU36" i="2"/>
  <c r="AU32" i="2"/>
  <c r="AU28" i="2"/>
  <c r="AU24" i="2"/>
  <c r="AU20" i="2"/>
  <c r="AU16" i="2"/>
  <c r="AU12" i="2"/>
  <c r="AU8" i="2"/>
  <c r="AU4" i="2"/>
  <c r="AU63" i="2"/>
  <c r="AU59" i="2"/>
  <c r="AU55" i="2"/>
  <c r="AU51" i="2"/>
  <c r="AU47" i="2"/>
  <c r="AU43" i="2"/>
  <c r="AU39" i="2"/>
  <c r="AU35" i="2"/>
  <c r="AU31" i="2"/>
  <c r="AU27" i="2"/>
  <c r="AU23" i="2"/>
  <c r="AU19" i="2"/>
  <c r="AU15" i="2"/>
  <c r="AU11" i="2"/>
  <c r="AU7" i="2"/>
  <c r="AU62" i="2"/>
  <c r="AU58" i="2"/>
  <c r="AU54" i="2"/>
  <c r="AU50" i="2"/>
  <c r="AU46" i="2"/>
  <c r="AU42" i="2"/>
  <c r="AU38" i="2"/>
  <c r="AU34" i="2"/>
  <c r="AU30" i="2"/>
  <c r="AU26" i="2"/>
  <c r="AU22" i="2"/>
  <c r="AU18" i="2"/>
  <c r="AU14" i="2"/>
  <c r="AU10" i="2"/>
  <c r="AU6" i="2"/>
  <c r="AU65" i="2"/>
  <c r="AU61" i="2"/>
  <c r="AU57" i="2"/>
  <c r="AU53" i="2"/>
  <c r="AU49" i="2"/>
  <c r="AU45" i="2"/>
  <c r="AU41" i="2"/>
  <c r="AU37" i="2"/>
  <c r="AU33" i="2"/>
  <c r="AU29" i="2"/>
  <c r="AU25" i="2"/>
  <c r="AU21" i="2"/>
  <c r="AU17" i="2"/>
  <c r="AU13" i="2"/>
  <c r="AU9" i="2"/>
  <c r="AU5" i="2"/>
  <c r="CI38" i="3" l="1"/>
  <c r="AT246" i="3"/>
  <c r="CE20" i="3"/>
  <c r="BU109" i="3"/>
  <c r="CF341" i="3"/>
  <c r="A341" i="3" s="1"/>
  <c r="CG341" i="3" s="1"/>
  <c r="CH341" i="3" s="1"/>
  <c r="AT282" i="3"/>
  <c r="CF315" i="3"/>
  <c r="A315" i="3" s="1"/>
  <c r="CG315" i="3" s="1"/>
  <c r="CH315" i="3" s="1"/>
  <c r="CF289" i="3"/>
  <c r="A289" i="3" s="1"/>
  <c r="CG289" i="3" s="1"/>
  <c r="CH289" i="3" s="1"/>
  <c r="CF244" i="3"/>
  <c r="A244" i="3" s="1"/>
  <c r="CG244" i="3" s="1"/>
  <c r="CH244" i="3" s="1"/>
  <c r="CF237" i="3"/>
  <c r="A237" i="3" s="1"/>
  <c r="CG237" i="3" s="1"/>
  <c r="CH237" i="3" s="1"/>
  <c r="AE194" i="3"/>
  <c r="AE161" i="3"/>
  <c r="CF218" i="3"/>
  <c r="A218" i="3" s="1"/>
  <c r="CG218" i="3" s="1"/>
  <c r="CH218" i="3" s="1"/>
  <c r="CF200" i="3"/>
  <c r="A200" i="3" s="1"/>
  <c r="CG200" i="3" s="1"/>
  <c r="CH200" i="3" s="1"/>
  <c r="CF192" i="3"/>
  <c r="A192" i="3" s="1"/>
  <c r="CG192" i="3" s="1"/>
  <c r="CH192" i="3" s="1"/>
  <c r="CF168" i="3"/>
  <c r="A168" i="3" s="1"/>
  <c r="CG168" i="3" s="1"/>
  <c r="CI168" i="3" s="1"/>
  <c r="CF159" i="3"/>
  <c r="A159" i="3" s="1"/>
  <c r="CG159" i="3" s="1"/>
  <c r="CH159" i="3" s="1"/>
  <c r="CF167" i="3"/>
  <c r="A167" i="3" s="1"/>
  <c r="CG167" i="3" s="1"/>
  <c r="CH167" i="3" s="1"/>
  <c r="BE274" i="3"/>
  <c r="BR229" i="3"/>
  <c r="BT229" i="3"/>
  <c r="BE229" i="3"/>
  <c r="BE154" i="3"/>
  <c r="CH38" i="3"/>
  <c r="BU281" i="3"/>
  <c r="CF134" i="3"/>
  <c r="A134" i="3" s="1"/>
  <c r="CG134" i="3" s="1"/>
  <c r="CI134" i="3" s="1"/>
  <c r="BD229" i="3"/>
  <c r="BD306" i="3"/>
  <c r="BE120" i="3"/>
  <c r="CF113" i="3"/>
  <c r="A113" i="3" s="1"/>
  <c r="CG113" i="3" s="1"/>
  <c r="CH113" i="3" s="1"/>
  <c r="BT38" i="3"/>
  <c r="BU337" i="3"/>
  <c r="BD298" i="3"/>
  <c r="CE161" i="3"/>
  <c r="CF161" i="3" s="1"/>
  <c r="A161" i="3" s="1"/>
  <c r="CG161" i="3" s="1"/>
  <c r="CI161" i="3" s="1"/>
  <c r="BD309" i="3"/>
  <c r="BU193" i="3"/>
  <c r="BT193" i="3"/>
  <c r="CF103" i="3"/>
  <c r="A103" i="3" s="1"/>
  <c r="CG103" i="3" s="1"/>
  <c r="CH103" i="3" s="1"/>
  <c r="BR193" i="3"/>
  <c r="CF91" i="3"/>
  <c r="A91" i="3" s="1"/>
  <c r="CG91" i="3" s="1"/>
  <c r="CI91" i="3" s="1"/>
  <c r="BS298" i="3"/>
  <c r="BT10" i="3"/>
  <c r="CF86" i="3"/>
  <c r="A86" i="3" s="1"/>
  <c r="CG86" i="3" s="1"/>
  <c r="CH86" i="3" s="1"/>
  <c r="CF78" i="3"/>
  <c r="A78" i="3" s="1"/>
  <c r="CG78" i="3" s="1"/>
  <c r="CI78" i="3" s="1"/>
  <c r="CI129" i="3"/>
  <c r="BE11" i="3"/>
  <c r="BD129" i="3"/>
  <c r="CF66" i="3"/>
  <c r="A66" i="3" s="1"/>
  <c r="CG66" i="3" s="1"/>
  <c r="CI66" i="3" s="1"/>
  <c r="BU202" i="3"/>
  <c r="BR255" i="3"/>
  <c r="BT120" i="3"/>
  <c r="BR309" i="3"/>
  <c r="BS257" i="3"/>
  <c r="CF49" i="3"/>
  <c r="A49" i="3" s="1"/>
  <c r="CG49" i="3" s="1"/>
  <c r="CH49" i="3" s="1"/>
  <c r="BT145" i="3"/>
  <c r="CI145" i="3"/>
  <c r="BE145" i="3"/>
  <c r="BU210" i="3"/>
  <c r="BD307" i="3"/>
  <c r="CF39" i="3"/>
  <c r="A39" i="3" s="1"/>
  <c r="CG39" i="3" s="1"/>
  <c r="CH39" i="3" s="1"/>
  <c r="CF31" i="3"/>
  <c r="A31" i="3" s="1"/>
  <c r="CG31" i="3" s="1"/>
  <c r="CH31" i="3" s="1"/>
  <c r="BE10" i="3"/>
  <c r="BU10" i="3"/>
  <c r="BS10" i="3"/>
  <c r="CF24" i="3"/>
  <c r="A24" i="3" s="1"/>
  <c r="CG24" i="3" s="1"/>
  <c r="CH24" i="3" s="1"/>
  <c r="BR337" i="3"/>
  <c r="CF20" i="3"/>
  <c r="A20" i="3" s="1"/>
  <c r="CG20" i="3" s="1"/>
  <c r="CH20" i="3" s="1"/>
  <c r="CE184" i="3"/>
  <c r="BE316" i="3"/>
  <c r="BD10" i="3"/>
  <c r="BT329" i="3"/>
  <c r="CE12" i="3"/>
  <c r="CF12" i="3" s="1"/>
  <c r="A12" i="3" s="1"/>
  <c r="CG12" i="3" s="1"/>
  <c r="CI12" i="3" s="1"/>
  <c r="BD193" i="3"/>
  <c r="CF193" i="3" s="1"/>
  <c r="A193" i="3" s="1"/>
  <c r="CG193" i="3" s="1"/>
  <c r="BS339" i="3"/>
  <c r="BS337" i="3"/>
  <c r="BS342" i="3"/>
  <c r="BS335" i="3"/>
  <c r="BR281" i="3"/>
  <c r="CI323" i="3"/>
  <c r="BD323" i="3"/>
  <c r="BS220" i="3"/>
  <c r="BE211" i="3"/>
  <c r="CH211" i="3"/>
  <c r="BD281" i="3"/>
  <c r="BR211" i="3"/>
  <c r="CE228" i="3"/>
  <c r="BE121" i="3"/>
  <c r="BT281" i="3"/>
  <c r="BU121" i="3"/>
  <c r="BE281" i="3"/>
  <c r="BS331" i="3"/>
  <c r="BS326" i="3"/>
  <c r="BS317" i="3"/>
  <c r="BS306" i="3"/>
  <c r="BS301" i="3"/>
  <c r="BE79" i="3"/>
  <c r="BT231" i="3"/>
  <c r="BS290" i="3"/>
  <c r="CI347" i="3"/>
  <c r="BS248" i="3"/>
  <c r="BU347" i="3"/>
  <c r="BR347" i="3"/>
  <c r="CH347" i="3"/>
  <c r="CI137" i="3"/>
  <c r="BE317" i="3"/>
  <c r="BT137" i="3"/>
  <c r="BE137" i="3"/>
  <c r="BD347" i="3"/>
  <c r="BU137" i="3"/>
  <c r="BT347" i="3"/>
  <c r="BU329" i="3"/>
  <c r="BS274" i="3"/>
  <c r="BS267" i="3"/>
  <c r="BS265" i="3"/>
  <c r="BS268" i="3"/>
  <c r="BD137" i="3"/>
  <c r="BS262" i="3"/>
  <c r="CE282" i="3"/>
  <c r="CF282" i="3" s="1"/>
  <c r="A282" i="3" s="1"/>
  <c r="CG282" i="3" s="1"/>
  <c r="CI282" i="3" s="1"/>
  <c r="BU219" i="3"/>
  <c r="CE300" i="3"/>
  <c r="BU263" i="3"/>
  <c r="BT198" i="3"/>
  <c r="BS229" i="3"/>
  <c r="CE308" i="3"/>
  <c r="BS219" i="3"/>
  <c r="BS217" i="3"/>
  <c r="K50" i="2"/>
  <c r="BT316" i="3"/>
  <c r="BS206" i="3"/>
  <c r="BS202" i="3"/>
  <c r="BS198" i="3"/>
  <c r="BS193" i="3"/>
  <c r="CH293" i="3"/>
  <c r="AE57" i="3"/>
  <c r="BT331" i="3"/>
  <c r="BE335" i="3"/>
  <c r="BT227" i="3"/>
  <c r="BR231" i="3"/>
  <c r="CE57" i="3"/>
  <c r="CF57" i="3" s="1"/>
  <c r="A57" i="3" s="1"/>
  <c r="CG57" i="3" s="1"/>
  <c r="CI57" i="3" s="1"/>
  <c r="BU335" i="3"/>
  <c r="CH231" i="3"/>
  <c r="CE246" i="3"/>
  <c r="CF246" i="3" s="1"/>
  <c r="A246" i="3" s="1"/>
  <c r="CG246" i="3" s="1"/>
  <c r="CH246" i="3" s="1"/>
  <c r="CI231" i="3"/>
  <c r="CE129" i="3"/>
  <c r="BR48" i="3"/>
  <c r="BU292" i="3"/>
  <c r="BE84" i="3"/>
  <c r="BR329" i="3"/>
  <c r="CF160" i="3"/>
  <c r="BT255" i="3"/>
  <c r="CH137" i="3"/>
  <c r="BU120" i="3"/>
  <c r="BR120" i="3"/>
  <c r="CE176" i="3"/>
  <c r="CF176" i="3" s="1"/>
  <c r="A176" i="3" s="1"/>
  <c r="CG176" i="3" s="1"/>
  <c r="CH176" i="3" s="1"/>
  <c r="BE206" i="3"/>
  <c r="CE175" i="3"/>
  <c r="CF175" i="3" s="1"/>
  <c r="A175" i="3" s="1"/>
  <c r="CG175" i="3" s="1"/>
  <c r="CH175" i="3" s="1"/>
  <c r="BS142" i="3"/>
  <c r="BE38" i="3"/>
  <c r="BD38" i="3"/>
  <c r="BR38" i="3"/>
  <c r="BT307" i="3"/>
  <c r="BR257" i="3"/>
  <c r="CE32" i="3"/>
  <c r="BR210" i="3"/>
  <c r="BD210" i="3"/>
  <c r="CF210" i="3" s="1"/>
  <c r="A210" i="3" s="1"/>
  <c r="CG210" i="3" s="1"/>
  <c r="CI316" i="3"/>
  <c r="BE257" i="3"/>
  <c r="BT210" i="3"/>
  <c r="CE121" i="3"/>
  <c r="BR316" i="3"/>
  <c r="CH316" i="3"/>
  <c r="BD316" i="3"/>
  <c r="BS130" i="3"/>
  <c r="BD257" i="3"/>
  <c r="BE293" i="3"/>
  <c r="BU323" i="3"/>
  <c r="BD293" i="3"/>
  <c r="BR293" i="3"/>
  <c r="BT323" i="3"/>
  <c r="BD235" i="3"/>
  <c r="BR323" i="3"/>
  <c r="BE235" i="3"/>
  <c r="BR145" i="3"/>
  <c r="BU293" i="3"/>
  <c r="BE265" i="3"/>
  <c r="BE251" i="3"/>
  <c r="BU235" i="3"/>
  <c r="CH145" i="3"/>
  <c r="CI121" i="3"/>
  <c r="BR121" i="3"/>
  <c r="BR235" i="3"/>
  <c r="BD145" i="3"/>
  <c r="CH121" i="3"/>
  <c r="BR274" i="3"/>
  <c r="BD121" i="3"/>
  <c r="BT293" i="3"/>
  <c r="BR301" i="3"/>
  <c r="BU274" i="3"/>
  <c r="CE23" i="3"/>
  <c r="BE48" i="3"/>
  <c r="CI201" i="3"/>
  <c r="CH201" i="3"/>
  <c r="CE109" i="3"/>
  <c r="BR177" i="3"/>
  <c r="BR59" i="3"/>
  <c r="BU59" i="3"/>
  <c r="BR263" i="3"/>
  <c r="BE59" i="3"/>
  <c r="BD109" i="3"/>
  <c r="BT109" i="3"/>
  <c r="BS109" i="3"/>
  <c r="BE109" i="3"/>
  <c r="BD342" i="3"/>
  <c r="BE248" i="3"/>
  <c r="BR284" i="3"/>
  <c r="BR206" i="3"/>
  <c r="BD339" i="3"/>
  <c r="BD284" i="3"/>
  <c r="BT284" i="3"/>
  <c r="BR219" i="3"/>
  <c r="BD219" i="3"/>
  <c r="CF219" i="3" s="1"/>
  <c r="A219" i="3" s="1"/>
  <c r="CG219" i="3" s="1"/>
  <c r="BT219" i="3"/>
  <c r="BD206" i="3"/>
  <c r="BE284" i="3"/>
  <c r="BT303" i="3"/>
  <c r="BT206" i="3"/>
  <c r="BS96" i="3"/>
  <c r="BD94" i="3"/>
  <c r="BS94" i="3"/>
  <c r="BS84" i="3"/>
  <c r="CE145" i="3"/>
  <c r="BS79" i="3"/>
  <c r="AT244" i="3"/>
  <c r="AE282" i="3"/>
  <c r="AE244" i="3"/>
  <c r="BT337" i="3"/>
  <c r="BR67" i="3"/>
  <c r="BT248" i="3"/>
  <c r="BD329" i="3"/>
  <c r="CF329" i="3" s="1"/>
  <c r="A329" i="3" s="1"/>
  <c r="CG329" i="3" s="1"/>
  <c r="CH323" i="3"/>
  <c r="BR248" i="3"/>
  <c r="BD248" i="3"/>
  <c r="AE20" i="3"/>
  <c r="BE306" i="3"/>
  <c r="CF306" i="3" s="1"/>
  <c r="A306" i="3" s="1"/>
  <c r="CG306" i="3" s="1"/>
  <c r="BD67" i="3"/>
  <c r="BR306" i="3"/>
  <c r="BT67" i="3"/>
  <c r="BD130" i="3"/>
  <c r="BE67" i="3"/>
  <c r="BU306" i="3"/>
  <c r="BU67" i="3"/>
  <c r="BD337" i="3"/>
  <c r="CF337" i="3" s="1"/>
  <c r="A337" i="3" s="1"/>
  <c r="CG337" i="3" s="1"/>
  <c r="BR227" i="3"/>
  <c r="BD154" i="3"/>
  <c r="BD177" i="3"/>
  <c r="CF177" i="3" s="1"/>
  <c r="A177" i="3" s="1"/>
  <c r="CG177" i="3" s="1"/>
  <c r="BR50" i="3"/>
  <c r="BS58" i="3"/>
  <c r="CH50" i="3"/>
  <c r="BE307" i="3"/>
  <c r="CF307" i="3" s="1"/>
  <c r="A307" i="3" s="1"/>
  <c r="CG307" i="3" s="1"/>
  <c r="CH307" i="3" s="1"/>
  <c r="BR217" i="3"/>
  <c r="BE201" i="3"/>
  <c r="BR154" i="3"/>
  <c r="BU307" i="3"/>
  <c r="BR239" i="3"/>
  <c r="BT251" i="3"/>
  <c r="BT177" i="3"/>
  <c r="BE142" i="3"/>
  <c r="CF142" i="3" s="1"/>
  <c r="A142" i="3" s="1"/>
  <c r="CG142" i="3" s="1"/>
  <c r="BT154" i="3"/>
  <c r="CI50" i="3"/>
  <c r="BU239" i="3"/>
  <c r="BE299" i="3"/>
  <c r="BD251" i="3"/>
  <c r="BD201" i="3"/>
  <c r="BD50" i="3"/>
  <c r="BT201" i="3"/>
  <c r="BR142" i="3"/>
  <c r="BU142" i="3"/>
  <c r="BT50" i="3"/>
  <c r="BE298" i="3"/>
  <c r="BT290" i="3"/>
  <c r="BU201" i="3"/>
  <c r="BT142" i="3"/>
  <c r="BD79" i="3"/>
  <c r="BE50" i="3"/>
  <c r="BT267" i="3"/>
  <c r="BU177" i="3"/>
  <c r="BU79" i="3"/>
  <c r="BT79" i="3"/>
  <c r="BU298" i="3"/>
  <c r="BS48" i="3"/>
  <c r="BD220" i="3"/>
  <c r="BT339" i="3"/>
  <c r="BU299" i="3"/>
  <c r="CE194" i="3"/>
  <c r="CF194" i="3" s="1"/>
  <c r="A194" i="3" s="1"/>
  <c r="CG194" i="3" s="1"/>
  <c r="CI194" i="3" s="1"/>
  <c r="CH76" i="3"/>
  <c r="BD76" i="3"/>
  <c r="AT194" i="3"/>
  <c r="BD202" i="3"/>
  <c r="CI76" i="3"/>
  <c r="BE76" i="3"/>
  <c r="BE326" i="3"/>
  <c r="BR76" i="3"/>
  <c r="BU76" i="3"/>
  <c r="BD58" i="3"/>
  <c r="BU326" i="3"/>
  <c r="BT58" i="3"/>
  <c r="CF240" i="3"/>
  <c r="CE330" i="3"/>
  <c r="BD299" i="3"/>
  <c r="BT202" i="3"/>
  <c r="BE58" i="3"/>
  <c r="BT299" i="3"/>
  <c r="BE202" i="3"/>
  <c r="BR58" i="3"/>
  <c r="CH129" i="3"/>
  <c r="BU129" i="3"/>
  <c r="BR129" i="3"/>
  <c r="BE129" i="3"/>
  <c r="AE109" i="3"/>
  <c r="AE246" i="3"/>
  <c r="BE130" i="3"/>
  <c r="AT161" i="3"/>
  <c r="BU130" i="3"/>
  <c r="BR96" i="3"/>
  <c r="CF92" i="3"/>
  <c r="BR130" i="3"/>
  <c r="BU11" i="3"/>
  <c r="BU317" i="3"/>
  <c r="BU265" i="3"/>
  <c r="BE303" i="3"/>
  <c r="BR265" i="3"/>
  <c r="BR267" i="3"/>
  <c r="BR317" i="3"/>
  <c r="BE267" i="3"/>
  <c r="BD274" i="3"/>
  <c r="BD11" i="3"/>
  <c r="BD317" i="3"/>
  <c r="BR11" i="3"/>
  <c r="BD265" i="3"/>
  <c r="BR303" i="3"/>
  <c r="BT11" i="3"/>
  <c r="BD303" i="3"/>
  <c r="BR331" i="3"/>
  <c r="BT342" i="3"/>
  <c r="BE230" i="3"/>
  <c r="BE290" i="3"/>
  <c r="CF290" i="3" s="1"/>
  <c r="A290" i="3" s="1"/>
  <c r="CG290" i="3" s="1"/>
  <c r="BE342" i="3"/>
  <c r="BU290" i="3"/>
  <c r="CF166" i="3"/>
  <c r="BU342" i="3"/>
  <c r="BR268" i="3"/>
  <c r="BE220" i="3"/>
  <c r="BR290" i="3"/>
  <c r="AE255" i="3"/>
  <c r="CE346" i="3"/>
  <c r="BE268" i="3"/>
  <c r="CE255" i="3"/>
  <c r="BU268" i="3"/>
  <c r="BD268" i="3"/>
  <c r="BR230" i="3"/>
  <c r="BD331" i="3"/>
  <c r="BR220" i="3"/>
  <c r="BR298" i="3"/>
  <c r="CF64" i="3"/>
  <c r="BD96" i="3"/>
  <c r="BE331" i="3"/>
  <c r="BU94" i="3"/>
  <c r="BR94" i="3"/>
  <c r="BT96" i="3"/>
  <c r="BE96" i="3"/>
  <c r="AT258" i="3"/>
  <c r="CF344" i="3"/>
  <c r="A344" i="3" s="1"/>
  <c r="CG344" i="3" s="1"/>
  <c r="CI344" i="3" s="1"/>
  <c r="CF258" i="3"/>
  <c r="A258" i="3" s="1"/>
  <c r="CG258" i="3" s="1"/>
  <c r="AE258" i="3"/>
  <c r="BT239" i="3"/>
  <c r="BD239" i="3"/>
  <c r="CF239" i="3" s="1"/>
  <c r="A239" i="3" s="1"/>
  <c r="CG239" i="3" s="1"/>
  <c r="BD255" i="3"/>
  <c r="BD230" i="3"/>
  <c r="AE175" i="3"/>
  <c r="AT103" i="3"/>
  <c r="AE103" i="3"/>
  <c r="BE94" i="3"/>
  <c r="AT200" i="3"/>
  <c r="AE200" i="3"/>
  <c r="BE255" i="3"/>
  <c r="AE12" i="3"/>
  <c r="CI341" i="3"/>
  <c r="AE344" i="3"/>
  <c r="AT344" i="3"/>
  <c r="AE345" i="3"/>
  <c r="AT345" i="3"/>
  <c r="CF338" i="3"/>
  <c r="A338" i="3" s="1"/>
  <c r="CG338" i="3" s="1"/>
  <c r="AE338" i="3"/>
  <c r="AT338" i="3"/>
  <c r="CF343" i="3"/>
  <c r="A343" i="3" s="1"/>
  <c r="CG343" i="3" s="1"/>
  <c r="AE343" i="3"/>
  <c r="AT343" i="3"/>
  <c r="AT340" i="3"/>
  <c r="AE340" i="3"/>
  <c r="AE341" i="3"/>
  <c r="AT341" i="3"/>
  <c r="CE336" i="3"/>
  <c r="CF336" i="3" s="1"/>
  <c r="A336" i="3" s="1"/>
  <c r="CG336" i="3" s="1"/>
  <c r="AT336" i="3"/>
  <c r="AE336" i="3"/>
  <c r="AE335" i="3"/>
  <c r="AT335" i="3"/>
  <c r="CF333" i="3"/>
  <c r="A333" i="3" s="1"/>
  <c r="CG333" i="3" s="1"/>
  <c r="AT333" i="3"/>
  <c r="AE333" i="3"/>
  <c r="AT332" i="3"/>
  <c r="AE332" i="3"/>
  <c r="BT326" i="3"/>
  <c r="BD326" i="3"/>
  <c r="AT328" i="3"/>
  <c r="AE328" i="3"/>
  <c r="AT327" i="3"/>
  <c r="AE327" i="3"/>
  <c r="CF325" i="3"/>
  <c r="A325" i="3" s="1"/>
  <c r="CG325" i="3" s="1"/>
  <c r="AT325" i="3"/>
  <c r="AE325" i="3"/>
  <c r="AT324" i="3"/>
  <c r="AE324" i="3"/>
  <c r="CE319" i="3"/>
  <c r="CF319" i="3" s="1"/>
  <c r="A319" i="3" s="1"/>
  <c r="CG319" i="3" s="1"/>
  <c r="AT319" i="3"/>
  <c r="AE319" i="3"/>
  <c r="CF321" i="3"/>
  <c r="A321" i="3" s="1"/>
  <c r="CG321" i="3" s="1"/>
  <c r="AE321" i="3"/>
  <c r="AT321" i="3"/>
  <c r="CF318" i="3"/>
  <c r="A318" i="3" s="1"/>
  <c r="CG318" i="3" s="1"/>
  <c r="AT318" i="3"/>
  <c r="AE318" i="3"/>
  <c r="AT315" i="3"/>
  <c r="AE315" i="3"/>
  <c r="AE313" i="3"/>
  <c r="AT313" i="3"/>
  <c r="AT312" i="3"/>
  <c r="AE312" i="3"/>
  <c r="AT310" i="3"/>
  <c r="AE310" i="3"/>
  <c r="AT309" i="3"/>
  <c r="AE309" i="3"/>
  <c r="AE305" i="3"/>
  <c r="AT305" i="3"/>
  <c r="AT303" i="3"/>
  <c r="AE303" i="3"/>
  <c r="AE302" i="3"/>
  <c r="AT302" i="3"/>
  <c r="AE297" i="3"/>
  <c r="AT297" i="3"/>
  <c r="CF295" i="3"/>
  <c r="A295" i="3" s="1"/>
  <c r="CG295" i="3" s="1"/>
  <c r="AT295" i="3"/>
  <c r="AE295" i="3"/>
  <c r="AE294" i="3"/>
  <c r="AT294" i="3"/>
  <c r="BT292" i="3"/>
  <c r="BR292" i="3"/>
  <c r="BD292" i="3"/>
  <c r="CF292" i="3" s="1"/>
  <c r="A292" i="3" s="1"/>
  <c r="CG292" i="3" s="1"/>
  <c r="AT289" i="3"/>
  <c r="AE289" i="3"/>
  <c r="AT287" i="3"/>
  <c r="AE287" i="3"/>
  <c r="AT286" i="3"/>
  <c r="AE286" i="3"/>
  <c r="AE280" i="3"/>
  <c r="AT280" i="3"/>
  <c r="AT273" i="3"/>
  <c r="AE273" i="3"/>
  <c r="CF275" i="3"/>
  <c r="A275" i="3" s="1"/>
  <c r="CG275" i="3" s="1"/>
  <c r="AT275" i="3"/>
  <c r="AE275" i="3"/>
  <c r="CF277" i="3"/>
  <c r="A277" i="3" s="1"/>
  <c r="CG277" i="3" s="1"/>
  <c r="AT277" i="3"/>
  <c r="AE277" i="3"/>
  <c r="AT276" i="3"/>
  <c r="AE276" i="3"/>
  <c r="CE272" i="3"/>
  <c r="AT272" i="3"/>
  <c r="AE272" i="3"/>
  <c r="AT271" i="3"/>
  <c r="AE271" i="3"/>
  <c r="CF269" i="3"/>
  <c r="A269" i="3" s="1"/>
  <c r="CG269" i="3" s="1"/>
  <c r="AE269" i="3"/>
  <c r="AT269" i="3"/>
  <c r="AT267" i="3"/>
  <c r="AE267" i="3"/>
  <c r="CF266" i="3"/>
  <c r="A266" i="3" s="1"/>
  <c r="CG266" i="3" s="1"/>
  <c r="AT266" i="3"/>
  <c r="AE266" i="3"/>
  <c r="AE263" i="3"/>
  <c r="AT263" i="3"/>
  <c r="BE262" i="3"/>
  <c r="BR262" i="3"/>
  <c r="BD262" i="3"/>
  <c r="BT262" i="3"/>
  <c r="AT261" i="3"/>
  <c r="AE261" i="3"/>
  <c r="AT259" i="3"/>
  <c r="AE259" i="3"/>
  <c r="BT257" i="3"/>
  <c r="AE253" i="3"/>
  <c r="AT253" i="3"/>
  <c r="CE252" i="3"/>
  <c r="CF252" i="3" s="1"/>
  <c r="A252" i="3" s="1"/>
  <c r="CG252" i="3" s="1"/>
  <c r="AT252" i="3"/>
  <c r="AE252" i="3"/>
  <c r="BR251" i="3"/>
  <c r="CI251" i="3"/>
  <c r="CH251" i="3"/>
  <c r="AT250" i="3"/>
  <c r="AE250" i="3"/>
  <c r="CE249" i="3"/>
  <c r="CF249" i="3" s="1"/>
  <c r="A249" i="3" s="1"/>
  <c r="CG249" i="3" s="1"/>
  <c r="AT249" i="3"/>
  <c r="AE249" i="3"/>
  <c r="AE242" i="3"/>
  <c r="AT242" i="3"/>
  <c r="AT241" i="3"/>
  <c r="AE241" i="3"/>
  <c r="CE242" i="3"/>
  <c r="CF242" i="3" s="1"/>
  <c r="A242" i="3" s="1"/>
  <c r="CG242" i="3" s="1"/>
  <c r="AE237" i="3"/>
  <c r="AT237" i="3"/>
  <c r="CF233" i="3"/>
  <c r="A233" i="3" s="1"/>
  <c r="CG233" i="3" s="1"/>
  <c r="AE233" i="3"/>
  <c r="AT233" i="3"/>
  <c r="AT232" i="3"/>
  <c r="AE232" i="3"/>
  <c r="BT230" i="3"/>
  <c r="K65" i="2"/>
  <c r="CE225" i="3"/>
  <c r="CF225" i="3" s="1"/>
  <c r="A225" i="3" s="1"/>
  <c r="CG225" i="3" s="1"/>
  <c r="AE225" i="3"/>
  <c r="AT225" i="3"/>
  <c r="AE224" i="3"/>
  <c r="AT224" i="3"/>
  <c r="CF224" i="3" s="1"/>
  <c r="A224" i="3" s="1"/>
  <c r="CG224" i="3" s="1"/>
  <c r="AT222" i="3"/>
  <c r="AE222" i="3"/>
  <c r="BT220" i="3"/>
  <c r="AT218" i="3"/>
  <c r="AE218" i="3"/>
  <c r="BD217" i="3"/>
  <c r="CF217" i="3" s="1"/>
  <c r="A217" i="3" s="1"/>
  <c r="CG217" i="3" s="1"/>
  <c r="CI217" i="3" s="1"/>
  <c r="BT217" i="3"/>
  <c r="BU217" i="3"/>
  <c r="CF215" i="3"/>
  <c r="A215" i="3" s="1"/>
  <c r="CG215" i="3" s="1"/>
  <c r="AT215" i="3"/>
  <c r="AE215" i="3"/>
  <c r="AT213" i="3"/>
  <c r="AE213" i="3"/>
  <c r="AT212" i="3"/>
  <c r="AE212" i="3"/>
  <c r="AT208" i="3"/>
  <c r="AE208" i="3"/>
  <c r="AT207" i="3"/>
  <c r="AE207" i="3"/>
  <c r="AE206" i="3"/>
  <c r="AT206" i="3"/>
  <c r="CF205" i="3"/>
  <c r="A205" i="3" s="1"/>
  <c r="CG205" i="3" s="1"/>
  <c r="AE205" i="3"/>
  <c r="AT205" i="3"/>
  <c r="AT204" i="3"/>
  <c r="AE204" i="3"/>
  <c r="CE203" i="3"/>
  <c r="CF203" i="3" s="1"/>
  <c r="A203" i="3" s="1"/>
  <c r="CG203" i="3" s="1"/>
  <c r="AT203" i="3"/>
  <c r="AE203" i="3"/>
  <c r="CE208" i="3"/>
  <c r="CF208" i="3" s="1"/>
  <c r="A208" i="3" s="1"/>
  <c r="CG208" i="3" s="1"/>
  <c r="BU198" i="3"/>
  <c r="BE198" i="3"/>
  <c r="BD198" i="3"/>
  <c r="CF197" i="3"/>
  <c r="A197" i="3" s="1"/>
  <c r="CG197" i="3" s="1"/>
  <c r="AE197" i="3"/>
  <c r="AT197" i="3"/>
  <c r="AT196" i="3"/>
  <c r="AE196" i="3"/>
  <c r="CE196" i="3"/>
  <c r="CF196" i="3" s="1"/>
  <c r="A196" i="3" s="1"/>
  <c r="CG196" i="3" s="1"/>
  <c r="AT192" i="3"/>
  <c r="AE192" i="3"/>
  <c r="CE191" i="3"/>
  <c r="CF191" i="3" s="1"/>
  <c r="A191" i="3" s="1"/>
  <c r="CG191" i="3" s="1"/>
  <c r="AT191" i="3"/>
  <c r="AE191" i="3"/>
  <c r="AT190" i="3"/>
  <c r="AE190" i="3"/>
  <c r="AE188" i="3"/>
  <c r="AT188" i="3"/>
  <c r="AT187" i="3"/>
  <c r="AE187" i="3"/>
  <c r="CF186" i="3"/>
  <c r="A186" i="3" s="1"/>
  <c r="CG186" i="3" s="1"/>
  <c r="AT186" i="3"/>
  <c r="AE186" i="3"/>
  <c r="CF185" i="3"/>
  <c r="A185" i="3" s="1"/>
  <c r="CG185" i="3" s="1"/>
  <c r="AT185" i="3"/>
  <c r="AE185" i="3"/>
  <c r="CE183" i="3"/>
  <c r="CF183" i="3" s="1"/>
  <c r="A183" i="3" s="1"/>
  <c r="CG183" i="3" s="1"/>
  <c r="AT183" i="3"/>
  <c r="AE183" i="3"/>
  <c r="AT181" i="3"/>
  <c r="AE181" i="3"/>
  <c r="AT180" i="3"/>
  <c r="AE180" i="3"/>
  <c r="AE179" i="3"/>
  <c r="AT179" i="3"/>
  <c r="AE176" i="3"/>
  <c r="AE174" i="3"/>
  <c r="AT174" i="3"/>
  <c r="AT173" i="3"/>
  <c r="AE173" i="3"/>
  <c r="AT171" i="3"/>
  <c r="AE171" i="3"/>
  <c r="AE170" i="3"/>
  <c r="AT170" i="3"/>
  <c r="CF169" i="3"/>
  <c r="A169" i="3" s="1"/>
  <c r="CG169" i="3" s="1"/>
  <c r="AT169" i="3"/>
  <c r="AE169" i="3"/>
  <c r="AE168" i="3"/>
  <c r="AT168" i="3"/>
  <c r="AE167" i="3"/>
  <c r="AT167" i="3"/>
  <c r="AE165" i="3"/>
  <c r="AT165" i="3"/>
  <c r="AT164" i="3"/>
  <c r="AE164" i="3"/>
  <c r="AT163" i="3"/>
  <c r="AE163" i="3"/>
  <c r="AT162" i="3"/>
  <c r="AE162" i="3"/>
  <c r="AE159" i="3"/>
  <c r="AT159" i="3"/>
  <c r="AT157" i="3"/>
  <c r="AE157" i="3"/>
  <c r="AE156" i="3"/>
  <c r="AT156" i="3"/>
  <c r="AT152" i="3"/>
  <c r="CF152" i="3" s="1"/>
  <c r="A152" i="3" s="1"/>
  <c r="CG152" i="3" s="1"/>
  <c r="AE152" i="3"/>
  <c r="CE151" i="3"/>
  <c r="CF151" i="3" s="1"/>
  <c r="A151" i="3" s="1"/>
  <c r="CG151" i="3" s="1"/>
  <c r="AE151" i="3"/>
  <c r="AT151" i="3"/>
  <c r="AE149" i="3"/>
  <c r="AT149" i="3"/>
  <c r="CF147" i="3"/>
  <c r="A147" i="3" s="1"/>
  <c r="CG147" i="3" s="1"/>
  <c r="AE147" i="3"/>
  <c r="AT147" i="3"/>
  <c r="AT146" i="3"/>
  <c r="AE146" i="3"/>
  <c r="AT144" i="3"/>
  <c r="AE144" i="3"/>
  <c r="CE141" i="3"/>
  <c r="CF141" i="3" s="1"/>
  <c r="A141" i="3" s="1"/>
  <c r="CG141" i="3" s="1"/>
  <c r="AE141" i="3"/>
  <c r="AT141" i="3"/>
  <c r="CF138" i="3"/>
  <c r="A138" i="3" s="1"/>
  <c r="CG138" i="3" s="1"/>
  <c r="AE138" i="3"/>
  <c r="AT138" i="3"/>
  <c r="AE135" i="3"/>
  <c r="AT135" i="3"/>
  <c r="AT136" i="3"/>
  <c r="AE136" i="3"/>
  <c r="AE134" i="3"/>
  <c r="AT134" i="3"/>
  <c r="AT133" i="3"/>
  <c r="AE133" i="3"/>
  <c r="AT131" i="3"/>
  <c r="AE131" i="3"/>
  <c r="AE128" i="3"/>
  <c r="AT128" i="3"/>
  <c r="CE126" i="3"/>
  <c r="CF126" i="3" s="1"/>
  <c r="A126" i="3" s="1"/>
  <c r="CG126" i="3" s="1"/>
  <c r="AE126" i="3"/>
  <c r="AT126" i="3"/>
  <c r="AT125" i="3"/>
  <c r="AE125" i="3"/>
  <c r="AE123" i="3"/>
  <c r="AT123" i="3"/>
  <c r="AT122" i="3"/>
  <c r="AE122" i="3"/>
  <c r="CH120" i="3"/>
  <c r="CI120" i="3"/>
  <c r="AT119" i="3"/>
  <c r="AE119" i="3"/>
  <c r="AE117" i="3"/>
  <c r="AT117" i="3"/>
  <c r="AT116" i="3"/>
  <c r="AE116" i="3"/>
  <c r="AE115" i="3"/>
  <c r="AT115" i="3"/>
  <c r="AT113" i="3"/>
  <c r="AE113" i="3"/>
  <c r="AE111" i="3"/>
  <c r="AT111" i="3"/>
  <c r="CE110" i="3"/>
  <c r="CF110" i="3" s="1"/>
  <c r="A110" i="3" s="1"/>
  <c r="CG110" i="3" s="1"/>
  <c r="AE110" i="3"/>
  <c r="AT110" i="3"/>
  <c r="AT104" i="3"/>
  <c r="AE104" i="3"/>
  <c r="AT101" i="3"/>
  <c r="AE101" i="3"/>
  <c r="CF100" i="3"/>
  <c r="A100" i="3" s="1"/>
  <c r="CG100" i="3" s="1"/>
  <c r="AE100" i="3"/>
  <c r="AT100" i="3"/>
  <c r="AE99" i="3"/>
  <c r="AT99" i="3"/>
  <c r="AE97" i="3"/>
  <c r="AT97" i="3"/>
  <c r="AT93" i="3"/>
  <c r="AE93" i="3"/>
  <c r="AT91" i="3"/>
  <c r="AE91" i="3"/>
  <c r="AE90" i="3"/>
  <c r="AT90" i="3"/>
  <c r="AE89" i="3"/>
  <c r="AT89" i="3"/>
  <c r="AT88" i="3"/>
  <c r="AE88" i="3"/>
  <c r="AT86" i="3"/>
  <c r="AE86" i="3"/>
  <c r="AE85" i="3"/>
  <c r="AT85" i="3"/>
  <c r="BR84" i="3"/>
  <c r="BD84" i="3"/>
  <c r="BT84" i="3"/>
  <c r="AE82" i="3"/>
  <c r="AT82" i="3"/>
  <c r="AT81" i="3"/>
  <c r="AE81" i="3"/>
  <c r="AT80" i="3"/>
  <c r="AE80" i="3"/>
  <c r="AT78" i="3"/>
  <c r="AE78" i="3"/>
  <c r="CE77" i="3"/>
  <c r="CF77" i="3" s="1"/>
  <c r="A77" i="3" s="1"/>
  <c r="CG77" i="3" s="1"/>
  <c r="AE77" i="3"/>
  <c r="AT77" i="3"/>
  <c r="AT74" i="3"/>
  <c r="CF74" i="3" s="1"/>
  <c r="A74" i="3" s="1"/>
  <c r="CG74" i="3" s="1"/>
  <c r="AE74" i="3"/>
  <c r="CF72" i="3"/>
  <c r="A72" i="3" s="1"/>
  <c r="CG72" i="3" s="1"/>
  <c r="AT72" i="3"/>
  <c r="AE72" i="3"/>
  <c r="AT71" i="3"/>
  <c r="AE71" i="3"/>
  <c r="AT69" i="3"/>
  <c r="AE69" i="3"/>
  <c r="AT68" i="3"/>
  <c r="AE68" i="3"/>
  <c r="AE66" i="3"/>
  <c r="AT66" i="3"/>
  <c r="K22" i="2"/>
  <c r="CF65" i="3"/>
  <c r="A65" i="3" s="1"/>
  <c r="CG65" i="3" s="1"/>
  <c r="AE65" i="3"/>
  <c r="AT65" i="3"/>
  <c r="CF63" i="3"/>
  <c r="A63" i="3" s="1"/>
  <c r="CG63" i="3" s="1"/>
  <c r="AE63" i="3"/>
  <c r="AT63" i="3"/>
  <c r="AT62" i="3"/>
  <c r="AE62" i="3"/>
  <c r="AT60" i="3"/>
  <c r="AE60" i="3"/>
  <c r="K9" i="2"/>
  <c r="K10" i="2"/>
  <c r="CE55" i="3"/>
  <c r="CF55" i="3" s="1"/>
  <c r="A55" i="3" s="1"/>
  <c r="CG55" i="3" s="1"/>
  <c r="AE55" i="3"/>
  <c r="AT55" i="3"/>
  <c r="CF54" i="3"/>
  <c r="A54" i="3" s="1"/>
  <c r="CG54" i="3" s="1"/>
  <c r="AE54" i="3"/>
  <c r="AT54" i="3"/>
  <c r="AT53" i="3"/>
  <c r="AE53" i="3"/>
  <c r="AT52" i="3"/>
  <c r="AE52" i="3"/>
  <c r="AE51" i="3"/>
  <c r="AT51" i="3"/>
  <c r="AT49" i="3"/>
  <c r="AE49" i="3"/>
  <c r="BU48" i="3"/>
  <c r="BD48" i="3"/>
  <c r="K12" i="2"/>
  <c r="AE47" i="3"/>
  <c r="AT47" i="3"/>
  <c r="CF46" i="3"/>
  <c r="A46" i="3" s="1"/>
  <c r="CG46" i="3" s="1"/>
  <c r="AE46" i="3"/>
  <c r="AT46" i="3"/>
  <c r="AT45" i="3"/>
  <c r="AE45" i="3"/>
  <c r="AT43" i="3"/>
  <c r="AE43" i="3"/>
  <c r="AE42" i="3"/>
  <c r="AT42" i="3"/>
  <c r="AT41" i="3"/>
  <c r="AE41" i="3"/>
  <c r="CF40" i="3"/>
  <c r="A40" i="3" s="1"/>
  <c r="CG40" i="3" s="1"/>
  <c r="AT40" i="3"/>
  <c r="AE40" i="3"/>
  <c r="AT39" i="3"/>
  <c r="AE39" i="3"/>
  <c r="CF37" i="3"/>
  <c r="A37" i="3" s="1"/>
  <c r="CG37" i="3" s="1"/>
  <c r="AE37" i="3"/>
  <c r="AT37" i="3"/>
  <c r="AT36" i="3"/>
  <c r="AE36" i="3"/>
  <c r="AT35" i="3"/>
  <c r="AE35" i="3"/>
  <c r="K14" i="2"/>
  <c r="CE34" i="3"/>
  <c r="CF34" i="3" s="1"/>
  <c r="A34" i="3" s="1"/>
  <c r="CG34" i="3" s="1"/>
  <c r="AE34" i="3"/>
  <c r="AT34" i="3"/>
  <c r="AT33" i="3"/>
  <c r="AE33" i="3"/>
  <c r="AE31" i="3"/>
  <c r="AT31" i="3"/>
  <c r="CF30" i="3"/>
  <c r="A30" i="3" s="1"/>
  <c r="CG30" i="3" s="1"/>
  <c r="AT30" i="3"/>
  <c r="AE30" i="3"/>
  <c r="CE29" i="3"/>
  <c r="CF29" i="3" s="1"/>
  <c r="A29" i="3" s="1"/>
  <c r="CG29" i="3" s="1"/>
  <c r="AT29" i="3"/>
  <c r="AE29" i="3"/>
  <c r="CF28" i="3"/>
  <c r="A28" i="3" s="1"/>
  <c r="CG28" i="3" s="1"/>
  <c r="AE28" i="3"/>
  <c r="AT28" i="3"/>
  <c r="AT26" i="3"/>
  <c r="AE26" i="3"/>
  <c r="AT24" i="3"/>
  <c r="AE24" i="3"/>
  <c r="K30" i="2"/>
  <c r="K25" i="2"/>
  <c r="CE22" i="3"/>
  <c r="CF22" i="3" s="1"/>
  <c r="A22" i="3" s="1"/>
  <c r="CG22" i="3" s="1"/>
  <c r="AT22" i="3"/>
  <c r="AE22" i="3"/>
  <c r="K38" i="2"/>
  <c r="K49" i="2"/>
  <c r="K21" i="2"/>
  <c r="K6" i="2"/>
  <c r="BE227" i="3"/>
  <c r="BD227" i="3"/>
  <c r="CE47" i="3"/>
  <c r="CF47" i="3" s="1"/>
  <c r="A47" i="3" s="1"/>
  <c r="CG47" i="3" s="1"/>
  <c r="CE71" i="3"/>
  <c r="CF71" i="3" s="1"/>
  <c r="A71" i="3" s="1"/>
  <c r="CG71" i="3" s="1"/>
  <c r="CF311" i="3"/>
  <c r="CE311" i="3"/>
  <c r="BD59" i="3"/>
  <c r="BT59" i="3"/>
  <c r="CE206" i="3"/>
  <c r="CE119" i="3"/>
  <c r="CF119" i="3" s="1"/>
  <c r="A119" i="3" s="1"/>
  <c r="CG119" i="3" s="1"/>
  <c r="CE125" i="3"/>
  <c r="CF125" i="3" s="1"/>
  <c r="A125" i="3" s="1"/>
  <c r="CG125" i="3" s="1"/>
  <c r="K8" i="2"/>
  <c r="CE327" i="3"/>
  <c r="CF327" i="3" s="1"/>
  <c r="A327" i="3" s="1"/>
  <c r="CG327" i="3" s="1"/>
  <c r="CE267" i="3"/>
  <c r="BT309" i="3"/>
  <c r="BE309" i="3"/>
  <c r="BU309" i="3"/>
  <c r="CE101" i="3"/>
  <c r="CF101" i="3" s="1"/>
  <c r="A101" i="3" s="1"/>
  <c r="CG101" i="3" s="1"/>
  <c r="CF231" i="3"/>
  <c r="CE231" i="3"/>
  <c r="CE335" i="3"/>
  <c r="K26" i="2"/>
  <c r="CE286" i="3"/>
  <c r="BU267" i="3"/>
  <c r="BU231" i="3"/>
  <c r="BE231" i="3"/>
  <c r="CE150" i="3"/>
  <c r="CF150" i="3"/>
  <c r="BT335" i="3"/>
  <c r="BD335" i="3"/>
  <c r="BT301" i="3"/>
  <c r="BU301" i="3"/>
  <c r="BE301" i="3"/>
  <c r="CF301" i="3" s="1"/>
  <c r="A301" i="3" s="1"/>
  <c r="CG301" i="3" s="1"/>
  <c r="BU211" i="3"/>
  <c r="BT211" i="3"/>
  <c r="BD211" i="3"/>
  <c r="CE303" i="3"/>
  <c r="CE280" i="3"/>
  <c r="CF280" i="3" s="1"/>
  <c r="A280" i="3" s="1"/>
  <c r="CG280" i="3" s="1"/>
  <c r="CE261" i="3"/>
  <c r="CF261" i="3" s="1"/>
  <c r="A261" i="3" s="1"/>
  <c r="CG261" i="3" s="1"/>
  <c r="CF264" i="3"/>
  <c r="CE264" i="3"/>
  <c r="BD263" i="3"/>
  <c r="CF263" i="3" s="1"/>
  <c r="A263" i="3" s="1"/>
  <c r="CG263" i="3" s="1"/>
  <c r="BT263" i="3"/>
  <c r="CE56" i="3"/>
  <c r="CF56" i="3"/>
  <c r="CE174" i="3"/>
  <c r="CF174" i="3" s="1"/>
  <c r="A174" i="3" s="1"/>
  <c r="CG174" i="3" s="1"/>
  <c r="CF316" i="3"/>
  <c r="CE316" i="3"/>
  <c r="BU339" i="3"/>
  <c r="BE339" i="3"/>
  <c r="CE313" i="3"/>
  <c r="CF313" i="3" s="1"/>
  <c r="A313" i="3" s="1"/>
  <c r="CG313" i="3" s="1"/>
  <c r="CF216" i="3"/>
  <c r="CE216" i="3"/>
  <c r="AT16" i="3"/>
  <c r="AE16" i="3"/>
  <c r="AE15" i="3"/>
  <c r="AT15" i="3"/>
  <c r="K23" i="2"/>
  <c r="AT13" i="3"/>
  <c r="AE13" i="3"/>
  <c r="K11" i="2"/>
  <c r="K33" i="2"/>
  <c r="K7" i="2"/>
  <c r="AA6" i="2"/>
  <c r="K46" i="2"/>
  <c r="K27" i="2"/>
  <c r="K34" i="2"/>
  <c r="AA24" i="2"/>
  <c r="CE11" i="3"/>
  <c r="AE11" i="3"/>
  <c r="AT11" i="3"/>
  <c r="K55" i="2"/>
  <c r="K47" i="2"/>
  <c r="K18" i="2"/>
  <c r="AA41" i="2"/>
  <c r="AN4" i="2"/>
  <c r="K17" i="2"/>
  <c r="K36" i="2"/>
  <c r="AN20" i="2"/>
  <c r="K41" i="2"/>
  <c r="AN44" i="2"/>
  <c r="AA48" i="2"/>
  <c r="AA16" i="2"/>
  <c r="K31" i="2"/>
  <c r="CE9" i="3"/>
  <c r="CF9" i="3" s="1"/>
  <c r="A9" i="3" s="1"/>
  <c r="CG9" i="3" s="1"/>
  <c r="AE9" i="3"/>
  <c r="AT9" i="3"/>
  <c r="AN28" i="2"/>
  <c r="K13" i="2"/>
  <c r="AN39" i="2"/>
  <c r="AA11" i="2"/>
  <c r="AN34" i="2"/>
  <c r="AA26" i="2"/>
  <c r="AN23" i="2"/>
  <c r="AA21" i="2"/>
  <c r="AN13" i="2"/>
  <c r="AA25" i="2"/>
  <c r="K60" i="2"/>
  <c r="AT7" i="3"/>
  <c r="AE7" i="3"/>
  <c r="K63" i="2"/>
  <c r="AN11" i="2"/>
  <c r="AA37" i="2"/>
  <c r="AA20" i="2"/>
  <c r="AN30" i="2"/>
  <c r="AN22" i="2"/>
  <c r="AT4" i="3"/>
  <c r="AE4" i="3"/>
  <c r="K62" i="2"/>
  <c r="AN16" i="2"/>
  <c r="AA10" i="2"/>
  <c r="AA4" i="2"/>
  <c r="AN27" i="2"/>
  <c r="AN17" i="2"/>
  <c r="AA15" i="2"/>
  <c r="AN6" i="2"/>
  <c r="AN5" i="2"/>
  <c r="AA43" i="2"/>
  <c r="AN45" i="2"/>
  <c r="AA38" i="2"/>
  <c r="AN40" i="2"/>
  <c r="AN31" i="2"/>
  <c r="AA34" i="2"/>
  <c r="AN38" i="2"/>
  <c r="K57" i="2"/>
  <c r="AN15" i="2"/>
  <c r="AA31" i="2"/>
  <c r="AA28" i="2"/>
  <c r="AN25" i="2"/>
  <c r="AA18" i="2"/>
  <c r="AA13" i="2"/>
  <c r="K45" i="2"/>
  <c r="K29" i="2"/>
  <c r="K52" i="2"/>
  <c r="K59" i="2"/>
  <c r="K44" i="2"/>
  <c r="AN52" i="2"/>
  <c r="K4" i="2"/>
  <c r="AA39" i="2"/>
  <c r="AN33" i="2"/>
  <c r="AA23" i="2"/>
  <c r="AN10" i="2"/>
  <c r="AA8" i="2"/>
  <c r="AN41" i="2"/>
  <c r="AA44" i="2"/>
  <c r="AN46" i="2"/>
  <c r="CE3" i="3"/>
  <c r="CF3" i="3" s="1"/>
  <c r="A3" i="3" s="1"/>
  <c r="CG3" i="3" s="1"/>
  <c r="AT3" i="3"/>
  <c r="AE3" i="3"/>
  <c r="AN51" i="2"/>
  <c r="AA62" i="2"/>
  <c r="K20" i="2"/>
  <c r="K37" i="2"/>
  <c r="AA33" i="2"/>
  <c r="AA30" i="2"/>
  <c r="AA22" i="2"/>
  <c r="AN18" i="2"/>
  <c r="AA36" i="2"/>
  <c r="AN24" i="2"/>
  <c r="AN12" i="2"/>
  <c r="AN32" i="2"/>
  <c r="AA27" i="2"/>
  <c r="AA17" i="2"/>
  <c r="AN14" i="2"/>
  <c r="AA12" i="2"/>
  <c r="AN7" i="2"/>
  <c r="AN19" i="2"/>
  <c r="AN9" i="2"/>
  <c r="AN8" i="2"/>
  <c r="AA9" i="2"/>
  <c r="AA35" i="2"/>
  <c r="AA32" i="2"/>
  <c r="AA29" i="2"/>
  <c r="AN26" i="2"/>
  <c r="AN21" i="2"/>
  <c r="AA19" i="2"/>
  <c r="AN35" i="2"/>
  <c r="AN36" i="2"/>
  <c r="K39" i="2"/>
  <c r="AN43" i="2"/>
  <c r="AA46" i="2"/>
  <c r="AN37" i="2"/>
  <c r="AA40" i="2"/>
  <c r="AA45" i="2"/>
  <c r="AN47" i="2"/>
  <c r="AA42" i="2"/>
  <c r="AA47" i="2"/>
  <c r="AN42" i="2"/>
  <c r="AA50" i="2"/>
  <c r="AN29" i="2"/>
  <c r="AA14" i="2"/>
  <c r="AA7" i="2"/>
  <c r="K5" i="2"/>
  <c r="AA5" i="2"/>
  <c r="BU334" i="3"/>
  <c r="BE334" i="3"/>
  <c r="BT334" i="3"/>
  <c r="BD334" i="3"/>
  <c r="CH334" i="3"/>
  <c r="BR334" i="3"/>
  <c r="CI334" i="3"/>
  <c r="CE195" i="3"/>
  <c r="CF195" i="3"/>
  <c r="CF348" i="3"/>
  <c r="CE348" i="3"/>
  <c r="BU345" i="3"/>
  <c r="BE345" i="3"/>
  <c r="BT345" i="3"/>
  <c r="BD345" i="3"/>
  <c r="BR345" i="3"/>
  <c r="CE287" i="3"/>
  <c r="CF287" i="3" s="1"/>
  <c r="A287" i="3" s="1"/>
  <c r="CG287" i="3" s="1"/>
  <c r="CF288" i="3"/>
  <c r="CE288" i="3"/>
  <c r="CE253" i="3"/>
  <c r="CF253" i="3" s="1"/>
  <c r="A253" i="3" s="1"/>
  <c r="CG253" i="3" s="1"/>
  <c r="CF285" i="3"/>
  <c r="CE285" i="3"/>
  <c r="CE310" i="3"/>
  <c r="CE187" i="3"/>
  <c r="CF187" i="3" s="1"/>
  <c r="A187" i="3" s="1"/>
  <c r="CG187" i="3" s="1"/>
  <c r="BU172" i="3"/>
  <c r="BE172" i="3"/>
  <c r="BT172" i="3"/>
  <c r="BD172" i="3"/>
  <c r="CI172" i="3"/>
  <c r="CH172" i="3"/>
  <c r="BR172" i="3"/>
  <c r="CE111" i="3"/>
  <c r="CF111" i="3" s="1"/>
  <c r="A111" i="3" s="1"/>
  <c r="CG111" i="3" s="1"/>
  <c r="CE157" i="3"/>
  <c r="CF157" i="3" s="1"/>
  <c r="A157" i="3" s="1"/>
  <c r="CG157" i="3" s="1"/>
  <c r="CE97" i="3"/>
  <c r="CF97" i="3" s="1"/>
  <c r="A97" i="3" s="1"/>
  <c r="CG97" i="3" s="1"/>
  <c r="CE156" i="3"/>
  <c r="BU124" i="3"/>
  <c r="BE124" i="3"/>
  <c r="BT124" i="3"/>
  <c r="BD124" i="3"/>
  <c r="CI124" i="3"/>
  <c r="CH124" i="3"/>
  <c r="BR124" i="3"/>
  <c r="CF44" i="3"/>
  <c r="CE44" i="3"/>
  <c r="BU99" i="3"/>
  <c r="BE99" i="3"/>
  <c r="BT99" i="3"/>
  <c r="BD99" i="3"/>
  <c r="BR99" i="3"/>
  <c r="BU107" i="3"/>
  <c r="BE107" i="3"/>
  <c r="BT107" i="3"/>
  <c r="BD107" i="3"/>
  <c r="CI107" i="3"/>
  <c r="CH107" i="3"/>
  <c r="BR107" i="3"/>
  <c r="K24" i="2"/>
  <c r="K35" i="2"/>
  <c r="CE82" i="3"/>
  <c r="CF82" i="3" s="1"/>
  <c r="A82" i="3" s="1"/>
  <c r="CG82" i="3" s="1"/>
  <c r="CE270" i="3"/>
  <c r="CF270" i="3"/>
  <c r="CE123" i="3"/>
  <c r="CF123" i="3" s="1"/>
  <c r="A123" i="3" s="1"/>
  <c r="CG123" i="3" s="1"/>
  <c r="CE69" i="3"/>
  <c r="CF69" i="3" s="1"/>
  <c r="A69" i="3" s="1"/>
  <c r="CG69" i="3" s="1"/>
  <c r="BU53" i="3"/>
  <c r="BE53" i="3"/>
  <c r="BT53" i="3"/>
  <c r="BD53" i="3"/>
  <c r="BR53" i="3"/>
  <c r="AN50" i="2"/>
  <c r="AN55" i="2"/>
  <c r="V3" i="2"/>
  <c r="AA55" i="2"/>
  <c r="AA60" i="2"/>
  <c r="M3" i="2"/>
  <c r="CE302" i="3"/>
  <c r="CE276" i="3"/>
  <c r="BU285" i="3"/>
  <c r="BE285" i="3"/>
  <c r="CI285" i="3"/>
  <c r="CH285" i="3"/>
  <c r="BR285" i="3"/>
  <c r="BT285" i="3"/>
  <c r="BD285" i="3"/>
  <c r="BU310" i="3"/>
  <c r="BE310" i="3"/>
  <c r="BT310" i="3"/>
  <c r="BD310" i="3"/>
  <c r="BR310" i="3"/>
  <c r="CE232" i="3"/>
  <c r="CF178" i="3"/>
  <c r="CE178" i="3"/>
  <c r="CE250" i="3"/>
  <c r="CE180" i="3"/>
  <c r="CF180" i="3" s="1"/>
  <c r="A180" i="3" s="1"/>
  <c r="CG180" i="3" s="1"/>
  <c r="CE190" i="3"/>
  <c r="CF190" i="3" s="1"/>
  <c r="A190" i="3" s="1"/>
  <c r="CG190" i="3" s="1"/>
  <c r="CE173" i="3"/>
  <c r="CF173" i="3" s="1"/>
  <c r="A173" i="3" s="1"/>
  <c r="CG173" i="3" s="1"/>
  <c r="CE164" i="3"/>
  <c r="CE136" i="3"/>
  <c r="CF136" i="3" s="1"/>
  <c r="A136" i="3" s="1"/>
  <c r="CG136" i="3" s="1"/>
  <c r="BT156" i="3"/>
  <c r="BD156" i="3"/>
  <c r="BR156" i="3"/>
  <c r="BE156" i="3"/>
  <c r="BU156" i="3"/>
  <c r="CE116" i="3"/>
  <c r="CF116" i="3" s="1"/>
  <c r="A116" i="3" s="1"/>
  <c r="CG116" i="3" s="1"/>
  <c r="CE51" i="3"/>
  <c r="CF51" i="3" s="1"/>
  <c r="A51" i="3" s="1"/>
  <c r="CG51" i="3" s="1"/>
  <c r="BU87" i="3"/>
  <c r="BE87" i="3"/>
  <c r="BT87" i="3"/>
  <c r="BD87" i="3"/>
  <c r="CH87" i="3"/>
  <c r="BR87" i="3"/>
  <c r="CI87" i="3"/>
  <c r="CF70" i="3"/>
  <c r="CE70" i="3"/>
  <c r="K42" i="2"/>
  <c r="K48" i="2"/>
  <c r="K19" i="2"/>
  <c r="K32" i="2"/>
  <c r="BT82" i="3"/>
  <c r="BD82" i="3"/>
  <c r="BE82" i="3"/>
  <c r="BU82" i="3"/>
  <c r="BR82" i="3"/>
  <c r="CE345" i="3"/>
  <c r="CF124" i="3"/>
  <c r="CE124" i="3"/>
  <c r="CF107" i="3"/>
  <c r="CE107" i="3"/>
  <c r="BR81" i="3"/>
  <c r="BE81" i="3"/>
  <c r="BD81" i="3"/>
  <c r="BU81" i="3"/>
  <c r="BT81" i="3"/>
  <c r="T3" i="2"/>
  <c r="CE340" i="3"/>
  <c r="BU320" i="3"/>
  <c r="BE320" i="3"/>
  <c r="BT320" i="3"/>
  <c r="BD320" i="3"/>
  <c r="BR320" i="3"/>
  <c r="CE312" i="3"/>
  <c r="CF312" i="3" s="1"/>
  <c r="A312" i="3" s="1"/>
  <c r="CG312" i="3" s="1"/>
  <c r="CF245" i="3"/>
  <c r="CE245" i="3"/>
  <c r="BU302" i="3"/>
  <c r="BE302" i="3"/>
  <c r="BT302" i="3"/>
  <c r="BD302" i="3"/>
  <c r="BR302" i="3"/>
  <c r="BU276" i="3"/>
  <c r="BE276" i="3"/>
  <c r="BR276" i="3"/>
  <c r="BD276" i="3"/>
  <c r="BT276" i="3"/>
  <c r="BU232" i="3"/>
  <c r="BE232" i="3"/>
  <c r="BT232" i="3"/>
  <c r="BD232" i="3"/>
  <c r="BR232" i="3"/>
  <c r="CE170" i="3"/>
  <c r="CF170" i="3" s="1"/>
  <c r="A170" i="3" s="1"/>
  <c r="CG170" i="3" s="1"/>
  <c r="BU250" i="3"/>
  <c r="BE250" i="3"/>
  <c r="BT250" i="3"/>
  <c r="BD250" i="3"/>
  <c r="BR250" i="3"/>
  <c r="CE259" i="3"/>
  <c r="BR273" i="3"/>
  <c r="BU273" i="3"/>
  <c r="BE273" i="3"/>
  <c r="BT273" i="3"/>
  <c r="BD273" i="3"/>
  <c r="BU164" i="3"/>
  <c r="BE164" i="3"/>
  <c r="BT164" i="3"/>
  <c r="BD164" i="3"/>
  <c r="BR164" i="3"/>
  <c r="CF102" i="3"/>
  <c r="CE102" i="3"/>
  <c r="CE88" i="3"/>
  <c r="CF88" i="3" s="1"/>
  <c r="A88" i="3" s="1"/>
  <c r="CG88" i="3" s="1"/>
  <c r="CE90" i="3"/>
  <c r="CE43" i="3"/>
  <c r="CF43" i="3" s="1"/>
  <c r="A43" i="3" s="1"/>
  <c r="CG43" i="3" s="1"/>
  <c r="CE60" i="3"/>
  <c r="CF60" i="3" s="1"/>
  <c r="A60" i="3" s="1"/>
  <c r="CG60" i="3" s="1"/>
  <c r="BU70" i="3"/>
  <c r="BE70" i="3"/>
  <c r="BT70" i="3"/>
  <c r="BD70" i="3"/>
  <c r="CI70" i="3"/>
  <c r="CH70" i="3"/>
  <c r="BR70" i="3"/>
  <c r="K16" i="2"/>
  <c r="BU45" i="3"/>
  <c r="BE45" i="3"/>
  <c r="BT45" i="3"/>
  <c r="BD45" i="3"/>
  <c r="BR45" i="3"/>
  <c r="CF172" i="3"/>
  <c r="CE172" i="3"/>
  <c r="CE99" i="3"/>
  <c r="AN48" i="2"/>
  <c r="AM3" i="2"/>
  <c r="AN56" i="2"/>
  <c r="BR340" i="3"/>
  <c r="BU340" i="3"/>
  <c r="BE340" i="3"/>
  <c r="BD340" i="3"/>
  <c r="BT340" i="3"/>
  <c r="CE328" i="3"/>
  <c r="CF328" i="3" s="1"/>
  <c r="A328" i="3" s="1"/>
  <c r="CG328" i="3" s="1"/>
  <c r="CE297" i="3"/>
  <c r="CF297" i="3" s="1"/>
  <c r="A297" i="3" s="1"/>
  <c r="CG297" i="3" s="1"/>
  <c r="CE332" i="3"/>
  <c r="CE222" i="3"/>
  <c r="CF222" i="3" s="1"/>
  <c r="A222" i="3" s="1"/>
  <c r="CG222" i="3" s="1"/>
  <c r="CE213" i="3"/>
  <c r="CE162" i="3"/>
  <c r="CF162" i="3" s="1"/>
  <c r="A162" i="3" s="1"/>
  <c r="CG162" i="3" s="1"/>
  <c r="CE241" i="3"/>
  <c r="CF223" i="3"/>
  <c r="CE223" i="3"/>
  <c r="BU247" i="3"/>
  <c r="BE247" i="3"/>
  <c r="BT247" i="3"/>
  <c r="BD247" i="3"/>
  <c r="BR247" i="3"/>
  <c r="BR259" i="3"/>
  <c r="BE259" i="3"/>
  <c r="BD259" i="3"/>
  <c r="BU259" i="3"/>
  <c r="BT259" i="3"/>
  <c r="CE273" i="3"/>
  <c r="CE171" i="3"/>
  <c r="BU90" i="3"/>
  <c r="BE90" i="3"/>
  <c r="BT90" i="3"/>
  <c r="BD90" i="3"/>
  <c r="BR90" i="3"/>
  <c r="CE117" i="3"/>
  <c r="BR80" i="3"/>
  <c r="BE80" i="3"/>
  <c r="BD80" i="3"/>
  <c r="BU80" i="3"/>
  <c r="BT80" i="3"/>
  <c r="K28" i="2"/>
  <c r="CE45" i="3"/>
  <c r="K64" i="2"/>
  <c r="CE304" i="3"/>
  <c r="CF304" i="3"/>
  <c r="CF279" i="3"/>
  <c r="CE279" i="3"/>
  <c r="CF236" i="3"/>
  <c r="CE236" i="3"/>
  <c r="CE207" i="3"/>
  <c r="CF207" i="3" s="1"/>
  <c r="A207" i="3" s="1"/>
  <c r="CG207" i="3" s="1"/>
  <c r="CE294" i="3"/>
  <c r="CH260" i="3"/>
  <c r="BR260" i="3"/>
  <c r="CI260" i="3"/>
  <c r="BE260" i="3"/>
  <c r="BU260" i="3"/>
  <c r="BT260" i="3"/>
  <c r="BD260" i="3"/>
  <c r="BR332" i="3"/>
  <c r="BU332" i="3"/>
  <c r="BE332" i="3"/>
  <c r="BT332" i="3"/>
  <c r="BD332" i="3"/>
  <c r="CE212" i="3"/>
  <c r="CF212" i="3" s="1"/>
  <c r="A212" i="3" s="1"/>
  <c r="CG212" i="3" s="1"/>
  <c r="BU213" i="3"/>
  <c r="BE213" i="3"/>
  <c r="BT213" i="3"/>
  <c r="BD213" i="3"/>
  <c r="BR213" i="3"/>
  <c r="BU241" i="3"/>
  <c r="BE241" i="3"/>
  <c r="BT241" i="3"/>
  <c r="BD241" i="3"/>
  <c r="BR241" i="3"/>
  <c r="BU223" i="3"/>
  <c r="BE223" i="3"/>
  <c r="BT223" i="3"/>
  <c r="BD223" i="3"/>
  <c r="CI223" i="3"/>
  <c r="CH223" i="3"/>
  <c r="BR223" i="3"/>
  <c r="CF189" i="3"/>
  <c r="CE189" i="3"/>
  <c r="BU256" i="3"/>
  <c r="BE256" i="3"/>
  <c r="BT256" i="3"/>
  <c r="BD256" i="3"/>
  <c r="CH256" i="3"/>
  <c r="BR256" i="3"/>
  <c r="CI256" i="3"/>
  <c r="CE271" i="3"/>
  <c r="BU204" i="3"/>
  <c r="BE204" i="3"/>
  <c r="BT204" i="3"/>
  <c r="BD204" i="3"/>
  <c r="BR204" i="3"/>
  <c r="CE135" i="3"/>
  <c r="CE128" i="3"/>
  <c r="CF128" i="3" s="1"/>
  <c r="A128" i="3" s="1"/>
  <c r="CG128" i="3" s="1"/>
  <c r="CE93" i="3"/>
  <c r="CF93" i="3" s="1"/>
  <c r="A93" i="3" s="1"/>
  <c r="CG93" i="3" s="1"/>
  <c r="CE149" i="3"/>
  <c r="CF149" i="3" s="1"/>
  <c r="A149" i="3" s="1"/>
  <c r="CG149" i="3" s="1"/>
  <c r="CE131" i="3"/>
  <c r="CF131" i="3" s="1"/>
  <c r="A131" i="3" s="1"/>
  <c r="CG131" i="3" s="1"/>
  <c r="CE163" i="3"/>
  <c r="CE188" i="3"/>
  <c r="BT171" i="3"/>
  <c r="BD171" i="3"/>
  <c r="BR171" i="3"/>
  <c r="BE171" i="3"/>
  <c r="BU171" i="3"/>
  <c r="BU117" i="3"/>
  <c r="BE117" i="3"/>
  <c r="BT117" i="3"/>
  <c r="BD117" i="3"/>
  <c r="BR117" i="3"/>
  <c r="BR73" i="3"/>
  <c r="BD73" i="3"/>
  <c r="BU73" i="3"/>
  <c r="BT73" i="3"/>
  <c r="BE73" i="3"/>
  <c r="CE155" i="3"/>
  <c r="CF155" i="3"/>
  <c r="CE133" i="3"/>
  <c r="BU83" i="3"/>
  <c r="BE83" i="3"/>
  <c r="BT83" i="3"/>
  <c r="BD83" i="3"/>
  <c r="BR83" i="3"/>
  <c r="CE179" i="3"/>
  <c r="CE80" i="3"/>
  <c r="K43" i="2"/>
  <c r="CE89" i="3"/>
  <c r="CF89" i="3" s="1"/>
  <c r="A89" i="3" s="1"/>
  <c r="CG89" i="3" s="1"/>
  <c r="AA57" i="2"/>
  <c r="BU294" i="3"/>
  <c r="BE294" i="3"/>
  <c r="BT294" i="3"/>
  <c r="BD294" i="3"/>
  <c r="BR294" i="3"/>
  <c r="CE181" i="3"/>
  <c r="CF181" i="3" s="1"/>
  <c r="A181" i="3" s="1"/>
  <c r="CG181" i="3" s="1"/>
  <c r="CE165" i="3"/>
  <c r="CF165" i="3" s="1"/>
  <c r="A165" i="3" s="1"/>
  <c r="CG165" i="3" s="1"/>
  <c r="BU271" i="3"/>
  <c r="BE271" i="3"/>
  <c r="BR271" i="3"/>
  <c r="BT271" i="3"/>
  <c r="BD271" i="3"/>
  <c r="CE204" i="3"/>
  <c r="BR135" i="3"/>
  <c r="BE135" i="3"/>
  <c r="BD135" i="3"/>
  <c r="BU135" i="3"/>
  <c r="BT135" i="3"/>
  <c r="CE146" i="3"/>
  <c r="CE122" i="3"/>
  <c r="CF122" i="3" s="1"/>
  <c r="A122" i="3" s="1"/>
  <c r="CG122" i="3" s="1"/>
  <c r="BT163" i="3"/>
  <c r="BD163" i="3"/>
  <c r="BR163" i="3"/>
  <c r="BE163" i="3"/>
  <c r="BU163" i="3"/>
  <c r="CE132" i="3"/>
  <c r="CF132" i="3"/>
  <c r="CE98" i="3"/>
  <c r="CF98" i="3"/>
  <c r="BT188" i="3"/>
  <c r="BD188" i="3"/>
  <c r="BR188" i="3"/>
  <c r="BU188" i="3"/>
  <c r="BE188" i="3"/>
  <c r="CE144" i="3"/>
  <c r="CF144" i="3" s="1"/>
  <c r="A144" i="3" s="1"/>
  <c r="CG144" i="3" s="1"/>
  <c r="CE68" i="3"/>
  <c r="CF68" i="3" s="1"/>
  <c r="A68" i="3" s="1"/>
  <c r="CG68" i="3" s="1"/>
  <c r="CE52" i="3"/>
  <c r="CF52" i="3" s="1"/>
  <c r="A52" i="3" s="1"/>
  <c r="CG52" i="3" s="1"/>
  <c r="CI155" i="3"/>
  <c r="CH155" i="3"/>
  <c r="BR155" i="3"/>
  <c r="BT155" i="3"/>
  <c r="BE155" i="3"/>
  <c r="BD155" i="3"/>
  <c r="BU155" i="3"/>
  <c r="BU133" i="3"/>
  <c r="BE133" i="3"/>
  <c r="BT133" i="3"/>
  <c r="BD133" i="3"/>
  <c r="BR133" i="3"/>
  <c r="BT179" i="3"/>
  <c r="BD179" i="3"/>
  <c r="BR179" i="3"/>
  <c r="BU179" i="3"/>
  <c r="BE179" i="3"/>
  <c r="BU114" i="3"/>
  <c r="BE114" i="3"/>
  <c r="BT114" i="3"/>
  <c r="BD114" i="3"/>
  <c r="CH114" i="3"/>
  <c r="BR114" i="3"/>
  <c r="CI114" i="3"/>
  <c r="CE62" i="3"/>
  <c r="CE104" i="3"/>
  <c r="CF104" i="3" s="1"/>
  <c r="A104" i="3" s="1"/>
  <c r="CG104" i="3" s="1"/>
  <c r="CE296" i="3"/>
  <c r="CF296" i="3"/>
  <c r="CE324" i="3"/>
  <c r="CF324" i="3" s="1"/>
  <c r="A324" i="3" s="1"/>
  <c r="CG324" i="3" s="1"/>
  <c r="CE305" i="3"/>
  <c r="CF305" i="3" s="1"/>
  <c r="A305" i="3" s="1"/>
  <c r="CG305" i="3" s="1"/>
  <c r="BT270" i="3"/>
  <c r="BD270" i="3"/>
  <c r="CH270" i="3"/>
  <c r="BR270" i="3"/>
  <c r="CI270" i="3"/>
  <c r="BU270" i="3"/>
  <c r="BE270" i="3"/>
  <c r="BR146" i="3"/>
  <c r="BT146" i="3"/>
  <c r="BE146" i="3"/>
  <c r="BD146" i="3"/>
  <c r="BU146" i="3"/>
  <c r="CE85" i="3"/>
  <c r="CF85" i="3" s="1"/>
  <c r="A85" i="3" s="1"/>
  <c r="CG85" i="3" s="1"/>
  <c r="CE115" i="3"/>
  <c r="CF115" i="3" s="1"/>
  <c r="A115" i="3" s="1"/>
  <c r="CG115" i="3" s="1"/>
  <c r="CF114" i="3"/>
  <c r="CE114" i="3"/>
  <c r="CE81" i="3"/>
  <c r="K40" i="2"/>
  <c r="K15" i="2"/>
  <c r="CE53" i="3"/>
  <c r="BU62" i="3"/>
  <c r="BE62" i="3"/>
  <c r="BT62" i="3"/>
  <c r="BD62" i="3"/>
  <c r="BR62" i="3"/>
  <c r="AN53" i="2"/>
  <c r="R3" i="2"/>
  <c r="Z3" i="2"/>
  <c r="K56" i="2"/>
  <c r="AA49" i="2"/>
  <c r="AA54" i="2"/>
  <c r="AJ3" i="2"/>
  <c r="AF3" i="2"/>
  <c r="S3" i="2"/>
  <c r="AE3" i="2"/>
  <c r="AA51" i="2"/>
  <c r="AN65" i="2"/>
  <c r="Y3" i="2"/>
  <c r="AC3" i="2"/>
  <c r="P3" i="2"/>
  <c r="AL3" i="2"/>
  <c r="CE42" i="3"/>
  <c r="CF42" i="3" s="1"/>
  <c r="A42" i="3" s="1"/>
  <c r="CG42" i="3" s="1"/>
  <c r="U3" i="2"/>
  <c r="AI3" i="2"/>
  <c r="AK3" i="2"/>
  <c r="X3" i="2"/>
  <c r="AN57" i="2"/>
  <c r="AN61" i="2"/>
  <c r="N3" i="2"/>
  <c r="AH3" i="2"/>
  <c r="W3" i="2"/>
  <c r="K51" i="2"/>
  <c r="AA56" i="2"/>
  <c r="CE4" i="3"/>
  <c r="CF4" i="3" s="1"/>
  <c r="A4" i="3" s="1"/>
  <c r="CG4" i="3" s="1"/>
  <c r="BR13" i="3"/>
  <c r="BE13" i="3"/>
  <c r="BU13" i="3"/>
  <c r="BT13" i="3"/>
  <c r="BD13" i="3"/>
  <c r="AN58" i="2"/>
  <c r="BR7" i="3"/>
  <c r="BT7" i="3"/>
  <c r="BD7" i="3"/>
  <c r="BE7" i="3"/>
  <c r="BU7" i="3"/>
  <c r="Q3" i="2"/>
  <c r="CE41" i="3"/>
  <c r="CF41" i="3" s="1"/>
  <c r="A41" i="3" s="1"/>
  <c r="CG41" i="3" s="1"/>
  <c r="CE33" i="3"/>
  <c r="CF33" i="3" s="1"/>
  <c r="A33" i="3" s="1"/>
  <c r="CG33" i="3" s="1"/>
  <c r="CE36" i="3"/>
  <c r="CF36" i="3" s="1"/>
  <c r="A36" i="3" s="1"/>
  <c r="CG36" i="3" s="1"/>
  <c r="K54" i="2"/>
  <c r="AA59" i="2"/>
  <c r="AG3" i="2"/>
  <c r="CE15" i="3"/>
  <c r="AN64" i="2"/>
  <c r="AA63" i="2"/>
  <c r="AA61" i="2"/>
  <c r="L3" i="2"/>
  <c r="CE27" i="3"/>
  <c r="CF27" i="3"/>
  <c r="BR15" i="3"/>
  <c r="BU15" i="3"/>
  <c r="BT15" i="3"/>
  <c r="BE15" i="3"/>
  <c r="BD15" i="3"/>
  <c r="AN59" i="2"/>
  <c r="AA64" i="2"/>
  <c r="K61" i="2"/>
  <c r="AD3" i="2"/>
  <c r="BU27" i="3"/>
  <c r="BE27" i="3"/>
  <c r="BT27" i="3"/>
  <c r="BD27" i="3"/>
  <c r="CI27" i="3"/>
  <c r="CH27" i="3"/>
  <c r="BR27" i="3"/>
  <c r="BR14" i="3"/>
  <c r="BU14" i="3"/>
  <c r="BT14" i="3"/>
  <c r="BE14" i="3"/>
  <c r="BD14" i="3"/>
  <c r="CE16" i="3"/>
  <c r="K58" i="2"/>
  <c r="CE35" i="3"/>
  <c r="BT16" i="3"/>
  <c r="BD16" i="3"/>
  <c r="BR16" i="3"/>
  <c r="BU16" i="3"/>
  <c r="BE16" i="3"/>
  <c r="AA52" i="2"/>
  <c r="AN54" i="2"/>
  <c r="AN60" i="2"/>
  <c r="AN49" i="2"/>
  <c r="CE26" i="3"/>
  <c r="CF26" i="3" s="1"/>
  <c r="A26" i="3" s="1"/>
  <c r="CG26" i="3" s="1"/>
  <c r="BU35" i="3"/>
  <c r="BE35" i="3"/>
  <c r="BT35" i="3"/>
  <c r="BD35" i="3"/>
  <c r="BR35" i="3"/>
  <c r="CE13" i="3"/>
  <c r="AA65" i="2"/>
  <c r="K53" i="2"/>
  <c r="AA58" i="2"/>
  <c r="AA53" i="2"/>
  <c r="AN62" i="2"/>
  <c r="AN63" i="2"/>
  <c r="CE7" i="3"/>
  <c r="AU3" i="2"/>
  <c r="CF130" i="3" l="1"/>
  <c r="A130" i="3" s="1"/>
  <c r="CG130" i="3" s="1"/>
  <c r="CI130" i="3" s="1"/>
  <c r="CI200" i="3"/>
  <c r="CI315" i="3"/>
  <c r="CI289" i="3"/>
  <c r="CI244" i="3"/>
  <c r="CI167" i="3"/>
  <c r="CI237" i="3"/>
  <c r="CF335" i="3"/>
  <c r="A335" i="3" s="1"/>
  <c r="CG335" i="3" s="1"/>
  <c r="CI335" i="3" s="1"/>
  <c r="CF342" i="3"/>
  <c r="A342" i="3" s="1"/>
  <c r="CG342" i="3" s="1"/>
  <c r="CI342" i="3" s="1"/>
  <c r="CF331" i="3"/>
  <c r="A331" i="3" s="1"/>
  <c r="CG331" i="3" s="1"/>
  <c r="CH331" i="3" s="1"/>
  <c r="CF73" i="3"/>
  <c r="A73" i="3" s="1"/>
  <c r="CG73" i="3" s="1"/>
  <c r="CI73" i="3" s="1"/>
  <c r="CF320" i="3"/>
  <c r="A320" i="3" s="1"/>
  <c r="CG320" i="3" s="1"/>
  <c r="CH320" i="3" s="1"/>
  <c r="CF339" i="3"/>
  <c r="A339" i="3" s="1"/>
  <c r="CG339" i="3" s="1"/>
  <c r="CI339" i="3" s="1"/>
  <c r="CF317" i="3"/>
  <c r="A317" i="3" s="1"/>
  <c r="CG317" i="3" s="1"/>
  <c r="CI317" i="3" s="1"/>
  <c r="CF326" i="3"/>
  <c r="A326" i="3" s="1"/>
  <c r="CG326" i="3" s="1"/>
  <c r="CH326" i="3" s="1"/>
  <c r="CF345" i="3"/>
  <c r="A345" i="3" s="1"/>
  <c r="CG345" i="3" s="1"/>
  <c r="CI345" i="3" s="1"/>
  <c r="CI337" i="3"/>
  <c r="CH337" i="3"/>
  <c r="CH329" i="3"/>
  <c r="CI329" i="3"/>
  <c r="CF340" i="3"/>
  <c r="A340" i="3" s="1"/>
  <c r="CG340" i="3" s="1"/>
  <c r="CH340" i="3" s="1"/>
  <c r="CF332" i="3"/>
  <c r="A332" i="3" s="1"/>
  <c r="CG332" i="3" s="1"/>
  <c r="CH332" i="3" s="1"/>
  <c r="CF302" i="3"/>
  <c r="A302" i="3" s="1"/>
  <c r="CG302" i="3" s="1"/>
  <c r="CF309" i="3"/>
  <c r="A309" i="3" s="1"/>
  <c r="CG309" i="3" s="1"/>
  <c r="CI309" i="3" s="1"/>
  <c r="CI218" i="3"/>
  <c r="CF299" i="3"/>
  <c r="A299" i="3" s="1"/>
  <c r="CG299" i="3" s="1"/>
  <c r="CI299" i="3" s="1"/>
  <c r="CF303" i="3"/>
  <c r="A303" i="3" s="1"/>
  <c r="CG303" i="3" s="1"/>
  <c r="CH303" i="3" s="1"/>
  <c r="CF284" i="3"/>
  <c r="A284" i="3" s="1"/>
  <c r="CG284" i="3" s="1"/>
  <c r="CI284" i="3" s="1"/>
  <c r="CF281" i="3"/>
  <c r="A281" i="3" s="1"/>
  <c r="CG281" i="3" s="1"/>
  <c r="CH281" i="3" s="1"/>
  <c r="CF267" i="3"/>
  <c r="A267" i="3" s="1"/>
  <c r="CG267" i="3" s="1"/>
  <c r="CH267" i="3" s="1"/>
  <c r="CF298" i="3"/>
  <c r="A298" i="3" s="1"/>
  <c r="CG298" i="3" s="1"/>
  <c r="CH298" i="3" s="1"/>
  <c r="CI292" i="3"/>
  <c r="CH292" i="3"/>
  <c r="CI301" i="3"/>
  <c r="CH301" i="3"/>
  <c r="CH306" i="3"/>
  <c r="CI306" i="3"/>
  <c r="CI290" i="3"/>
  <c r="AV54" i="2"/>
  <c r="CH290" i="3"/>
  <c r="AV16" i="2"/>
  <c r="CF294" i="3"/>
  <c r="A294" i="3" s="1"/>
  <c r="CG294" i="3" s="1"/>
  <c r="AV26" i="2" s="1"/>
  <c r="CF310" i="3"/>
  <c r="A310" i="3" s="1"/>
  <c r="CG310" i="3" s="1"/>
  <c r="CH310" i="3" s="1"/>
  <c r="CI307" i="3"/>
  <c r="CF206" i="3"/>
  <c r="A206" i="3" s="1"/>
  <c r="CG206" i="3" s="1"/>
  <c r="CH206" i="3" s="1"/>
  <c r="CH168" i="3"/>
  <c r="CF286" i="3"/>
  <c r="A286" i="3" s="1"/>
  <c r="CG286" i="3" s="1"/>
  <c r="CI286" i="3" s="1"/>
  <c r="CI192" i="3"/>
  <c r="CF276" i="3"/>
  <c r="A276" i="3" s="1"/>
  <c r="CG276" i="3" s="1"/>
  <c r="CH276" i="3" s="1"/>
  <c r="CF274" i="3"/>
  <c r="A274" i="3" s="1"/>
  <c r="CG274" i="3" s="1"/>
  <c r="CH274" i="3" s="1"/>
  <c r="CF265" i="3"/>
  <c r="A265" i="3" s="1"/>
  <c r="CG265" i="3" s="1"/>
  <c r="CH265" i="3" s="1"/>
  <c r="CF257" i="3"/>
  <c r="A257" i="3" s="1"/>
  <c r="CG257" i="3" s="1"/>
  <c r="CI257" i="3" s="1"/>
  <c r="CF271" i="3"/>
  <c r="A271" i="3" s="1"/>
  <c r="CG271" i="3" s="1"/>
  <c r="CH271" i="3" s="1"/>
  <c r="CF259" i="3"/>
  <c r="A259" i="3" s="1"/>
  <c r="CG259" i="3" s="1"/>
  <c r="CI259" i="3" s="1"/>
  <c r="CF273" i="3"/>
  <c r="A273" i="3" s="1"/>
  <c r="CG273" i="3" s="1"/>
  <c r="CF268" i="3"/>
  <c r="A268" i="3" s="1"/>
  <c r="CG268" i="3" s="1"/>
  <c r="CI268" i="3" s="1"/>
  <c r="CF272" i="3"/>
  <c r="A272" i="3" s="1"/>
  <c r="CG272" i="3" s="1"/>
  <c r="CH272" i="3" s="1"/>
  <c r="CF229" i="3"/>
  <c r="A229" i="3" s="1"/>
  <c r="CG229" i="3" s="1"/>
  <c r="CF247" i="3"/>
  <c r="A247" i="3" s="1"/>
  <c r="CG247" i="3" s="1"/>
  <c r="CH247" i="3" s="1"/>
  <c r="CF255" i="3"/>
  <c r="A255" i="3" s="1"/>
  <c r="CG255" i="3" s="1"/>
  <c r="CH255" i="3" s="1"/>
  <c r="CF241" i="3"/>
  <c r="A241" i="3" s="1"/>
  <c r="CG241" i="3" s="1"/>
  <c r="AV40" i="2" s="1"/>
  <c r="CF248" i="3"/>
  <c r="A248" i="3" s="1"/>
  <c r="CG248" i="3" s="1"/>
  <c r="CI248" i="3" s="1"/>
  <c r="CF262" i="3"/>
  <c r="A262" i="3" s="1"/>
  <c r="CG262" i="3" s="1"/>
  <c r="CH262" i="3" s="1"/>
  <c r="CF250" i="3"/>
  <c r="A250" i="3" s="1"/>
  <c r="CG250" i="3" s="1"/>
  <c r="CI250" i="3" s="1"/>
  <c r="CI239" i="3"/>
  <c r="CH239" i="3"/>
  <c r="AW32" i="2" s="1"/>
  <c r="AV32" i="2"/>
  <c r="CF235" i="3"/>
  <c r="A235" i="3" s="1"/>
  <c r="CG235" i="3" s="1"/>
  <c r="CH235" i="3" s="1"/>
  <c r="CF220" i="3"/>
  <c r="A220" i="3" s="1"/>
  <c r="CG220" i="3" s="1"/>
  <c r="CH220" i="3" s="1"/>
  <c r="CF227" i="3"/>
  <c r="A227" i="3" s="1"/>
  <c r="CG227" i="3" s="1"/>
  <c r="CI227" i="3" s="1"/>
  <c r="CF230" i="3"/>
  <c r="A230" i="3" s="1"/>
  <c r="CG230" i="3" s="1"/>
  <c r="CH230" i="3" s="1"/>
  <c r="CF232" i="3"/>
  <c r="A232" i="3" s="1"/>
  <c r="CG232" i="3" s="1"/>
  <c r="CI232" i="3" s="1"/>
  <c r="CI219" i="3"/>
  <c r="CH219" i="3"/>
  <c r="CF202" i="3"/>
  <c r="A202" i="3" s="1"/>
  <c r="CG202" i="3" s="1"/>
  <c r="CH202" i="3" s="1"/>
  <c r="CI159" i="3"/>
  <c r="CH217" i="3"/>
  <c r="CF213" i="3"/>
  <c r="A213" i="3" s="1"/>
  <c r="CG213" i="3" s="1"/>
  <c r="CH213" i="3" s="1"/>
  <c r="CF204" i="3"/>
  <c r="A204" i="3" s="1"/>
  <c r="CG204" i="3" s="1"/>
  <c r="CI204" i="3" s="1"/>
  <c r="CF198" i="3"/>
  <c r="A198" i="3" s="1"/>
  <c r="CG198" i="3" s="1"/>
  <c r="CH198" i="3" s="1"/>
  <c r="CH210" i="3"/>
  <c r="CI210" i="3"/>
  <c r="CF179" i="3"/>
  <c r="A179" i="3" s="1"/>
  <c r="CG179" i="3" s="1"/>
  <c r="AV52" i="2" s="1"/>
  <c r="CH193" i="3"/>
  <c r="CI193" i="3"/>
  <c r="CF188" i="3"/>
  <c r="A188" i="3" s="1"/>
  <c r="CG188" i="3" s="1"/>
  <c r="CH188" i="3" s="1"/>
  <c r="CF163" i="3"/>
  <c r="A163" i="3" s="1"/>
  <c r="CG163" i="3" s="1"/>
  <c r="CH163" i="3" s="1"/>
  <c r="CH177" i="3"/>
  <c r="CI177" i="3"/>
  <c r="CF164" i="3"/>
  <c r="A164" i="3" s="1"/>
  <c r="CG164" i="3" s="1"/>
  <c r="CH164" i="3" s="1"/>
  <c r="CF156" i="3"/>
  <c r="A156" i="3" s="1"/>
  <c r="CG156" i="3" s="1"/>
  <c r="AV60" i="2" s="1"/>
  <c r="CF171" i="3"/>
  <c r="A171" i="3" s="1"/>
  <c r="CG171" i="3" s="1"/>
  <c r="AV42" i="2" s="1"/>
  <c r="CF154" i="3"/>
  <c r="A154" i="3" s="1"/>
  <c r="CG154" i="3" s="1"/>
  <c r="CH154" i="3" s="1"/>
  <c r="CI152" i="3"/>
  <c r="CH152" i="3"/>
  <c r="CF146" i="3"/>
  <c r="A146" i="3" s="1"/>
  <c r="CG146" i="3" s="1"/>
  <c r="AV46" i="2" s="1"/>
  <c r="CI113" i="3"/>
  <c r="CH142" i="3"/>
  <c r="CI142" i="3"/>
  <c r="AV10" i="2"/>
  <c r="CH134" i="3"/>
  <c r="CF135" i="3"/>
  <c r="A135" i="3" s="1"/>
  <c r="CG135" i="3" s="1"/>
  <c r="CF133" i="3"/>
  <c r="A133" i="3" s="1"/>
  <c r="CG133" i="3" s="1"/>
  <c r="CH133" i="3" s="1"/>
  <c r="CH78" i="3"/>
  <c r="CI103" i="3"/>
  <c r="CI86" i="3"/>
  <c r="CF109" i="3"/>
  <c r="A109" i="3" s="1"/>
  <c r="CG109" i="3" s="1"/>
  <c r="CI109" i="3" s="1"/>
  <c r="CF117" i="3"/>
  <c r="A117" i="3" s="1"/>
  <c r="CG117" i="3" s="1"/>
  <c r="CI117" i="3" s="1"/>
  <c r="CH91" i="3"/>
  <c r="CF81" i="3"/>
  <c r="A81" i="3" s="1"/>
  <c r="CG81" i="3" s="1"/>
  <c r="CI81" i="3" s="1"/>
  <c r="CF94" i="3"/>
  <c r="A94" i="3" s="1"/>
  <c r="CG94" i="3" s="1"/>
  <c r="CH94" i="3" s="1"/>
  <c r="CH161" i="3"/>
  <c r="CH66" i="3"/>
  <c r="CF99" i="3"/>
  <c r="A99" i="3" s="1"/>
  <c r="CG99" i="3" s="1"/>
  <c r="CH99" i="3" s="1"/>
  <c r="CI31" i="3"/>
  <c r="CF96" i="3"/>
  <c r="A96" i="3" s="1"/>
  <c r="CG96" i="3" s="1"/>
  <c r="CI96" i="3" s="1"/>
  <c r="CF80" i="3"/>
  <c r="A80" i="3" s="1"/>
  <c r="CG80" i="3" s="1"/>
  <c r="CI80" i="3" s="1"/>
  <c r="CF84" i="3"/>
  <c r="A84" i="3" s="1"/>
  <c r="CG84" i="3" s="1"/>
  <c r="CI84" i="3" s="1"/>
  <c r="CF90" i="3"/>
  <c r="A90" i="3" s="1"/>
  <c r="CG90" i="3" s="1"/>
  <c r="AV25" i="2" s="1"/>
  <c r="CF83" i="3"/>
  <c r="A83" i="3" s="1"/>
  <c r="CG83" i="3" s="1"/>
  <c r="CH83" i="3" s="1"/>
  <c r="CF79" i="3"/>
  <c r="A79" i="3" s="1"/>
  <c r="CG79" i="3" s="1"/>
  <c r="CI79" i="3" s="1"/>
  <c r="CF67" i="3"/>
  <c r="A67" i="3" s="1"/>
  <c r="CG67" i="3" s="1"/>
  <c r="CH67" i="3" s="1"/>
  <c r="CI49" i="3"/>
  <c r="CI39" i="3"/>
  <c r="AV21" i="2"/>
  <c r="CF59" i="3"/>
  <c r="A59" i="3" s="1"/>
  <c r="CG59" i="3" s="1"/>
  <c r="CI59" i="3" s="1"/>
  <c r="CF58" i="3"/>
  <c r="A58" i="3" s="1"/>
  <c r="CG58" i="3" s="1"/>
  <c r="CH58" i="3" s="1"/>
  <c r="CF62" i="3"/>
  <c r="A62" i="3" s="1"/>
  <c r="CG62" i="3" s="1"/>
  <c r="CI62" i="3" s="1"/>
  <c r="CF11" i="3"/>
  <c r="A11" i="3" s="1"/>
  <c r="CG11" i="3" s="1"/>
  <c r="CI11" i="3" s="1"/>
  <c r="CF48" i="3"/>
  <c r="A48" i="3" s="1"/>
  <c r="CG48" i="3" s="1"/>
  <c r="CI48" i="3" s="1"/>
  <c r="CF53" i="3"/>
  <c r="A53" i="3" s="1"/>
  <c r="CG53" i="3" s="1"/>
  <c r="CI53" i="3" s="1"/>
  <c r="CF45" i="3"/>
  <c r="A45" i="3" s="1"/>
  <c r="CG45" i="3" s="1"/>
  <c r="CH45" i="3" s="1"/>
  <c r="CI24" i="3"/>
  <c r="CF35" i="3"/>
  <c r="A35" i="3" s="1"/>
  <c r="CG35" i="3" s="1"/>
  <c r="CI35" i="3" s="1"/>
  <c r="CI20" i="3"/>
  <c r="CF10" i="3"/>
  <c r="A10" i="3" s="1"/>
  <c r="CG10" i="3" s="1"/>
  <c r="CH10" i="3" s="1"/>
  <c r="CF13" i="3"/>
  <c r="A13" i="3" s="1"/>
  <c r="CG13" i="3" s="1"/>
  <c r="CH13" i="3" s="1"/>
  <c r="CF15" i="3"/>
  <c r="A15" i="3" s="1"/>
  <c r="CG15" i="3" s="1"/>
  <c r="CH15" i="3" s="1"/>
  <c r="CF16" i="3"/>
  <c r="A16" i="3" s="1"/>
  <c r="CG16" i="3" s="1"/>
  <c r="CH16" i="3" s="1"/>
  <c r="CF14" i="3"/>
  <c r="A14" i="3" s="1"/>
  <c r="CG14" i="3" s="1"/>
  <c r="CI14" i="3" s="1"/>
  <c r="AV43" i="2"/>
  <c r="CF7" i="3"/>
  <c r="A7" i="3" s="1"/>
  <c r="CG7" i="3" s="1"/>
  <c r="CH7" i="3" s="1"/>
  <c r="CH12" i="3"/>
  <c r="CI246" i="3"/>
  <c r="CH282" i="3"/>
  <c r="CH57" i="3"/>
  <c r="CI176" i="3"/>
  <c r="CH194" i="3"/>
  <c r="CI175" i="3"/>
  <c r="CI258" i="3"/>
  <c r="CH258" i="3"/>
  <c r="CH344" i="3"/>
  <c r="CH338" i="3"/>
  <c r="CI338" i="3"/>
  <c r="CH343" i="3"/>
  <c r="CI343" i="3"/>
  <c r="CI336" i="3"/>
  <c r="CH336" i="3"/>
  <c r="CH333" i="3"/>
  <c r="CI333" i="3"/>
  <c r="CH327" i="3"/>
  <c r="CI327" i="3"/>
  <c r="CI328" i="3"/>
  <c r="CH328" i="3"/>
  <c r="CH325" i="3"/>
  <c r="CI325" i="3"/>
  <c r="CH324" i="3"/>
  <c r="CI324" i="3"/>
  <c r="CH321" i="3"/>
  <c r="CI321" i="3"/>
  <c r="CH319" i="3"/>
  <c r="CI319" i="3"/>
  <c r="CI318" i="3"/>
  <c r="CH318" i="3"/>
  <c r="CI313" i="3"/>
  <c r="CH313" i="3"/>
  <c r="CI312" i="3"/>
  <c r="AV45" i="2"/>
  <c r="CH312" i="3"/>
  <c r="CH305" i="3"/>
  <c r="CI305" i="3"/>
  <c r="CI297" i="3"/>
  <c r="CH297" i="3"/>
  <c r="CI295" i="3"/>
  <c r="CH295" i="3"/>
  <c r="CH287" i="3"/>
  <c r="CI287" i="3"/>
  <c r="CI280" i="3"/>
  <c r="CH280" i="3"/>
  <c r="CI275" i="3"/>
  <c r="CH275" i="3"/>
  <c r="CH277" i="3"/>
  <c r="CI277" i="3"/>
  <c r="CH269" i="3"/>
  <c r="CI269" i="3"/>
  <c r="CH266" i="3"/>
  <c r="CI266" i="3"/>
  <c r="CI263" i="3"/>
  <c r="CH263" i="3"/>
  <c r="CH261" i="3"/>
  <c r="CI261" i="3"/>
  <c r="CH253" i="3"/>
  <c r="CI253" i="3"/>
  <c r="CI252" i="3"/>
  <c r="CH252" i="3"/>
  <c r="CI249" i="3"/>
  <c r="CH249" i="3"/>
  <c r="CH242" i="3"/>
  <c r="CI242" i="3"/>
  <c r="CI233" i="3"/>
  <c r="CH233" i="3"/>
  <c r="CI225" i="3"/>
  <c r="CH225" i="3"/>
  <c r="CH224" i="3"/>
  <c r="CI224" i="3"/>
  <c r="CI222" i="3"/>
  <c r="CH222" i="3"/>
  <c r="CI215" i="3"/>
  <c r="CH215" i="3"/>
  <c r="CI212" i="3"/>
  <c r="CH212" i="3"/>
  <c r="CH208" i="3"/>
  <c r="CI208" i="3"/>
  <c r="CI207" i="3"/>
  <c r="CH207" i="3"/>
  <c r="CH205" i="3"/>
  <c r="CI205" i="3"/>
  <c r="CH203" i="3"/>
  <c r="CI203" i="3"/>
  <c r="CH197" i="3"/>
  <c r="CI197" i="3"/>
  <c r="CI196" i="3"/>
  <c r="CH196" i="3"/>
  <c r="CI191" i="3"/>
  <c r="CH191" i="3"/>
  <c r="CH190" i="3"/>
  <c r="CI190" i="3"/>
  <c r="AV61" i="2"/>
  <c r="CI187" i="3"/>
  <c r="CH187" i="3"/>
  <c r="CI186" i="3"/>
  <c r="CH186" i="3"/>
  <c r="CI185" i="3"/>
  <c r="CH185" i="3"/>
  <c r="CH183" i="3"/>
  <c r="CI183" i="3"/>
  <c r="CI181" i="3"/>
  <c r="CH181" i="3"/>
  <c r="CI180" i="3"/>
  <c r="CH180" i="3"/>
  <c r="CI174" i="3"/>
  <c r="CH174" i="3"/>
  <c r="CI173" i="3"/>
  <c r="CH173" i="3"/>
  <c r="AV22" i="2"/>
  <c r="CI170" i="3"/>
  <c r="CH170" i="3"/>
  <c r="CI169" i="3"/>
  <c r="CH169" i="3"/>
  <c r="CI165" i="3"/>
  <c r="CH165" i="3"/>
  <c r="CI162" i="3"/>
  <c r="CH162" i="3"/>
  <c r="CI157" i="3"/>
  <c r="CH157" i="3"/>
  <c r="CI151" i="3"/>
  <c r="CH151" i="3"/>
  <c r="CI149" i="3"/>
  <c r="CH149" i="3"/>
  <c r="CI147" i="3"/>
  <c r="CH147" i="3"/>
  <c r="CI144" i="3"/>
  <c r="CH144" i="3"/>
  <c r="CH141" i="3"/>
  <c r="CI141" i="3"/>
  <c r="AV14" i="2"/>
  <c r="CH138" i="3"/>
  <c r="CI138" i="3"/>
  <c r="CH136" i="3"/>
  <c r="CI136" i="3"/>
  <c r="CI131" i="3"/>
  <c r="CH131" i="3"/>
  <c r="CI128" i="3"/>
  <c r="CH128" i="3"/>
  <c r="CI126" i="3"/>
  <c r="CH126" i="3"/>
  <c r="AV44" i="2"/>
  <c r="CH125" i="3"/>
  <c r="CI125" i="3"/>
  <c r="CH123" i="3"/>
  <c r="CI123" i="3"/>
  <c r="CI122" i="3"/>
  <c r="AV63" i="2"/>
  <c r="CH122" i="3"/>
  <c r="CH119" i="3"/>
  <c r="CI119" i="3"/>
  <c r="CI116" i="3"/>
  <c r="CH116" i="3"/>
  <c r="CH115" i="3"/>
  <c r="CI115" i="3"/>
  <c r="CH111" i="3"/>
  <c r="CI111" i="3"/>
  <c r="CH110" i="3"/>
  <c r="CI110" i="3"/>
  <c r="CI104" i="3"/>
  <c r="CH104" i="3"/>
  <c r="AV47" i="2"/>
  <c r="CI101" i="3"/>
  <c r="CH101" i="3"/>
  <c r="CI100" i="3"/>
  <c r="CH100" i="3"/>
  <c r="CI97" i="3"/>
  <c r="CH97" i="3"/>
  <c r="CI93" i="3"/>
  <c r="CH93" i="3"/>
  <c r="CI89" i="3"/>
  <c r="CH89" i="3"/>
  <c r="CH88" i="3"/>
  <c r="CI88" i="3"/>
  <c r="CI85" i="3"/>
  <c r="CH85" i="3"/>
  <c r="CI82" i="3"/>
  <c r="CH82" i="3"/>
  <c r="CI77" i="3"/>
  <c r="CH77" i="3"/>
  <c r="CH74" i="3"/>
  <c r="CI74" i="3"/>
  <c r="CH72" i="3"/>
  <c r="CI72" i="3"/>
  <c r="CI71" i="3"/>
  <c r="CH71" i="3"/>
  <c r="CI69" i="3"/>
  <c r="CH69" i="3"/>
  <c r="CI68" i="3"/>
  <c r="CH68" i="3"/>
  <c r="CI65" i="3"/>
  <c r="CH65" i="3"/>
  <c r="CH63" i="3"/>
  <c r="CI63" i="3"/>
  <c r="CH60" i="3"/>
  <c r="CI60" i="3"/>
  <c r="CH55" i="3"/>
  <c r="CI55" i="3"/>
  <c r="CH54" i="3"/>
  <c r="CI54" i="3"/>
  <c r="CI52" i="3"/>
  <c r="CH52" i="3"/>
  <c r="CH51" i="3"/>
  <c r="CI51" i="3"/>
  <c r="CI47" i="3"/>
  <c r="CH47" i="3"/>
  <c r="CI46" i="3"/>
  <c r="CH46" i="3"/>
  <c r="CH43" i="3"/>
  <c r="CI43" i="3"/>
  <c r="CH42" i="3"/>
  <c r="CI42" i="3"/>
  <c r="CI41" i="3"/>
  <c r="CH41" i="3"/>
  <c r="AV23" i="2"/>
  <c r="CI40" i="3"/>
  <c r="CH40" i="3"/>
  <c r="CI37" i="3"/>
  <c r="CH37" i="3"/>
  <c r="CH36" i="3"/>
  <c r="CI36" i="3"/>
  <c r="CI34" i="3"/>
  <c r="CH34" i="3"/>
  <c r="CI33" i="3"/>
  <c r="CH33" i="3"/>
  <c r="CI30" i="3"/>
  <c r="CH30" i="3"/>
  <c r="CH29" i="3"/>
  <c r="CI29" i="3"/>
  <c r="CI28" i="3"/>
  <c r="AV20" i="2"/>
  <c r="CH28" i="3"/>
  <c r="CI26" i="3"/>
  <c r="CH26" i="3"/>
  <c r="CH22" i="3"/>
  <c r="AW21" i="2" s="1"/>
  <c r="CI22" i="3"/>
  <c r="CH9" i="3"/>
  <c r="CI9" i="3"/>
  <c r="CI4" i="3"/>
  <c r="CH4" i="3"/>
  <c r="CH3" i="3"/>
  <c r="CI3" i="3"/>
  <c r="AA3" i="2"/>
  <c r="AN3" i="2"/>
  <c r="K3" i="2"/>
  <c r="AV7" i="2" l="1"/>
  <c r="AV15" i="2"/>
  <c r="CH130" i="3"/>
  <c r="AW7" i="2" s="1"/>
  <c r="CH259" i="3"/>
  <c r="CI281" i="3"/>
  <c r="CI340" i="3"/>
  <c r="CI206" i="3"/>
  <c r="AV18" i="2"/>
  <c r="CI188" i="3"/>
  <c r="CI213" i="3"/>
  <c r="CH335" i="3"/>
  <c r="CI267" i="3"/>
  <c r="CH342" i="3"/>
  <c r="AV53" i="2"/>
  <c r="AV39" i="2"/>
  <c r="CI332" i="3"/>
  <c r="CI276" i="3"/>
  <c r="CI303" i="3"/>
  <c r="AV19" i="2"/>
  <c r="CI331" i="3"/>
  <c r="AV50" i="2"/>
  <c r="AV51" i="2"/>
  <c r="CI271" i="3"/>
  <c r="CH241" i="3"/>
  <c r="AW40" i="2" s="1"/>
  <c r="CH302" i="3"/>
  <c r="AX19" i="2" s="1"/>
  <c r="AV9" i="2"/>
  <c r="CI241" i="3"/>
  <c r="CI302" i="3"/>
  <c r="CI320" i="3"/>
  <c r="CH62" i="3"/>
  <c r="CH232" i="3"/>
  <c r="AX17" i="2" s="1"/>
  <c r="AV57" i="2"/>
  <c r="CI146" i="3"/>
  <c r="AV31" i="2"/>
  <c r="AV55" i="2"/>
  <c r="CH345" i="3"/>
  <c r="CH146" i="3"/>
  <c r="AW46" i="2" s="1"/>
  <c r="CH294" i="3"/>
  <c r="AW26" i="2" s="1"/>
  <c r="CH250" i="3"/>
  <c r="CI294" i="3"/>
  <c r="AV35" i="2"/>
  <c r="AW54" i="2"/>
  <c r="AV38" i="2"/>
  <c r="CI164" i="3"/>
  <c r="CH317" i="3"/>
  <c r="AW50" i="2" s="1"/>
  <c r="CH73" i="3"/>
  <c r="AX15" i="2" s="1"/>
  <c r="AV13" i="2"/>
  <c r="CH339" i="3"/>
  <c r="AX10" i="2"/>
  <c r="AV37" i="2"/>
  <c r="CH284" i="3"/>
  <c r="AX13" i="2" s="1"/>
  <c r="CH309" i="3"/>
  <c r="AX12" i="2" s="1"/>
  <c r="AV58" i="2"/>
  <c r="CI326" i="3"/>
  <c r="AV17" i="2"/>
  <c r="AV36" i="2"/>
  <c r="AX54" i="2"/>
  <c r="CH299" i="3"/>
  <c r="AX31" i="2" s="1"/>
  <c r="CI133" i="3"/>
  <c r="CI163" i="3"/>
  <c r="AV8" i="2"/>
  <c r="CI310" i="3"/>
  <c r="AV12" i="2"/>
  <c r="CH273" i="3"/>
  <c r="AX58" i="2" s="1"/>
  <c r="CI273" i="3"/>
  <c r="AV33" i="2"/>
  <c r="CH286" i="3"/>
  <c r="AW33" i="2" s="1"/>
  <c r="CI298" i="3"/>
  <c r="AV64" i="2"/>
  <c r="AV41" i="2"/>
  <c r="CI255" i="3"/>
  <c r="CI229" i="3"/>
  <c r="CH229" i="3"/>
  <c r="AX64" i="2" s="1"/>
  <c r="CI265" i="3"/>
  <c r="CH257" i="3"/>
  <c r="CI274" i="3"/>
  <c r="CH268" i="3"/>
  <c r="AW57" i="2" s="1"/>
  <c r="CI247" i="3"/>
  <c r="CI272" i="3"/>
  <c r="CH248" i="3"/>
  <c r="CI262" i="3"/>
  <c r="AX32" i="2"/>
  <c r="G32" i="2" s="1"/>
  <c r="AV27" i="2"/>
  <c r="CH204" i="3"/>
  <c r="AX27" i="2" s="1"/>
  <c r="AV11" i="2"/>
  <c r="CI220" i="3"/>
  <c r="CH227" i="3"/>
  <c r="AW53" i="2" s="1"/>
  <c r="CI235" i="3"/>
  <c r="CI230" i="3"/>
  <c r="CI202" i="3"/>
  <c r="AV24" i="2"/>
  <c r="CI179" i="3"/>
  <c r="AV34" i="2"/>
  <c r="AX9" i="2"/>
  <c r="CH179" i="3"/>
  <c r="AX52" i="2" s="1"/>
  <c r="CH156" i="3"/>
  <c r="AW60" i="2" s="1"/>
  <c r="CI156" i="3"/>
  <c r="CI198" i="3"/>
  <c r="CH171" i="3"/>
  <c r="AX42" i="2" s="1"/>
  <c r="CI171" i="3"/>
  <c r="CI154" i="3"/>
  <c r="CI45" i="3"/>
  <c r="CH117" i="3"/>
  <c r="AX24" i="2" s="1"/>
  <c r="AV6" i="2"/>
  <c r="AV5" i="2"/>
  <c r="CH135" i="3"/>
  <c r="AW5" i="2" s="1"/>
  <c r="CI135" i="3"/>
  <c r="CH81" i="3"/>
  <c r="AV30" i="2"/>
  <c r="CH80" i="3"/>
  <c r="CH109" i="3"/>
  <c r="AX6" i="2" s="1"/>
  <c r="CI13" i="3"/>
  <c r="AV28" i="2"/>
  <c r="CI99" i="3"/>
  <c r="CI94" i="3"/>
  <c r="AV49" i="2"/>
  <c r="CH79" i="3"/>
  <c r="CI83" i="3"/>
  <c r="AX43" i="2"/>
  <c r="CH90" i="3"/>
  <c r="AX25" i="2" s="1"/>
  <c r="CI90" i="3"/>
  <c r="CH96" i="3"/>
  <c r="AX49" i="2" s="1"/>
  <c r="AV62" i="2"/>
  <c r="CH84" i="3"/>
  <c r="AX62" i="2" s="1"/>
  <c r="AV65" i="2"/>
  <c r="AV29" i="2"/>
  <c r="CH11" i="3"/>
  <c r="AV56" i="2"/>
  <c r="CH35" i="3"/>
  <c r="AX56" i="2" s="1"/>
  <c r="CI67" i="3"/>
  <c r="CH59" i="3"/>
  <c r="AV48" i="2"/>
  <c r="CI58" i="3"/>
  <c r="CI15" i="3"/>
  <c r="CH53" i="3"/>
  <c r="AW59" i="2" s="1"/>
  <c r="AV59" i="2"/>
  <c r="CH48" i="3"/>
  <c r="AX65" i="2" s="1"/>
  <c r="CI10" i="3"/>
  <c r="CI16" i="3"/>
  <c r="CI7" i="3"/>
  <c r="AV4" i="2"/>
  <c r="CH14" i="3"/>
  <c r="AW39" i="2"/>
  <c r="AX47" i="2"/>
  <c r="AW47" i="2"/>
  <c r="AX7" i="2"/>
  <c r="AW11" i="2"/>
  <c r="AX21" i="2"/>
  <c r="G21" i="2" s="1"/>
  <c r="AW9" i="2"/>
  <c r="AW10" i="2"/>
  <c r="AX39" i="2"/>
  <c r="AX11" i="2"/>
  <c r="AX38" i="2"/>
  <c r="AW38" i="2"/>
  <c r="AX45" i="2"/>
  <c r="AW45" i="2"/>
  <c r="AW16" i="2"/>
  <c r="AX16" i="2"/>
  <c r="AW31" i="2"/>
  <c r="AX8" i="2"/>
  <c r="AW8" i="2"/>
  <c r="AW36" i="2"/>
  <c r="AX36" i="2"/>
  <c r="AX34" i="2"/>
  <c r="AW34" i="2"/>
  <c r="AX35" i="2"/>
  <c r="AW35" i="2"/>
  <c r="AW61" i="2"/>
  <c r="AX61" i="2"/>
  <c r="AX18" i="2"/>
  <c r="AW18" i="2"/>
  <c r="AW22" i="2"/>
  <c r="AX22" i="2"/>
  <c r="AX51" i="2"/>
  <c r="AW51" i="2"/>
  <c r="AX14" i="2"/>
  <c r="AW14" i="2"/>
  <c r="AX44" i="2"/>
  <c r="AW44" i="2"/>
  <c r="AX63" i="2"/>
  <c r="AW63" i="2"/>
  <c r="AX28" i="2"/>
  <c r="AW28" i="2"/>
  <c r="AX29" i="2"/>
  <c r="AW29" i="2"/>
  <c r="AX23" i="2"/>
  <c r="AW23" i="2"/>
  <c r="AX20" i="2"/>
  <c r="AW20" i="2"/>
  <c r="G7" i="2" l="1"/>
  <c r="AW41" i="2"/>
  <c r="AW19" i="2"/>
  <c r="G19" i="2" s="1"/>
  <c r="G47" i="2"/>
  <c r="AX46" i="2"/>
  <c r="G46" i="2" s="1"/>
  <c r="AX33" i="2"/>
  <c r="G33" i="2" s="1"/>
  <c r="AX5" i="2"/>
  <c r="G5" i="2" s="1"/>
  <c r="AW49" i="2"/>
  <c r="G49" i="2" s="1"/>
  <c r="AW13" i="2"/>
  <c r="G13" i="2" s="1"/>
  <c r="AX37" i="2"/>
  <c r="G63" i="2"/>
  <c r="AX40" i="2"/>
  <c r="G40" i="2" s="1"/>
  <c r="AW48" i="2"/>
  <c r="AW15" i="2"/>
  <c r="G15" i="2" s="1"/>
  <c r="AW37" i="2"/>
  <c r="AW58" i="2"/>
  <c r="G58" i="2" s="1"/>
  <c r="AW12" i="2"/>
  <c r="G12" i="2" s="1"/>
  <c r="AW55" i="2"/>
  <c r="AW17" i="2"/>
  <c r="G17" i="2" s="1"/>
  <c r="AX50" i="2"/>
  <c r="G50" i="2" s="1"/>
  <c r="AX57" i="2"/>
  <c r="G57" i="2" s="1"/>
  <c r="AX26" i="2"/>
  <c r="G26" i="2" s="1"/>
  <c r="G54" i="2"/>
  <c r="G10" i="2"/>
  <c r="AW64" i="2"/>
  <c r="G64" i="2" s="1"/>
  <c r="AX48" i="2"/>
  <c r="G39" i="2"/>
  <c r="G38" i="2"/>
  <c r="AW27" i="2"/>
  <c r="G27" i="2" s="1"/>
  <c r="AX41" i="2"/>
  <c r="AW42" i="2"/>
  <c r="G42" i="2" s="1"/>
  <c r="G45" i="2"/>
  <c r="AW24" i="2"/>
  <c r="G24" i="2" s="1"/>
  <c r="AW52" i="2"/>
  <c r="G52" i="2" s="1"/>
  <c r="AX60" i="2"/>
  <c r="G60" i="2" s="1"/>
  <c r="G16" i="2"/>
  <c r="G31" i="2"/>
  <c r="AX53" i="2"/>
  <c r="G53" i="2" s="1"/>
  <c r="AX55" i="2"/>
  <c r="G8" i="2"/>
  <c r="G36" i="2"/>
  <c r="G9" i="2"/>
  <c r="G34" i="2"/>
  <c r="G35" i="2"/>
  <c r="G61" i="2"/>
  <c r="G18" i="2"/>
  <c r="AX30" i="2"/>
  <c r="G22" i="2"/>
  <c r="G11" i="2"/>
  <c r="G51" i="2"/>
  <c r="G14" i="2"/>
  <c r="AW6" i="2"/>
  <c r="G6" i="2" s="1"/>
  <c r="AW30" i="2"/>
  <c r="AW56" i="2"/>
  <c r="G56" i="2" s="1"/>
  <c r="AW25" i="2"/>
  <c r="G25" i="2" s="1"/>
  <c r="G44" i="2"/>
  <c r="AW43" i="2"/>
  <c r="G43" i="2" s="1"/>
  <c r="AW65" i="2"/>
  <c r="G65" i="2" s="1"/>
  <c r="AW4" i="2"/>
  <c r="AW62" i="2"/>
  <c r="G62" i="2" s="1"/>
  <c r="G28" i="2"/>
  <c r="AX4" i="2"/>
  <c r="AX59" i="2"/>
  <c r="G59" i="2" s="1"/>
  <c r="G29" i="2"/>
  <c r="AV3" i="2"/>
  <c r="G23" i="2"/>
  <c r="G20" i="2"/>
  <c r="G41" i="2" l="1"/>
  <c r="G37" i="2"/>
  <c r="G48" i="2"/>
  <c r="G55" i="2"/>
  <c r="G30" i="2"/>
  <c r="G4" i="2"/>
</calcChain>
</file>

<file path=xl/comments1.xml><?xml version="1.0" encoding="utf-8"?>
<comments xmlns="http://schemas.openxmlformats.org/spreadsheetml/2006/main">
  <authors>
    <author>Anonymous</author>
  </authors>
  <commentList>
    <comment ref="B3" authorId="0" shapeId="0">
      <text>
        <r>
          <rPr>
            <sz val="11"/>
            <rFont val="Calibri"/>
            <family val="2"/>
            <charset val="238"/>
          </rPr>
          <t>{$form.identifier}</t>
        </r>
      </text>
    </comment>
    <comment ref="B4" authorId="0" shapeId="0">
      <text>
        <r>
          <rPr>
            <sz val="11"/>
            <rFont val="Calibri"/>
            <family val="2"/>
            <charset val="238"/>
          </rPr>
          <t>{$form.name}</t>
        </r>
      </text>
    </comment>
    <comment ref="B5" authorId="0" shapeId="0">
      <text>
        <r>
          <rPr>
            <sz val="11"/>
            <rFont val="Calibri"/>
            <family val="2"/>
            <charset val="238"/>
          </rPr>
          <t>{$form.frequency}</t>
        </r>
      </text>
    </comment>
    <comment ref="B6" authorId="0" shapeId="0">
      <text>
        <r>
          <rPr>
            <sz val="11"/>
            <rFont val="Calibri"/>
            <family val="2"/>
            <charset val="238"/>
          </rPr>
          <t>{$session.period}</t>
        </r>
      </text>
    </comment>
    <comment ref="B7" authorId="0" shapeId="0">
      <text>
        <r>
          <rPr>
            <sz val="11"/>
            <rFont val="Calibri"/>
            <family val="2"/>
            <charset val="238"/>
          </rPr>
          <t>StartYear</t>
        </r>
      </text>
    </comment>
    <comment ref="B8" authorId="0" shapeId="0">
      <text>
        <r>
          <rPr>
            <sz val="11"/>
            <rFont val="Calibri"/>
            <family val="2"/>
            <charset val="238"/>
          </rPr>
          <t>EndYear</t>
        </r>
      </text>
    </comment>
    <comment ref="B9" authorId="0" shapeId="0">
      <text>
        <r>
          <rPr>
            <sz val="11"/>
            <rFont val="Calibri"/>
            <family val="2"/>
            <charset val="238"/>
          </rPr>
          <t>{$dataentry.duedate}</t>
        </r>
      </text>
    </comment>
    <comment ref="B13" authorId="0" shapeId="0">
      <text>
        <r>
          <rPr>
            <sz val="11"/>
            <rFont val="Calibri"/>
            <family val="2"/>
            <charset val="238"/>
          </rPr>
          <t>{$environment.orgname}</t>
        </r>
      </text>
    </comment>
    <comment ref="B14" authorId="0" shapeId="0">
      <text>
        <r>
          <rPr>
            <sz val="11"/>
            <rFont val="Calibri"/>
            <family val="2"/>
            <charset val="238"/>
          </rPr>
          <t>{$environment.orgaddress}</t>
        </r>
      </text>
    </comment>
    <comment ref="B15" authorId="0" shapeId="0">
      <text>
        <r>
          <rPr>
            <sz val="11"/>
            <rFont val="Calibri"/>
            <family val="2"/>
            <charset val="238"/>
          </rPr>
          <t>{$environment.orgcode}</t>
        </r>
      </text>
    </comment>
  </commentList>
</comments>
</file>

<file path=xl/comments2.xml><?xml version="1.0" encoding="utf-8"?>
<comments xmlns="http://schemas.openxmlformats.org/spreadsheetml/2006/main">
  <authors>
    <author>Anonymous</author>
  </authors>
  <commentList>
    <comment ref="H3" authorId="0" shapeId="0">
      <text>
        <r>
          <rPr>
            <sz val="11"/>
            <rFont val="Calibri"/>
            <family val="2"/>
            <charset val="238"/>
          </rPr>
          <t>SzumForrastobbletUtem1</t>
        </r>
      </text>
    </comment>
    <comment ref="I3" authorId="0" shapeId="0">
      <text>
        <r>
          <rPr>
            <sz val="11"/>
            <rFont val="Calibri"/>
            <family val="2"/>
            <charset val="238"/>
          </rPr>
          <t>SzumForrastobbletUtem2</t>
        </r>
      </text>
    </comment>
    <comment ref="A4" authorId="0" shapeId="0">
      <text>
        <r>
          <rPr>
            <sz val="11"/>
            <rFont val="Calibri"/>
            <family val="2"/>
            <charset val="238"/>
          </rPr>
          <t>Osszesito:Osszesito_VKR_Sorszam</t>
        </r>
      </text>
    </comment>
    <comment ref="B4" authorId="0" shapeId="0">
      <text>
        <r>
          <rPr>
            <sz val="11"/>
            <rFont val="Calibri"/>
            <family val="2"/>
            <charset val="238"/>
          </rPr>
          <t>Osszesito:Osszesito_VKR_Nev</t>
        </r>
      </text>
    </comment>
    <comment ref="C4" authorId="0" shapeId="0">
      <text>
        <r>
          <rPr>
            <sz val="11"/>
            <rFont val="Calibri"/>
            <family val="2"/>
            <charset val="238"/>
          </rPr>
          <t>Osszesito:Osszesito_VKR_Kod</t>
        </r>
      </text>
    </comment>
    <comment ref="D4" authorId="0" shapeId="0">
      <text>
        <r>
          <rPr>
            <sz val="11"/>
            <rFont val="Calibri"/>
            <family val="2"/>
            <charset val="238"/>
          </rPr>
          <t>Osszesito:Osszesito_ISA</t>
        </r>
      </text>
    </comment>
    <comment ref="E4" authorId="0" shapeId="0">
      <text>
        <r>
          <rPr>
            <sz val="11"/>
            <rFont val="Calibri"/>
            <family val="2"/>
            <charset val="238"/>
          </rPr>
          <t>Osszesito:Osszesito_EllatasertFelelos</t>
        </r>
      </text>
    </comment>
    <comment ref="F4" authorId="0" shapeId="0">
      <text>
        <r>
          <rPr>
            <sz val="11"/>
            <rFont val="Calibri"/>
            <family val="2"/>
            <charset val="238"/>
          </rPr>
          <t>Osszesito:Osszesito_EllatasiTerulet</t>
        </r>
      </text>
    </comment>
    <comment ref="H4" authorId="0" shapeId="0">
      <text>
        <r>
          <rPr>
            <sz val="11"/>
            <rFont val="Calibri"/>
            <family val="2"/>
            <charset val="238"/>
          </rPr>
          <t>Osszesito:ForrastobbletUtem1</t>
        </r>
      </text>
    </comment>
    <comment ref="I4" authorId="0" shapeId="0">
      <text>
        <r>
          <rPr>
            <sz val="11"/>
            <rFont val="Calibri"/>
            <family val="2"/>
            <charset val="238"/>
          </rPr>
          <t>Osszesito:ForrastobbletUtem2</t>
        </r>
      </text>
    </comment>
    <comment ref="A5" authorId="0" shapeId="0">
      <text>
        <r>
          <rPr>
            <sz val="11"/>
            <rFont val="Calibri"/>
            <family val="2"/>
            <charset val="238"/>
          </rPr>
          <t>Osszesito:Osszesito_VKR_Sorszam</t>
        </r>
      </text>
    </comment>
    <comment ref="B5" authorId="0" shapeId="0">
      <text>
        <r>
          <rPr>
            <sz val="11"/>
            <rFont val="Calibri"/>
            <family val="2"/>
            <charset val="238"/>
          </rPr>
          <t>Osszesito:Osszesito_VKR_Nev</t>
        </r>
      </text>
    </comment>
    <comment ref="C5" authorId="0" shapeId="0">
      <text>
        <r>
          <rPr>
            <sz val="11"/>
            <rFont val="Calibri"/>
            <family val="2"/>
            <charset val="238"/>
          </rPr>
          <t>Osszesito:Osszesito_VKR_Kod</t>
        </r>
      </text>
    </comment>
    <comment ref="D5" authorId="0" shapeId="0">
      <text>
        <r>
          <rPr>
            <sz val="11"/>
            <rFont val="Calibri"/>
            <family val="2"/>
            <charset val="238"/>
          </rPr>
          <t>Osszesito:Osszesito_ISA</t>
        </r>
      </text>
    </comment>
    <comment ref="E5" authorId="0" shapeId="0">
      <text>
        <r>
          <rPr>
            <sz val="11"/>
            <rFont val="Calibri"/>
            <family val="2"/>
            <charset val="238"/>
          </rPr>
          <t>Osszesito:Osszesito_EllatasertFelelos</t>
        </r>
      </text>
    </comment>
    <comment ref="F5" authorId="0" shapeId="0">
      <text>
        <r>
          <rPr>
            <sz val="11"/>
            <rFont val="Calibri"/>
            <family val="2"/>
            <charset val="238"/>
          </rPr>
          <t>Osszesito:Osszesito_EllatasiTerulet</t>
        </r>
      </text>
    </comment>
    <comment ref="H5" authorId="0" shapeId="0">
      <text>
        <r>
          <rPr>
            <sz val="11"/>
            <rFont val="Calibri"/>
            <family val="2"/>
            <charset val="238"/>
          </rPr>
          <t>Osszesito:ForrastobbletUtem1</t>
        </r>
      </text>
    </comment>
    <comment ref="I5" authorId="0" shapeId="0">
      <text>
        <r>
          <rPr>
            <sz val="11"/>
            <rFont val="Calibri"/>
            <family val="2"/>
            <charset val="238"/>
          </rPr>
          <t>Osszesito:ForrastobbletUtem2</t>
        </r>
      </text>
    </comment>
    <comment ref="A6" authorId="0" shapeId="0">
      <text>
        <r>
          <rPr>
            <sz val="11"/>
            <rFont val="Calibri"/>
            <family val="2"/>
            <charset val="238"/>
          </rPr>
          <t>Osszesito:Osszesito_VKR_Sorszam</t>
        </r>
      </text>
    </comment>
    <comment ref="B6" authorId="0" shapeId="0">
      <text>
        <r>
          <rPr>
            <sz val="11"/>
            <rFont val="Calibri"/>
            <family val="2"/>
            <charset val="238"/>
          </rPr>
          <t>Osszesito:Osszesito_VKR_Nev</t>
        </r>
      </text>
    </comment>
    <comment ref="C6" authorId="0" shapeId="0">
      <text>
        <r>
          <rPr>
            <sz val="11"/>
            <rFont val="Calibri"/>
            <family val="2"/>
            <charset val="238"/>
          </rPr>
          <t>Osszesito:Osszesito_VKR_Kod</t>
        </r>
      </text>
    </comment>
    <comment ref="D6" authorId="0" shapeId="0">
      <text>
        <r>
          <rPr>
            <sz val="11"/>
            <rFont val="Calibri"/>
            <family val="2"/>
            <charset val="238"/>
          </rPr>
          <t>Osszesito:Osszesito_ISA</t>
        </r>
      </text>
    </comment>
    <comment ref="E6" authorId="0" shapeId="0">
      <text>
        <r>
          <rPr>
            <sz val="11"/>
            <rFont val="Calibri"/>
            <family val="2"/>
            <charset val="238"/>
          </rPr>
          <t>Osszesito:Osszesito_EllatasertFelelos</t>
        </r>
      </text>
    </comment>
    <comment ref="F6" authorId="0" shapeId="0">
      <text>
        <r>
          <rPr>
            <sz val="11"/>
            <rFont val="Calibri"/>
            <family val="2"/>
            <charset val="238"/>
          </rPr>
          <t>Osszesito:Osszesito_EllatasiTerulet</t>
        </r>
      </text>
    </comment>
    <comment ref="H6" authorId="0" shapeId="0">
      <text>
        <r>
          <rPr>
            <sz val="11"/>
            <rFont val="Calibri"/>
            <family val="2"/>
            <charset val="238"/>
          </rPr>
          <t>Osszesito:ForrastobbletUtem1</t>
        </r>
      </text>
    </comment>
    <comment ref="I6" authorId="0" shapeId="0">
      <text>
        <r>
          <rPr>
            <sz val="11"/>
            <rFont val="Calibri"/>
            <family val="2"/>
            <charset val="238"/>
          </rPr>
          <t>Osszesito:ForrastobbletUtem2</t>
        </r>
      </text>
    </comment>
    <comment ref="A7" authorId="0" shapeId="0">
      <text>
        <r>
          <rPr>
            <sz val="11"/>
            <rFont val="Calibri"/>
            <family val="2"/>
            <charset val="238"/>
          </rPr>
          <t>Osszesito:Osszesito_VKR_Sorszam</t>
        </r>
      </text>
    </comment>
    <comment ref="B7" authorId="0" shapeId="0">
      <text>
        <r>
          <rPr>
            <sz val="11"/>
            <rFont val="Calibri"/>
            <family val="2"/>
            <charset val="238"/>
          </rPr>
          <t>Osszesito:Osszesito_VKR_Nev</t>
        </r>
      </text>
    </comment>
    <comment ref="C7" authorId="0" shapeId="0">
      <text>
        <r>
          <rPr>
            <sz val="11"/>
            <rFont val="Calibri"/>
            <family val="2"/>
            <charset val="238"/>
          </rPr>
          <t>Osszesito:Osszesito_VKR_Kod</t>
        </r>
      </text>
    </comment>
    <comment ref="D7" authorId="0" shapeId="0">
      <text>
        <r>
          <rPr>
            <sz val="11"/>
            <rFont val="Calibri"/>
            <family val="2"/>
            <charset val="238"/>
          </rPr>
          <t>Osszesito:Osszesito_ISA</t>
        </r>
      </text>
    </comment>
    <comment ref="E7" authorId="0" shapeId="0">
      <text>
        <r>
          <rPr>
            <sz val="11"/>
            <rFont val="Calibri"/>
            <family val="2"/>
            <charset val="238"/>
          </rPr>
          <t>Osszesito:Osszesito_EllatasertFelelos</t>
        </r>
      </text>
    </comment>
    <comment ref="F7" authorId="0" shapeId="0">
      <text>
        <r>
          <rPr>
            <sz val="11"/>
            <rFont val="Calibri"/>
            <family val="2"/>
            <charset val="238"/>
          </rPr>
          <t>Osszesito:Osszesito_EllatasiTerulet</t>
        </r>
      </text>
    </comment>
    <comment ref="H7" authorId="0" shapeId="0">
      <text>
        <r>
          <rPr>
            <sz val="11"/>
            <rFont val="Calibri"/>
            <family val="2"/>
            <charset val="238"/>
          </rPr>
          <t>Osszesito:ForrastobbletUtem1</t>
        </r>
      </text>
    </comment>
    <comment ref="I7" authorId="0" shapeId="0">
      <text>
        <r>
          <rPr>
            <sz val="11"/>
            <rFont val="Calibri"/>
            <family val="2"/>
            <charset val="238"/>
          </rPr>
          <t>Osszesito:ForrastobbletUtem2</t>
        </r>
      </text>
    </comment>
    <comment ref="A8" authorId="0" shapeId="0">
      <text>
        <r>
          <rPr>
            <sz val="11"/>
            <rFont val="Calibri"/>
            <family val="2"/>
            <charset val="238"/>
          </rPr>
          <t>Osszesito:Osszesito_VKR_Sorszam</t>
        </r>
      </text>
    </comment>
    <comment ref="B8" authorId="0" shapeId="0">
      <text>
        <r>
          <rPr>
            <sz val="11"/>
            <rFont val="Calibri"/>
            <family val="2"/>
            <charset val="238"/>
          </rPr>
          <t>Osszesito:Osszesito_VKR_Nev</t>
        </r>
      </text>
    </comment>
    <comment ref="C8" authorId="0" shapeId="0">
      <text>
        <r>
          <rPr>
            <sz val="11"/>
            <rFont val="Calibri"/>
            <family val="2"/>
            <charset val="238"/>
          </rPr>
          <t>Osszesito:Osszesito_VKR_Kod</t>
        </r>
      </text>
    </comment>
    <comment ref="D8" authorId="0" shapeId="0">
      <text>
        <r>
          <rPr>
            <sz val="11"/>
            <rFont val="Calibri"/>
            <family val="2"/>
            <charset val="238"/>
          </rPr>
          <t>Osszesito:Osszesito_ISA</t>
        </r>
      </text>
    </comment>
    <comment ref="E8" authorId="0" shapeId="0">
      <text>
        <r>
          <rPr>
            <sz val="11"/>
            <rFont val="Calibri"/>
            <family val="2"/>
            <charset val="238"/>
          </rPr>
          <t>Osszesito:Osszesito_EllatasertFelelos</t>
        </r>
      </text>
    </comment>
    <comment ref="F8" authorId="0" shapeId="0">
      <text>
        <r>
          <rPr>
            <sz val="11"/>
            <rFont val="Calibri"/>
            <family val="2"/>
            <charset val="238"/>
          </rPr>
          <t>Osszesito:Osszesito_EllatasiTerulet</t>
        </r>
      </text>
    </comment>
    <comment ref="H8" authorId="0" shapeId="0">
      <text>
        <r>
          <rPr>
            <sz val="11"/>
            <rFont val="Calibri"/>
            <family val="2"/>
            <charset val="238"/>
          </rPr>
          <t>Osszesito:ForrastobbletUtem1</t>
        </r>
      </text>
    </comment>
    <comment ref="I8" authorId="0" shapeId="0">
      <text>
        <r>
          <rPr>
            <sz val="11"/>
            <rFont val="Calibri"/>
            <family val="2"/>
            <charset val="238"/>
          </rPr>
          <t>Osszesito:ForrastobbletUtem2</t>
        </r>
      </text>
    </comment>
    <comment ref="A9" authorId="0" shapeId="0">
      <text>
        <r>
          <rPr>
            <sz val="11"/>
            <rFont val="Calibri"/>
            <family val="2"/>
            <charset val="238"/>
          </rPr>
          <t>Osszesito:Osszesito_VKR_Sorszam</t>
        </r>
      </text>
    </comment>
    <comment ref="B9" authorId="0" shapeId="0">
      <text>
        <r>
          <rPr>
            <sz val="11"/>
            <rFont val="Calibri"/>
            <family val="2"/>
            <charset val="238"/>
          </rPr>
          <t>Osszesito:Osszesito_VKR_Nev</t>
        </r>
      </text>
    </comment>
    <comment ref="C9" authorId="0" shapeId="0">
      <text>
        <r>
          <rPr>
            <sz val="11"/>
            <rFont val="Calibri"/>
            <family val="2"/>
            <charset val="238"/>
          </rPr>
          <t>Osszesito:Osszesito_VKR_Kod</t>
        </r>
      </text>
    </comment>
    <comment ref="D9" authorId="0" shapeId="0">
      <text>
        <r>
          <rPr>
            <sz val="11"/>
            <rFont val="Calibri"/>
            <family val="2"/>
            <charset val="238"/>
          </rPr>
          <t>Osszesito:Osszesito_ISA</t>
        </r>
      </text>
    </comment>
    <comment ref="E9" authorId="0" shapeId="0">
      <text>
        <r>
          <rPr>
            <sz val="11"/>
            <rFont val="Calibri"/>
            <family val="2"/>
            <charset val="238"/>
          </rPr>
          <t>Osszesito:Osszesito_EllatasertFelelos</t>
        </r>
      </text>
    </comment>
    <comment ref="F9" authorId="0" shapeId="0">
      <text>
        <r>
          <rPr>
            <sz val="11"/>
            <rFont val="Calibri"/>
            <family val="2"/>
            <charset val="238"/>
          </rPr>
          <t>Osszesito:Osszesito_EllatasiTerulet</t>
        </r>
      </text>
    </comment>
    <comment ref="H9" authorId="0" shapeId="0">
      <text>
        <r>
          <rPr>
            <sz val="11"/>
            <rFont val="Calibri"/>
            <family val="2"/>
            <charset val="238"/>
          </rPr>
          <t>Osszesito:ForrastobbletUtem1</t>
        </r>
      </text>
    </comment>
    <comment ref="I9" authorId="0" shapeId="0">
      <text>
        <r>
          <rPr>
            <sz val="11"/>
            <rFont val="Calibri"/>
            <family val="2"/>
            <charset val="238"/>
          </rPr>
          <t>Osszesito:ForrastobbletUtem2</t>
        </r>
      </text>
    </comment>
    <comment ref="A10" authorId="0" shapeId="0">
      <text>
        <r>
          <rPr>
            <sz val="11"/>
            <rFont val="Calibri"/>
            <family val="2"/>
            <charset val="238"/>
          </rPr>
          <t>Osszesito:Osszesito_VKR_Sorszam</t>
        </r>
      </text>
    </comment>
    <comment ref="B10" authorId="0" shapeId="0">
      <text>
        <r>
          <rPr>
            <sz val="11"/>
            <rFont val="Calibri"/>
            <family val="2"/>
            <charset val="238"/>
          </rPr>
          <t>Osszesito:Osszesito_VKR_Nev</t>
        </r>
      </text>
    </comment>
    <comment ref="C10" authorId="0" shapeId="0">
      <text>
        <r>
          <rPr>
            <sz val="11"/>
            <rFont val="Calibri"/>
            <family val="2"/>
            <charset val="238"/>
          </rPr>
          <t>Osszesito:Osszesito_VKR_Kod</t>
        </r>
      </text>
    </comment>
    <comment ref="D10" authorId="0" shapeId="0">
      <text>
        <r>
          <rPr>
            <sz val="11"/>
            <rFont val="Calibri"/>
            <family val="2"/>
            <charset val="238"/>
          </rPr>
          <t>Osszesito:Osszesito_ISA</t>
        </r>
      </text>
    </comment>
    <comment ref="E10" authorId="0" shapeId="0">
      <text>
        <r>
          <rPr>
            <sz val="11"/>
            <rFont val="Calibri"/>
            <family val="2"/>
            <charset val="238"/>
          </rPr>
          <t>Osszesito:Osszesito_EllatasertFelelos</t>
        </r>
      </text>
    </comment>
    <comment ref="F10" authorId="0" shapeId="0">
      <text>
        <r>
          <rPr>
            <sz val="11"/>
            <rFont val="Calibri"/>
            <family val="2"/>
            <charset val="238"/>
          </rPr>
          <t>Osszesito:Osszesito_EllatasiTerulet</t>
        </r>
      </text>
    </comment>
    <comment ref="H10" authorId="0" shapeId="0">
      <text>
        <r>
          <rPr>
            <sz val="11"/>
            <rFont val="Calibri"/>
            <family val="2"/>
            <charset val="238"/>
          </rPr>
          <t>Osszesito:ForrastobbletUtem1</t>
        </r>
      </text>
    </comment>
    <comment ref="I10" authorId="0" shapeId="0">
      <text>
        <r>
          <rPr>
            <sz val="11"/>
            <rFont val="Calibri"/>
            <family val="2"/>
            <charset val="238"/>
          </rPr>
          <t>Osszesito:ForrastobbletUtem2</t>
        </r>
      </text>
    </comment>
    <comment ref="A11" authorId="0" shapeId="0">
      <text>
        <r>
          <rPr>
            <sz val="11"/>
            <rFont val="Calibri"/>
            <family val="2"/>
            <charset val="238"/>
          </rPr>
          <t>Osszesito:Osszesito_VKR_Sorszam</t>
        </r>
      </text>
    </comment>
    <comment ref="B11" authorId="0" shapeId="0">
      <text>
        <r>
          <rPr>
            <sz val="11"/>
            <rFont val="Calibri"/>
            <family val="2"/>
            <charset val="238"/>
          </rPr>
          <t>Osszesito:Osszesito_VKR_Nev</t>
        </r>
      </text>
    </comment>
    <comment ref="C11" authorId="0" shapeId="0">
      <text>
        <r>
          <rPr>
            <sz val="11"/>
            <rFont val="Calibri"/>
            <family val="2"/>
            <charset val="238"/>
          </rPr>
          <t>Osszesito:Osszesito_VKR_Kod</t>
        </r>
      </text>
    </comment>
    <comment ref="D11" authorId="0" shapeId="0">
      <text>
        <r>
          <rPr>
            <sz val="11"/>
            <rFont val="Calibri"/>
            <family val="2"/>
            <charset val="238"/>
          </rPr>
          <t>Osszesito:Osszesito_ISA</t>
        </r>
      </text>
    </comment>
    <comment ref="E11" authorId="0" shapeId="0">
      <text>
        <r>
          <rPr>
            <sz val="11"/>
            <rFont val="Calibri"/>
            <family val="2"/>
            <charset val="238"/>
          </rPr>
          <t>Osszesito:Osszesito_EllatasertFelelos</t>
        </r>
      </text>
    </comment>
    <comment ref="F11" authorId="0" shapeId="0">
      <text>
        <r>
          <rPr>
            <sz val="11"/>
            <rFont val="Calibri"/>
            <family val="2"/>
            <charset val="238"/>
          </rPr>
          <t>Osszesito:Osszesito_EllatasiTerulet</t>
        </r>
      </text>
    </comment>
    <comment ref="H11" authorId="0" shapeId="0">
      <text>
        <r>
          <rPr>
            <sz val="11"/>
            <rFont val="Calibri"/>
            <family val="2"/>
            <charset val="238"/>
          </rPr>
          <t>Osszesito:ForrastobbletUtem1</t>
        </r>
      </text>
    </comment>
    <comment ref="I11" authorId="0" shapeId="0">
      <text>
        <r>
          <rPr>
            <sz val="11"/>
            <rFont val="Calibri"/>
            <family val="2"/>
            <charset val="238"/>
          </rPr>
          <t>Osszesito:ForrastobbletUtem2</t>
        </r>
      </text>
    </comment>
    <comment ref="A12" authorId="0" shapeId="0">
      <text>
        <r>
          <rPr>
            <sz val="11"/>
            <rFont val="Calibri"/>
            <family val="2"/>
            <charset val="238"/>
          </rPr>
          <t>Osszesito:Osszesito_VKR_Sorszam</t>
        </r>
      </text>
    </comment>
    <comment ref="B12" authorId="0" shapeId="0">
      <text>
        <r>
          <rPr>
            <sz val="11"/>
            <rFont val="Calibri"/>
            <family val="2"/>
            <charset val="238"/>
          </rPr>
          <t>Osszesito:Osszesito_VKR_Nev</t>
        </r>
      </text>
    </comment>
    <comment ref="C12" authorId="0" shapeId="0">
      <text>
        <r>
          <rPr>
            <sz val="11"/>
            <rFont val="Calibri"/>
            <family val="2"/>
            <charset val="238"/>
          </rPr>
          <t>Osszesito:Osszesito_VKR_Kod</t>
        </r>
      </text>
    </comment>
    <comment ref="D12" authorId="0" shapeId="0">
      <text>
        <r>
          <rPr>
            <sz val="11"/>
            <rFont val="Calibri"/>
            <family val="2"/>
            <charset val="238"/>
          </rPr>
          <t>Osszesito:Osszesito_ISA</t>
        </r>
      </text>
    </comment>
    <comment ref="E12" authorId="0" shapeId="0">
      <text>
        <r>
          <rPr>
            <sz val="11"/>
            <rFont val="Calibri"/>
            <family val="2"/>
            <charset val="238"/>
          </rPr>
          <t>Osszesito:Osszesito_EllatasertFelelos</t>
        </r>
      </text>
    </comment>
    <comment ref="F12" authorId="0" shapeId="0">
      <text>
        <r>
          <rPr>
            <sz val="11"/>
            <rFont val="Calibri"/>
            <family val="2"/>
            <charset val="238"/>
          </rPr>
          <t>Osszesito:Osszesito_EllatasiTerulet</t>
        </r>
      </text>
    </comment>
    <comment ref="H12" authorId="0" shapeId="0">
      <text>
        <r>
          <rPr>
            <sz val="11"/>
            <rFont val="Calibri"/>
            <family val="2"/>
            <charset val="238"/>
          </rPr>
          <t>Osszesito:ForrastobbletUtem1</t>
        </r>
      </text>
    </comment>
    <comment ref="I12" authorId="0" shapeId="0">
      <text>
        <r>
          <rPr>
            <sz val="11"/>
            <rFont val="Calibri"/>
            <family val="2"/>
            <charset val="238"/>
          </rPr>
          <t>Osszesito:ForrastobbletUtem2</t>
        </r>
      </text>
    </comment>
    <comment ref="A13" authorId="0" shapeId="0">
      <text>
        <r>
          <rPr>
            <sz val="11"/>
            <rFont val="Calibri"/>
            <family val="2"/>
            <charset val="238"/>
          </rPr>
          <t>Osszesito:Osszesito_VKR_Sorszam</t>
        </r>
      </text>
    </comment>
    <comment ref="B13" authorId="0" shapeId="0">
      <text>
        <r>
          <rPr>
            <sz val="11"/>
            <rFont val="Calibri"/>
            <family val="2"/>
            <charset val="238"/>
          </rPr>
          <t>Osszesito:Osszesito_VKR_Nev</t>
        </r>
      </text>
    </comment>
    <comment ref="C13" authorId="0" shapeId="0">
      <text>
        <r>
          <rPr>
            <sz val="11"/>
            <rFont val="Calibri"/>
            <family val="2"/>
            <charset val="238"/>
          </rPr>
          <t>Osszesito:Osszesito_VKR_Kod</t>
        </r>
      </text>
    </comment>
    <comment ref="D13" authorId="0" shapeId="0">
      <text>
        <r>
          <rPr>
            <sz val="11"/>
            <rFont val="Calibri"/>
            <family val="2"/>
            <charset val="238"/>
          </rPr>
          <t>Osszesito:Osszesito_ISA</t>
        </r>
      </text>
    </comment>
    <comment ref="E13" authorId="0" shapeId="0">
      <text>
        <r>
          <rPr>
            <sz val="11"/>
            <rFont val="Calibri"/>
            <family val="2"/>
            <charset val="238"/>
          </rPr>
          <t>Osszesito:Osszesito_EllatasertFelelos</t>
        </r>
      </text>
    </comment>
    <comment ref="F13" authorId="0" shapeId="0">
      <text>
        <r>
          <rPr>
            <sz val="11"/>
            <rFont val="Calibri"/>
            <family val="2"/>
            <charset val="238"/>
          </rPr>
          <t>Osszesito:Osszesito_EllatasiTerulet</t>
        </r>
      </text>
    </comment>
    <comment ref="H13" authorId="0" shapeId="0">
      <text>
        <r>
          <rPr>
            <sz val="11"/>
            <rFont val="Calibri"/>
            <family val="2"/>
            <charset val="238"/>
          </rPr>
          <t>Osszesito:ForrastobbletUtem1</t>
        </r>
      </text>
    </comment>
    <comment ref="I13" authorId="0" shapeId="0">
      <text>
        <r>
          <rPr>
            <sz val="11"/>
            <rFont val="Calibri"/>
            <family val="2"/>
            <charset val="238"/>
          </rPr>
          <t>Osszesito:ForrastobbletUtem2</t>
        </r>
      </text>
    </comment>
    <comment ref="A14" authorId="0" shapeId="0">
      <text>
        <r>
          <rPr>
            <sz val="11"/>
            <rFont val="Calibri"/>
            <family val="2"/>
            <charset val="238"/>
          </rPr>
          <t>Osszesito:Osszesito_VKR_Sorszam</t>
        </r>
      </text>
    </comment>
    <comment ref="B14" authorId="0" shapeId="0">
      <text>
        <r>
          <rPr>
            <sz val="11"/>
            <rFont val="Calibri"/>
            <family val="2"/>
            <charset val="238"/>
          </rPr>
          <t>Osszesito:Osszesito_VKR_Nev</t>
        </r>
      </text>
    </comment>
    <comment ref="C14" authorId="0" shapeId="0">
      <text>
        <r>
          <rPr>
            <sz val="11"/>
            <rFont val="Calibri"/>
            <family val="2"/>
            <charset val="238"/>
          </rPr>
          <t>Osszesito:Osszesito_VKR_Kod</t>
        </r>
      </text>
    </comment>
    <comment ref="D14" authorId="0" shapeId="0">
      <text>
        <r>
          <rPr>
            <sz val="11"/>
            <rFont val="Calibri"/>
            <family val="2"/>
            <charset val="238"/>
          </rPr>
          <t>Osszesito:Osszesito_ISA</t>
        </r>
      </text>
    </comment>
    <comment ref="E14" authorId="0" shapeId="0">
      <text>
        <r>
          <rPr>
            <sz val="11"/>
            <rFont val="Calibri"/>
            <family val="2"/>
            <charset val="238"/>
          </rPr>
          <t>Osszesito:Osszesito_EllatasertFelelos</t>
        </r>
      </text>
    </comment>
    <comment ref="F14" authorId="0" shapeId="0">
      <text>
        <r>
          <rPr>
            <sz val="11"/>
            <rFont val="Calibri"/>
            <family val="2"/>
            <charset val="238"/>
          </rPr>
          <t>Osszesito:Osszesito_EllatasiTerulet</t>
        </r>
      </text>
    </comment>
    <comment ref="H14" authorId="0" shapeId="0">
      <text>
        <r>
          <rPr>
            <sz val="11"/>
            <rFont val="Calibri"/>
            <family val="2"/>
            <charset val="238"/>
          </rPr>
          <t>Osszesito:ForrastobbletUtem1</t>
        </r>
      </text>
    </comment>
    <comment ref="I14" authorId="0" shapeId="0">
      <text>
        <r>
          <rPr>
            <sz val="11"/>
            <rFont val="Calibri"/>
            <family val="2"/>
            <charset val="238"/>
          </rPr>
          <t>Osszesito:ForrastobbletUtem2</t>
        </r>
      </text>
    </comment>
    <comment ref="A15" authorId="0" shapeId="0">
      <text>
        <r>
          <rPr>
            <sz val="11"/>
            <rFont val="Calibri"/>
            <family val="2"/>
            <charset val="238"/>
          </rPr>
          <t>Osszesito:Osszesito_VKR_Sorszam</t>
        </r>
      </text>
    </comment>
    <comment ref="B15" authorId="0" shapeId="0">
      <text>
        <r>
          <rPr>
            <sz val="11"/>
            <rFont val="Calibri"/>
            <family val="2"/>
            <charset val="238"/>
          </rPr>
          <t>Osszesito:Osszesito_VKR_Nev</t>
        </r>
      </text>
    </comment>
    <comment ref="C15" authorId="0" shapeId="0">
      <text>
        <r>
          <rPr>
            <sz val="11"/>
            <rFont val="Calibri"/>
            <family val="2"/>
            <charset val="238"/>
          </rPr>
          <t>Osszesito:Osszesito_VKR_Kod</t>
        </r>
      </text>
    </comment>
    <comment ref="D15" authorId="0" shapeId="0">
      <text>
        <r>
          <rPr>
            <sz val="11"/>
            <rFont val="Calibri"/>
            <family val="2"/>
            <charset val="238"/>
          </rPr>
          <t>Osszesito:Osszesito_ISA</t>
        </r>
      </text>
    </comment>
    <comment ref="E15" authorId="0" shapeId="0">
      <text>
        <r>
          <rPr>
            <sz val="11"/>
            <rFont val="Calibri"/>
            <family val="2"/>
            <charset val="238"/>
          </rPr>
          <t>Osszesito:Osszesito_EllatasertFelelos</t>
        </r>
      </text>
    </comment>
    <comment ref="F15" authorId="0" shapeId="0">
      <text>
        <r>
          <rPr>
            <sz val="11"/>
            <rFont val="Calibri"/>
            <family val="2"/>
            <charset val="238"/>
          </rPr>
          <t>Osszesito:Osszesito_EllatasiTerulet</t>
        </r>
      </text>
    </comment>
    <comment ref="H15" authorId="0" shapeId="0">
      <text>
        <r>
          <rPr>
            <sz val="11"/>
            <rFont val="Calibri"/>
            <family val="2"/>
            <charset val="238"/>
          </rPr>
          <t>Osszesito:ForrastobbletUtem1</t>
        </r>
      </text>
    </comment>
    <comment ref="I15" authorId="0" shapeId="0">
      <text>
        <r>
          <rPr>
            <sz val="11"/>
            <rFont val="Calibri"/>
            <family val="2"/>
            <charset val="238"/>
          </rPr>
          <t>Osszesito:ForrastobbletUtem2</t>
        </r>
      </text>
    </comment>
    <comment ref="A16" authorId="0" shapeId="0">
      <text>
        <r>
          <rPr>
            <sz val="11"/>
            <rFont val="Calibri"/>
            <family val="2"/>
            <charset val="238"/>
          </rPr>
          <t>Osszesito:Osszesito_VKR_Sorszam</t>
        </r>
      </text>
    </comment>
    <comment ref="B16" authorId="0" shapeId="0">
      <text>
        <r>
          <rPr>
            <sz val="11"/>
            <rFont val="Calibri"/>
            <family val="2"/>
            <charset val="238"/>
          </rPr>
          <t>Osszesito:Osszesito_VKR_Nev</t>
        </r>
      </text>
    </comment>
    <comment ref="C16" authorId="0" shapeId="0">
      <text>
        <r>
          <rPr>
            <sz val="11"/>
            <rFont val="Calibri"/>
            <family val="2"/>
            <charset val="238"/>
          </rPr>
          <t>Osszesito:Osszesito_VKR_Kod</t>
        </r>
      </text>
    </comment>
    <comment ref="D16" authorId="0" shapeId="0">
      <text>
        <r>
          <rPr>
            <sz val="11"/>
            <rFont val="Calibri"/>
            <family val="2"/>
            <charset val="238"/>
          </rPr>
          <t>Osszesito:Osszesito_ISA</t>
        </r>
      </text>
    </comment>
    <comment ref="E16" authorId="0" shapeId="0">
      <text>
        <r>
          <rPr>
            <sz val="11"/>
            <rFont val="Calibri"/>
            <family val="2"/>
            <charset val="238"/>
          </rPr>
          <t>Osszesito:Osszesito_EllatasertFelelos</t>
        </r>
      </text>
    </comment>
    <comment ref="F16" authorId="0" shapeId="0">
      <text>
        <r>
          <rPr>
            <sz val="11"/>
            <rFont val="Calibri"/>
            <family val="2"/>
            <charset val="238"/>
          </rPr>
          <t>Osszesito:Osszesito_EllatasiTerulet</t>
        </r>
      </text>
    </comment>
    <comment ref="H16" authorId="0" shapeId="0">
      <text>
        <r>
          <rPr>
            <sz val="11"/>
            <rFont val="Calibri"/>
            <family val="2"/>
            <charset val="238"/>
          </rPr>
          <t>Osszesito:ForrastobbletUtem1</t>
        </r>
      </text>
    </comment>
    <comment ref="I16" authorId="0" shapeId="0">
      <text>
        <r>
          <rPr>
            <sz val="11"/>
            <rFont val="Calibri"/>
            <family val="2"/>
            <charset val="238"/>
          </rPr>
          <t>Osszesito:ForrastobbletUtem2</t>
        </r>
      </text>
    </comment>
    <comment ref="A17" authorId="0" shapeId="0">
      <text>
        <r>
          <rPr>
            <sz val="11"/>
            <rFont val="Calibri"/>
            <family val="2"/>
            <charset val="238"/>
          </rPr>
          <t>Osszesito:Osszesito_VKR_Sorszam</t>
        </r>
      </text>
    </comment>
    <comment ref="B17" authorId="0" shapeId="0">
      <text>
        <r>
          <rPr>
            <sz val="11"/>
            <rFont val="Calibri"/>
            <family val="2"/>
            <charset val="238"/>
          </rPr>
          <t>Osszesito:Osszesito_VKR_Nev</t>
        </r>
      </text>
    </comment>
    <comment ref="C17" authorId="0" shapeId="0">
      <text>
        <r>
          <rPr>
            <sz val="11"/>
            <rFont val="Calibri"/>
            <family val="2"/>
            <charset val="238"/>
          </rPr>
          <t>Osszesito:Osszesito_VKR_Kod</t>
        </r>
      </text>
    </comment>
    <comment ref="D17" authorId="0" shapeId="0">
      <text>
        <r>
          <rPr>
            <sz val="11"/>
            <rFont val="Calibri"/>
            <family val="2"/>
            <charset val="238"/>
          </rPr>
          <t>Osszesito:Osszesito_ISA</t>
        </r>
      </text>
    </comment>
    <comment ref="E17" authorId="0" shapeId="0">
      <text>
        <r>
          <rPr>
            <sz val="11"/>
            <rFont val="Calibri"/>
            <family val="2"/>
            <charset val="238"/>
          </rPr>
          <t>Osszesito:Osszesito_EllatasertFelelos</t>
        </r>
      </text>
    </comment>
    <comment ref="F17" authorId="0" shapeId="0">
      <text>
        <r>
          <rPr>
            <sz val="11"/>
            <rFont val="Calibri"/>
            <family val="2"/>
            <charset val="238"/>
          </rPr>
          <t>Osszesito:Osszesito_EllatasiTerulet</t>
        </r>
      </text>
    </comment>
    <comment ref="H17" authorId="0" shapeId="0">
      <text>
        <r>
          <rPr>
            <sz val="11"/>
            <rFont val="Calibri"/>
            <family val="2"/>
            <charset val="238"/>
          </rPr>
          <t>Osszesito:ForrastobbletUtem1</t>
        </r>
      </text>
    </comment>
    <comment ref="I17" authorId="0" shapeId="0">
      <text>
        <r>
          <rPr>
            <sz val="11"/>
            <rFont val="Calibri"/>
            <family val="2"/>
            <charset val="238"/>
          </rPr>
          <t>Osszesito:ForrastobbletUtem2</t>
        </r>
      </text>
    </comment>
    <comment ref="A18" authorId="0" shapeId="0">
      <text>
        <r>
          <rPr>
            <sz val="11"/>
            <rFont val="Calibri"/>
            <family val="2"/>
            <charset val="238"/>
          </rPr>
          <t>Osszesito:Osszesito_VKR_Sorszam</t>
        </r>
      </text>
    </comment>
    <comment ref="B18" authorId="0" shapeId="0">
      <text>
        <r>
          <rPr>
            <sz val="11"/>
            <rFont val="Calibri"/>
            <family val="2"/>
            <charset val="238"/>
          </rPr>
          <t>Osszesito:Osszesito_VKR_Nev</t>
        </r>
      </text>
    </comment>
    <comment ref="C18" authorId="0" shapeId="0">
      <text>
        <r>
          <rPr>
            <sz val="11"/>
            <rFont val="Calibri"/>
            <family val="2"/>
            <charset val="238"/>
          </rPr>
          <t>Osszesito:Osszesito_VKR_Kod</t>
        </r>
      </text>
    </comment>
    <comment ref="D18" authorId="0" shapeId="0">
      <text>
        <r>
          <rPr>
            <sz val="11"/>
            <rFont val="Calibri"/>
            <family val="2"/>
            <charset val="238"/>
          </rPr>
          <t>Osszesito:Osszesito_ISA</t>
        </r>
      </text>
    </comment>
    <comment ref="E18" authorId="0" shapeId="0">
      <text>
        <r>
          <rPr>
            <sz val="11"/>
            <rFont val="Calibri"/>
            <family val="2"/>
            <charset val="238"/>
          </rPr>
          <t>Osszesito:Osszesito_EllatasertFelelos</t>
        </r>
      </text>
    </comment>
    <comment ref="F18" authorId="0" shapeId="0">
      <text>
        <r>
          <rPr>
            <sz val="11"/>
            <rFont val="Calibri"/>
            <family val="2"/>
            <charset val="238"/>
          </rPr>
          <t>Osszesito:Osszesito_EllatasiTerulet</t>
        </r>
      </text>
    </comment>
    <comment ref="H18" authorId="0" shapeId="0">
      <text>
        <r>
          <rPr>
            <sz val="11"/>
            <rFont val="Calibri"/>
            <family val="2"/>
            <charset val="238"/>
          </rPr>
          <t>Osszesito:ForrastobbletUtem1</t>
        </r>
      </text>
    </comment>
    <comment ref="I18" authorId="0" shapeId="0">
      <text>
        <r>
          <rPr>
            <sz val="11"/>
            <rFont val="Calibri"/>
            <family val="2"/>
            <charset val="238"/>
          </rPr>
          <t>Osszesito:ForrastobbletUtem2</t>
        </r>
      </text>
    </comment>
    <comment ref="A19" authorId="0" shapeId="0">
      <text>
        <r>
          <rPr>
            <sz val="11"/>
            <rFont val="Calibri"/>
            <family val="2"/>
            <charset val="238"/>
          </rPr>
          <t>Osszesito:Osszesito_VKR_Sorszam</t>
        </r>
      </text>
    </comment>
    <comment ref="B19" authorId="0" shapeId="0">
      <text>
        <r>
          <rPr>
            <sz val="11"/>
            <rFont val="Calibri"/>
            <family val="2"/>
            <charset val="238"/>
          </rPr>
          <t>Osszesito:Osszesito_VKR_Nev</t>
        </r>
      </text>
    </comment>
    <comment ref="C19" authorId="0" shapeId="0">
      <text>
        <r>
          <rPr>
            <sz val="11"/>
            <rFont val="Calibri"/>
            <family val="2"/>
            <charset val="238"/>
          </rPr>
          <t>Osszesito:Osszesito_VKR_Kod</t>
        </r>
      </text>
    </comment>
    <comment ref="D19" authorId="0" shapeId="0">
      <text>
        <r>
          <rPr>
            <sz val="11"/>
            <rFont val="Calibri"/>
            <family val="2"/>
            <charset val="238"/>
          </rPr>
          <t>Osszesito:Osszesito_ISA</t>
        </r>
      </text>
    </comment>
    <comment ref="E19" authorId="0" shapeId="0">
      <text>
        <r>
          <rPr>
            <sz val="11"/>
            <rFont val="Calibri"/>
            <family val="2"/>
            <charset val="238"/>
          </rPr>
          <t>Osszesito:Osszesito_EllatasertFelelos</t>
        </r>
      </text>
    </comment>
    <comment ref="F19" authorId="0" shapeId="0">
      <text>
        <r>
          <rPr>
            <sz val="11"/>
            <rFont val="Calibri"/>
            <family val="2"/>
            <charset val="238"/>
          </rPr>
          <t>Osszesito:Osszesito_EllatasiTerulet</t>
        </r>
      </text>
    </comment>
    <comment ref="H19" authorId="0" shapeId="0">
      <text>
        <r>
          <rPr>
            <sz val="11"/>
            <rFont val="Calibri"/>
            <family val="2"/>
            <charset val="238"/>
          </rPr>
          <t>Osszesito:ForrastobbletUtem1</t>
        </r>
      </text>
    </comment>
    <comment ref="I19" authorId="0" shapeId="0">
      <text>
        <r>
          <rPr>
            <sz val="11"/>
            <rFont val="Calibri"/>
            <family val="2"/>
            <charset val="238"/>
          </rPr>
          <t>Osszesito:ForrastobbletUtem2</t>
        </r>
      </text>
    </comment>
    <comment ref="A20" authorId="0" shapeId="0">
      <text>
        <r>
          <rPr>
            <sz val="11"/>
            <rFont val="Calibri"/>
            <family val="2"/>
            <charset val="238"/>
          </rPr>
          <t>Osszesito:Osszesito_VKR_Sorszam</t>
        </r>
      </text>
    </comment>
    <comment ref="B20" authorId="0" shapeId="0">
      <text>
        <r>
          <rPr>
            <sz val="11"/>
            <rFont val="Calibri"/>
            <family val="2"/>
            <charset val="238"/>
          </rPr>
          <t>Osszesito:Osszesito_VKR_Nev</t>
        </r>
      </text>
    </comment>
    <comment ref="C20" authorId="0" shapeId="0">
      <text>
        <r>
          <rPr>
            <sz val="11"/>
            <rFont val="Calibri"/>
            <family val="2"/>
            <charset val="238"/>
          </rPr>
          <t>Osszesito:Osszesito_VKR_Kod</t>
        </r>
      </text>
    </comment>
    <comment ref="D20" authorId="0" shapeId="0">
      <text>
        <r>
          <rPr>
            <sz val="11"/>
            <rFont val="Calibri"/>
            <family val="2"/>
            <charset val="238"/>
          </rPr>
          <t>Osszesito:Osszesito_ISA</t>
        </r>
      </text>
    </comment>
    <comment ref="E20" authorId="0" shapeId="0">
      <text>
        <r>
          <rPr>
            <sz val="11"/>
            <rFont val="Calibri"/>
            <family val="2"/>
            <charset val="238"/>
          </rPr>
          <t>Osszesito:Osszesito_EllatasertFelelos</t>
        </r>
      </text>
    </comment>
    <comment ref="F20" authorId="0" shapeId="0">
      <text>
        <r>
          <rPr>
            <sz val="11"/>
            <rFont val="Calibri"/>
            <family val="2"/>
            <charset val="238"/>
          </rPr>
          <t>Osszesito:Osszesito_EllatasiTerulet</t>
        </r>
      </text>
    </comment>
    <comment ref="H20" authorId="0" shapeId="0">
      <text>
        <r>
          <rPr>
            <sz val="11"/>
            <rFont val="Calibri"/>
            <family val="2"/>
            <charset val="238"/>
          </rPr>
          <t>Osszesito:ForrastobbletUtem1</t>
        </r>
      </text>
    </comment>
    <comment ref="I20" authorId="0" shapeId="0">
      <text>
        <r>
          <rPr>
            <sz val="11"/>
            <rFont val="Calibri"/>
            <family val="2"/>
            <charset val="238"/>
          </rPr>
          <t>Osszesito:ForrastobbletUtem2</t>
        </r>
      </text>
    </comment>
    <comment ref="A21" authorId="0" shapeId="0">
      <text>
        <r>
          <rPr>
            <sz val="11"/>
            <rFont val="Calibri"/>
            <family val="2"/>
            <charset val="238"/>
          </rPr>
          <t>Osszesito:Osszesito_VKR_Sorszam</t>
        </r>
      </text>
    </comment>
    <comment ref="B21" authorId="0" shapeId="0">
      <text>
        <r>
          <rPr>
            <sz val="11"/>
            <rFont val="Calibri"/>
            <family val="2"/>
            <charset val="238"/>
          </rPr>
          <t>Osszesito:Osszesito_VKR_Nev</t>
        </r>
      </text>
    </comment>
    <comment ref="C21" authorId="0" shapeId="0">
      <text>
        <r>
          <rPr>
            <sz val="11"/>
            <rFont val="Calibri"/>
            <family val="2"/>
            <charset val="238"/>
          </rPr>
          <t>Osszesito:Osszesito_VKR_Kod</t>
        </r>
      </text>
    </comment>
    <comment ref="D21" authorId="0" shapeId="0">
      <text>
        <r>
          <rPr>
            <sz val="11"/>
            <rFont val="Calibri"/>
            <family val="2"/>
            <charset val="238"/>
          </rPr>
          <t>Osszesito:Osszesito_ISA</t>
        </r>
      </text>
    </comment>
    <comment ref="E21" authorId="0" shapeId="0">
      <text>
        <r>
          <rPr>
            <sz val="11"/>
            <rFont val="Calibri"/>
            <family val="2"/>
            <charset val="238"/>
          </rPr>
          <t>Osszesito:Osszesito_EllatasertFelelos</t>
        </r>
      </text>
    </comment>
    <comment ref="F21" authorId="0" shapeId="0">
      <text>
        <r>
          <rPr>
            <sz val="11"/>
            <rFont val="Calibri"/>
            <family val="2"/>
            <charset val="238"/>
          </rPr>
          <t>Osszesito:Osszesito_EllatasiTerulet</t>
        </r>
      </text>
    </comment>
    <comment ref="H21" authorId="0" shapeId="0">
      <text>
        <r>
          <rPr>
            <sz val="11"/>
            <rFont val="Calibri"/>
            <family val="2"/>
            <charset val="238"/>
          </rPr>
          <t>Osszesito:ForrastobbletUtem1</t>
        </r>
      </text>
    </comment>
    <comment ref="I21" authorId="0" shapeId="0">
      <text>
        <r>
          <rPr>
            <sz val="11"/>
            <rFont val="Calibri"/>
            <family val="2"/>
            <charset val="238"/>
          </rPr>
          <t>Osszesito:ForrastobbletUtem2</t>
        </r>
      </text>
    </comment>
    <comment ref="A22" authorId="0" shapeId="0">
      <text>
        <r>
          <rPr>
            <sz val="11"/>
            <rFont val="Calibri"/>
            <family val="2"/>
            <charset val="238"/>
          </rPr>
          <t>Osszesito:Osszesito_VKR_Sorszam</t>
        </r>
      </text>
    </comment>
    <comment ref="B22" authorId="0" shapeId="0">
      <text>
        <r>
          <rPr>
            <sz val="11"/>
            <rFont val="Calibri"/>
            <family val="2"/>
            <charset val="238"/>
          </rPr>
          <t>Osszesito:Osszesito_VKR_Nev</t>
        </r>
      </text>
    </comment>
    <comment ref="C22" authorId="0" shapeId="0">
      <text>
        <r>
          <rPr>
            <sz val="11"/>
            <rFont val="Calibri"/>
            <family val="2"/>
            <charset val="238"/>
          </rPr>
          <t>Osszesito:Osszesito_VKR_Kod</t>
        </r>
      </text>
    </comment>
    <comment ref="D22" authorId="0" shapeId="0">
      <text>
        <r>
          <rPr>
            <sz val="11"/>
            <rFont val="Calibri"/>
            <family val="2"/>
            <charset val="238"/>
          </rPr>
          <t>Osszesito:Osszesito_ISA</t>
        </r>
      </text>
    </comment>
    <comment ref="E22" authorId="0" shapeId="0">
      <text>
        <r>
          <rPr>
            <sz val="11"/>
            <rFont val="Calibri"/>
            <family val="2"/>
            <charset val="238"/>
          </rPr>
          <t>Osszesito:Osszesito_EllatasertFelelos</t>
        </r>
      </text>
    </comment>
    <comment ref="F22" authorId="0" shapeId="0">
      <text>
        <r>
          <rPr>
            <sz val="11"/>
            <rFont val="Calibri"/>
            <family val="2"/>
            <charset val="238"/>
          </rPr>
          <t>Osszesito:Osszesito_EllatasiTerulet</t>
        </r>
      </text>
    </comment>
    <comment ref="H22" authorId="0" shapeId="0">
      <text>
        <r>
          <rPr>
            <sz val="11"/>
            <rFont val="Calibri"/>
            <family val="2"/>
            <charset val="238"/>
          </rPr>
          <t>Osszesito:ForrastobbletUtem1</t>
        </r>
      </text>
    </comment>
    <comment ref="I22" authorId="0" shapeId="0">
      <text>
        <r>
          <rPr>
            <sz val="11"/>
            <rFont val="Calibri"/>
            <family val="2"/>
            <charset val="238"/>
          </rPr>
          <t>Osszesito:ForrastobbletUtem2</t>
        </r>
      </text>
    </comment>
    <comment ref="A23" authorId="0" shapeId="0">
      <text>
        <r>
          <rPr>
            <sz val="11"/>
            <rFont val="Calibri"/>
            <family val="2"/>
            <charset val="238"/>
          </rPr>
          <t>Osszesito:Osszesito_VKR_Sorszam</t>
        </r>
      </text>
    </comment>
    <comment ref="B23" authorId="0" shapeId="0">
      <text>
        <r>
          <rPr>
            <sz val="11"/>
            <rFont val="Calibri"/>
            <family val="2"/>
            <charset val="238"/>
          </rPr>
          <t>Osszesito:Osszesito_VKR_Nev</t>
        </r>
      </text>
    </comment>
    <comment ref="C23" authorId="0" shapeId="0">
      <text>
        <r>
          <rPr>
            <sz val="11"/>
            <rFont val="Calibri"/>
            <family val="2"/>
            <charset val="238"/>
          </rPr>
          <t>Osszesito:Osszesito_VKR_Kod</t>
        </r>
      </text>
    </comment>
    <comment ref="D23" authorId="0" shapeId="0">
      <text>
        <r>
          <rPr>
            <sz val="11"/>
            <rFont val="Calibri"/>
            <family val="2"/>
            <charset val="238"/>
          </rPr>
          <t>Osszesito:Osszesito_ISA</t>
        </r>
      </text>
    </comment>
    <comment ref="E23" authorId="0" shapeId="0">
      <text>
        <r>
          <rPr>
            <sz val="11"/>
            <rFont val="Calibri"/>
            <family val="2"/>
            <charset val="238"/>
          </rPr>
          <t>Osszesito:Osszesito_EllatasertFelelos</t>
        </r>
      </text>
    </comment>
    <comment ref="F23" authorId="0" shapeId="0">
      <text>
        <r>
          <rPr>
            <sz val="11"/>
            <rFont val="Calibri"/>
            <family val="2"/>
            <charset val="238"/>
          </rPr>
          <t>Osszesito:Osszesito_EllatasiTerulet</t>
        </r>
      </text>
    </comment>
    <comment ref="H23" authorId="0" shapeId="0">
      <text>
        <r>
          <rPr>
            <sz val="11"/>
            <rFont val="Calibri"/>
            <family val="2"/>
            <charset val="238"/>
          </rPr>
          <t>Osszesito:ForrastobbletUtem1</t>
        </r>
      </text>
    </comment>
    <comment ref="I23" authorId="0" shapeId="0">
      <text>
        <r>
          <rPr>
            <sz val="11"/>
            <rFont val="Calibri"/>
            <family val="2"/>
            <charset val="238"/>
          </rPr>
          <t>Osszesito:ForrastobbletUtem2</t>
        </r>
      </text>
    </comment>
    <comment ref="A24" authorId="0" shapeId="0">
      <text>
        <r>
          <rPr>
            <sz val="11"/>
            <rFont val="Calibri"/>
            <family val="2"/>
            <charset val="238"/>
          </rPr>
          <t>Osszesito:Osszesito_VKR_Sorszam</t>
        </r>
      </text>
    </comment>
    <comment ref="B24" authorId="0" shapeId="0">
      <text>
        <r>
          <rPr>
            <sz val="11"/>
            <rFont val="Calibri"/>
            <family val="2"/>
            <charset val="238"/>
          </rPr>
          <t>Osszesito:Osszesito_VKR_Nev</t>
        </r>
      </text>
    </comment>
    <comment ref="C24" authorId="0" shapeId="0">
      <text>
        <r>
          <rPr>
            <sz val="11"/>
            <rFont val="Calibri"/>
            <family val="2"/>
            <charset val="238"/>
          </rPr>
          <t>Osszesito:Osszesito_VKR_Kod</t>
        </r>
      </text>
    </comment>
    <comment ref="D24" authorId="0" shapeId="0">
      <text>
        <r>
          <rPr>
            <sz val="11"/>
            <rFont val="Calibri"/>
            <family val="2"/>
            <charset val="238"/>
          </rPr>
          <t>Osszesito:Osszesito_ISA</t>
        </r>
      </text>
    </comment>
    <comment ref="E24" authorId="0" shapeId="0">
      <text>
        <r>
          <rPr>
            <sz val="11"/>
            <rFont val="Calibri"/>
            <family val="2"/>
            <charset val="238"/>
          </rPr>
          <t>Osszesito:Osszesito_EllatasertFelelos</t>
        </r>
      </text>
    </comment>
    <comment ref="F24" authorId="0" shapeId="0">
      <text>
        <r>
          <rPr>
            <sz val="11"/>
            <rFont val="Calibri"/>
            <family val="2"/>
            <charset val="238"/>
          </rPr>
          <t>Osszesito:Osszesito_EllatasiTerulet</t>
        </r>
      </text>
    </comment>
    <comment ref="H24" authorId="0" shapeId="0">
      <text>
        <r>
          <rPr>
            <sz val="11"/>
            <rFont val="Calibri"/>
            <family val="2"/>
            <charset val="238"/>
          </rPr>
          <t>Osszesito:ForrastobbletUtem1</t>
        </r>
      </text>
    </comment>
    <comment ref="I24" authorId="0" shapeId="0">
      <text>
        <r>
          <rPr>
            <sz val="11"/>
            <rFont val="Calibri"/>
            <family val="2"/>
            <charset val="238"/>
          </rPr>
          <t>Osszesito:ForrastobbletUtem2</t>
        </r>
      </text>
    </comment>
    <comment ref="A25" authorId="0" shapeId="0">
      <text>
        <r>
          <rPr>
            <sz val="11"/>
            <rFont val="Calibri"/>
            <family val="2"/>
            <charset val="238"/>
          </rPr>
          <t>Osszesito:Osszesito_VKR_Sorszam</t>
        </r>
      </text>
    </comment>
    <comment ref="B25" authorId="0" shapeId="0">
      <text>
        <r>
          <rPr>
            <sz val="11"/>
            <rFont val="Calibri"/>
            <family val="2"/>
            <charset val="238"/>
          </rPr>
          <t>Osszesito:Osszesito_VKR_Nev</t>
        </r>
      </text>
    </comment>
    <comment ref="C25" authorId="0" shapeId="0">
      <text>
        <r>
          <rPr>
            <sz val="11"/>
            <rFont val="Calibri"/>
            <family val="2"/>
            <charset val="238"/>
          </rPr>
          <t>Osszesito:Osszesito_VKR_Kod</t>
        </r>
      </text>
    </comment>
    <comment ref="D25" authorId="0" shapeId="0">
      <text>
        <r>
          <rPr>
            <sz val="11"/>
            <rFont val="Calibri"/>
            <family val="2"/>
            <charset val="238"/>
          </rPr>
          <t>Osszesito:Osszesito_ISA</t>
        </r>
      </text>
    </comment>
    <comment ref="E25" authorId="0" shapeId="0">
      <text>
        <r>
          <rPr>
            <sz val="11"/>
            <rFont val="Calibri"/>
            <family val="2"/>
            <charset val="238"/>
          </rPr>
          <t>Osszesito:Osszesito_EllatasertFelelos</t>
        </r>
      </text>
    </comment>
    <comment ref="F25" authorId="0" shapeId="0">
      <text>
        <r>
          <rPr>
            <sz val="11"/>
            <rFont val="Calibri"/>
            <family val="2"/>
            <charset val="238"/>
          </rPr>
          <t>Osszesito:Osszesito_EllatasiTerulet</t>
        </r>
      </text>
    </comment>
    <comment ref="H25" authorId="0" shapeId="0">
      <text>
        <r>
          <rPr>
            <sz val="11"/>
            <rFont val="Calibri"/>
            <family val="2"/>
            <charset val="238"/>
          </rPr>
          <t>Osszesito:ForrastobbletUtem1</t>
        </r>
      </text>
    </comment>
    <comment ref="I25" authorId="0" shapeId="0">
      <text>
        <r>
          <rPr>
            <sz val="11"/>
            <rFont val="Calibri"/>
            <family val="2"/>
            <charset val="238"/>
          </rPr>
          <t>Osszesito:ForrastobbletUtem2</t>
        </r>
      </text>
    </comment>
    <comment ref="A26" authorId="0" shapeId="0">
      <text>
        <r>
          <rPr>
            <sz val="11"/>
            <rFont val="Calibri"/>
            <family val="2"/>
            <charset val="238"/>
          </rPr>
          <t>Osszesito:Osszesito_VKR_Sorszam</t>
        </r>
      </text>
    </comment>
    <comment ref="B26" authorId="0" shapeId="0">
      <text>
        <r>
          <rPr>
            <sz val="11"/>
            <rFont val="Calibri"/>
            <family val="2"/>
            <charset val="238"/>
          </rPr>
          <t>Osszesito:Osszesito_VKR_Nev</t>
        </r>
      </text>
    </comment>
    <comment ref="C26" authorId="0" shapeId="0">
      <text>
        <r>
          <rPr>
            <sz val="11"/>
            <rFont val="Calibri"/>
            <family val="2"/>
            <charset val="238"/>
          </rPr>
          <t>Osszesito:Osszesito_VKR_Kod</t>
        </r>
      </text>
    </comment>
    <comment ref="D26" authorId="0" shapeId="0">
      <text>
        <r>
          <rPr>
            <sz val="11"/>
            <rFont val="Calibri"/>
            <family val="2"/>
            <charset val="238"/>
          </rPr>
          <t>Osszesito:Osszesito_ISA</t>
        </r>
      </text>
    </comment>
    <comment ref="E26" authorId="0" shapeId="0">
      <text>
        <r>
          <rPr>
            <sz val="11"/>
            <rFont val="Calibri"/>
            <family val="2"/>
            <charset val="238"/>
          </rPr>
          <t>Osszesito:Osszesito_EllatasertFelelos</t>
        </r>
      </text>
    </comment>
    <comment ref="F26" authorId="0" shapeId="0">
      <text>
        <r>
          <rPr>
            <sz val="11"/>
            <rFont val="Calibri"/>
            <family val="2"/>
            <charset val="238"/>
          </rPr>
          <t>Osszesito:Osszesito_EllatasiTerulet</t>
        </r>
      </text>
    </comment>
    <comment ref="H26" authorId="0" shapeId="0">
      <text>
        <r>
          <rPr>
            <sz val="11"/>
            <rFont val="Calibri"/>
            <family val="2"/>
            <charset val="238"/>
          </rPr>
          <t>Osszesito:ForrastobbletUtem1</t>
        </r>
      </text>
    </comment>
    <comment ref="I26" authorId="0" shapeId="0">
      <text>
        <r>
          <rPr>
            <sz val="11"/>
            <rFont val="Calibri"/>
            <family val="2"/>
            <charset val="238"/>
          </rPr>
          <t>Osszesito:ForrastobbletUtem2</t>
        </r>
      </text>
    </comment>
    <comment ref="A27" authorId="0" shapeId="0">
      <text>
        <r>
          <rPr>
            <sz val="11"/>
            <rFont val="Calibri"/>
            <family val="2"/>
            <charset val="238"/>
          </rPr>
          <t>Osszesito:Osszesito_VKR_Sorszam</t>
        </r>
      </text>
    </comment>
    <comment ref="B27" authorId="0" shapeId="0">
      <text>
        <r>
          <rPr>
            <sz val="11"/>
            <rFont val="Calibri"/>
            <family val="2"/>
            <charset val="238"/>
          </rPr>
          <t>Osszesito:Osszesito_VKR_Nev</t>
        </r>
      </text>
    </comment>
    <comment ref="C27" authorId="0" shapeId="0">
      <text>
        <r>
          <rPr>
            <sz val="11"/>
            <rFont val="Calibri"/>
            <family val="2"/>
            <charset val="238"/>
          </rPr>
          <t>Osszesito:Osszesito_VKR_Kod</t>
        </r>
      </text>
    </comment>
    <comment ref="D27" authorId="0" shapeId="0">
      <text>
        <r>
          <rPr>
            <sz val="11"/>
            <rFont val="Calibri"/>
            <family val="2"/>
            <charset val="238"/>
          </rPr>
          <t>Osszesito:Osszesito_ISA</t>
        </r>
      </text>
    </comment>
    <comment ref="E27" authorId="0" shapeId="0">
      <text>
        <r>
          <rPr>
            <sz val="11"/>
            <rFont val="Calibri"/>
            <family val="2"/>
            <charset val="238"/>
          </rPr>
          <t>Osszesito:Osszesito_EllatasertFelelos</t>
        </r>
      </text>
    </comment>
    <comment ref="F27" authorId="0" shapeId="0">
      <text>
        <r>
          <rPr>
            <sz val="11"/>
            <rFont val="Calibri"/>
            <family val="2"/>
            <charset val="238"/>
          </rPr>
          <t>Osszesito:Osszesito_EllatasiTerulet</t>
        </r>
      </text>
    </comment>
    <comment ref="H27" authorId="0" shapeId="0">
      <text>
        <r>
          <rPr>
            <sz val="11"/>
            <rFont val="Calibri"/>
            <family val="2"/>
            <charset val="238"/>
          </rPr>
          <t>Osszesito:ForrastobbletUtem1</t>
        </r>
      </text>
    </comment>
    <comment ref="I27" authorId="0" shapeId="0">
      <text>
        <r>
          <rPr>
            <sz val="11"/>
            <rFont val="Calibri"/>
            <family val="2"/>
            <charset val="238"/>
          </rPr>
          <t>Osszesito:ForrastobbletUtem2</t>
        </r>
      </text>
    </comment>
    <comment ref="A28" authorId="0" shapeId="0">
      <text>
        <r>
          <rPr>
            <sz val="11"/>
            <rFont val="Calibri"/>
            <family val="2"/>
            <charset val="238"/>
          </rPr>
          <t>Osszesito:Osszesito_VKR_Sorszam</t>
        </r>
      </text>
    </comment>
    <comment ref="B28" authorId="0" shapeId="0">
      <text>
        <r>
          <rPr>
            <sz val="11"/>
            <rFont val="Calibri"/>
            <family val="2"/>
            <charset val="238"/>
          </rPr>
          <t>Osszesito:Osszesito_VKR_Nev</t>
        </r>
      </text>
    </comment>
    <comment ref="C28" authorId="0" shapeId="0">
      <text>
        <r>
          <rPr>
            <sz val="11"/>
            <rFont val="Calibri"/>
            <family val="2"/>
            <charset val="238"/>
          </rPr>
          <t>Osszesito:Osszesito_VKR_Kod</t>
        </r>
      </text>
    </comment>
    <comment ref="D28" authorId="0" shapeId="0">
      <text>
        <r>
          <rPr>
            <sz val="11"/>
            <rFont val="Calibri"/>
            <family val="2"/>
            <charset val="238"/>
          </rPr>
          <t>Osszesito:Osszesito_ISA</t>
        </r>
      </text>
    </comment>
    <comment ref="E28" authorId="0" shapeId="0">
      <text>
        <r>
          <rPr>
            <sz val="11"/>
            <rFont val="Calibri"/>
            <family val="2"/>
            <charset val="238"/>
          </rPr>
          <t>Osszesito:Osszesito_EllatasertFelelos</t>
        </r>
      </text>
    </comment>
    <comment ref="F28" authorId="0" shapeId="0">
      <text>
        <r>
          <rPr>
            <sz val="11"/>
            <rFont val="Calibri"/>
            <family val="2"/>
            <charset val="238"/>
          </rPr>
          <t>Osszesito:Osszesito_EllatasiTerulet</t>
        </r>
      </text>
    </comment>
    <comment ref="H28" authorId="0" shapeId="0">
      <text>
        <r>
          <rPr>
            <sz val="11"/>
            <rFont val="Calibri"/>
            <family val="2"/>
            <charset val="238"/>
          </rPr>
          <t>Osszesito:ForrastobbletUtem1</t>
        </r>
      </text>
    </comment>
    <comment ref="I28" authorId="0" shapeId="0">
      <text>
        <r>
          <rPr>
            <sz val="11"/>
            <rFont val="Calibri"/>
            <family val="2"/>
            <charset val="238"/>
          </rPr>
          <t>Osszesito:ForrastobbletUtem2</t>
        </r>
      </text>
    </comment>
    <comment ref="A29" authorId="0" shapeId="0">
      <text>
        <r>
          <rPr>
            <sz val="11"/>
            <rFont val="Calibri"/>
            <family val="2"/>
            <charset val="238"/>
          </rPr>
          <t>Osszesito:Osszesito_VKR_Sorszam</t>
        </r>
      </text>
    </comment>
    <comment ref="B29" authorId="0" shapeId="0">
      <text>
        <r>
          <rPr>
            <sz val="11"/>
            <rFont val="Calibri"/>
            <family val="2"/>
            <charset val="238"/>
          </rPr>
          <t>Osszesito:Osszesito_VKR_Nev</t>
        </r>
      </text>
    </comment>
    <comment ref="C29" authorId="0" shapeId="0">
      <text>
        <r>
          <rPr>
            <sz val="11"/>
            <rFont val="Calibri"/>
            <family val="2"/>
            <charset val="238"/>
          </rPr>
          <t>Osszesito:Osszesito_VKR_Kod</t>
        </r>
      </text>
    </comment>
    <comment ref="D29" authorId="0" shapeId="0">
      <text>
        <r>
          <rPr>
            <sz val="11"/>
            <rFont val="Calibri"/>
            <family val="2"/>
            <charset val="238"/>
          </rPr>
          <t>Osszesito:Osszesito_ISA</t>
        </r>
      </text>
    </comment>
    <comment ref="E29" authorId="0" shapeId="0">
      <text>
        <r>
          <rPr>
            <sz val="11"/>
            <rFont val="Calibri"/>
            <family val="2"/>
            <charset val="238"/>
          </rPr>
          <t>Osszesito:Osszesito_EllatasertFelelos</t>
        </r>
      </text>
    </comment>
    <comment ref="F29" authorId="0" shapeId="0">
      <text>
        <r>
          <rPr>
            <sz val="11"/>
            <rFont val="Calibri"/>
            <family val="2"/>
            <charset val="238"/>
          </rPr>
          <t>Osszesito:Osszesito_EllatasiTerulet</t>
        </r>
      </text>
    </comment>
    <comment ref="H29" authorId="0" shapeId="0">
      <text>
        <r>
          <rPr>
            <sz val="11"/>
            <rFont val="Calibri"/>
            <family val="2"/>
            <charset val="238"/>
          </rPr>
          <t>Osszesito:ForrastobbletUtem1</t>
        </r>
      </text>
    </comment>
    <comment ref="I29" authorId="0" shapeId="0">
      <text>
        <r>
          <rPr>
            <sz val="11"/>
            <rFont val="Calibri"/>
            <family val="2"/>
            <charset val="238"/>
          </rPr>
          <t>Osszesito:ForrastobbletUtem2</t>
        </r>
      </text>
    </comment>
    <comment ref="A30" authorId="0" shapeId="0">
      <text>
        <r>
          <rPr>
            <sz val="11"/>
            <rFont val="Calibri"/>
            <family val="2"/>
            <charset val="238"/>
          </rPr>
          <t>Osszesito:Osszesito_VKR_Sorszam</t>
        </r>
      </text>
    </comment>
    <comment ref="B30" authorId="0" shapeId="0">
      <text>
        <r>
          <rPr>
            <sz val="11"/>
            <rFont val="Calibri"/>
            <family val="2"/>
            <charset val="238"/>
          </rPr>
          <t>Osszesito:Osszesito_VKR_Nev</t>
        </r>
      </text>
    </comment>
    <comment ref="C30" authorId="0" shapeId="0">
      <text>
        <r>
          <rPr>
            <sz val="11"/>
            <rFont val="Calibri"/>
            <family val="2"/>
            <charset val="238"/>
          </rPr>
          <t>Osszesito:Osszesito_VKR_Kod</t>
        </r>
      </text>
    </comment>
    <comment ref="D30" authorId="0" shapeId="0">
      <text>
        <r>
          <rPr>
            <sz val="11"/>
            <rFont val="Calibri"/>
            <family val="2"/>
            <charset val="238"/>
          </rPr>
          <t>Osszesito:Osszesito_ISA</t>
        </r>
      </text>
    </comment>
    <comment ref="E30" authorId="0" shapeId="0">
      <text>
        <r>
          <rPr>
            <sz val="11"/>
            <rFont val="Calibri"/>
            <family val="2"/>
            <charset val="238"/>
          </rPr>
          <t>Osszesito:Osszesito_EllatasertFelelos</t>
        </r>
      </text>
    </comment>
    <comment ref="F30" authorId="0" shapeId="0">
      <text>
        <r>
          <rPr>
            <sz val="11"/>
            <rFont val="Calibri"/>
            <family val="2"/>
            <charset val="238"/>
          </rPr>
          <t>Osszesito:Osszesito_EllatasiTerulet</t>
        </r>
      </text>
    </comment>
    <comment ref="H30" authorId="0" shapeId="0">
      <text>
        <r>
          <rPr>
            <sz val="11"/>
            <rFont val="Calibri"/>
            <family val="2"/>
            <charset val="238"/>
          </rPr>
          <t>Osszesito:ForrastobbletUtem1</t>
        </r>
      </text>
    </comment>
    <comment ref="I30" authorId="0" shapeId="0">
      <text>
        <r>
          <rPr>
            <sz val="11"/>
            <rFont val="Calibri"/>
            <family val="2"/>
            <charset val="238"/>
          </rPr>
          <t>Osszesito:ForrastobbletUtem2</t>
        </r>
      </text>
    </comment>
    <comment ref="A31" authorId="0" shapeId="0">
      <text>
        <r>
          <rPr>
            <sz val="11"/>
            <rFont val="Calibri"/>
            <family val="2"/>
            <charset val="238"/>
          </rPr>
          <t>Osszesito:Osszesito_VKR_Sorszam</t>
        </r>
      </text>
    </comment>
    <comment ref="B31" authorId="0" shapeId="0">
      <text>
        <r>
          <rPr>
            <sz val="11"/>
            <rFont val="Calibri"/>
            <family val="2"/>
            <charset val="238"/>
          </rPr>
          <t>Osszesito:Osszesito_VKR_Nev</t>
        </r>
      </text>
    </comment>
    <comment ref="C31" authorId="0" shapeId="0">
      <text>
        <r>
          <rPr>
            <sz val="11"/>
            <rFont val="Calibri"/>
            <family val="2"/>
            <charset val="238"/>
          </rPr>
          <t>Osszesito:Osszesito_VKR_Kod</t>
        </r>
      </text>
    </comment>
    <comment ref="D31" authorId="0" shapeId="0">
      <text>
        <r>
          <rPr>
            <sz val="11"/>
            <rFont val="Calibri"/>
            <family val="2"/>
            <charset val="238"/>
          </rPr>
          <t>Osszesito:Osszesito_ISA</t>
        </r>
      </text>
    </comment>
    <comment ref="E31" authorId="0" shapeId="0">
      <text>
        <r>
          <rPr>
            <sz val="11"/>
            <rFont val="Calibri"/>
            <family val="2"/>
            <charset val="238"/>
          </rPr>
          <t>Osszesito:Osszesito_EllatasertFelelos</t>
        </r>
      </text>
    </comment>
    <comment ref="F31" authorId="0" shapeId="0">
      <text>
        <r>
          <rPr>
            <sz val="11"/>
            <rFont val="Calibri"/>
            <family val="2"/>
            <charset val="238"/>
          </rPr>
          <t>Osszesito:Osszesito_EllatasiTerulet</t>
        </r>
      </text>
    </comment>
    <comment ref="H31" authorId="0" shapeId="0">
      <text>
        <r>
          <rPr>
            <sz val="11"/>
            <rFont val="Calibri"/>
            <family val="2"/>
            <charset val="238"/>
          </rPr>
          <t>Osszesito:ForrastobbletUtem1</t>
        </r>
      </text>
    </comment>
    <comment ref="I31" authorId="0" shapeId="0">
      <text>
        <r>
          <rPr>
            <sz val="11"/>
            <rFont val="Calibri"/>
            <family val="2"/>
            <charset val="238"/>
          </rPr>
          <t>Osszesito:ForrastobbletUtem2</t>
        </r>
      </text>
    </comment>
    <comment ref="A32" authorId="0" shapeId="0">
      <text>
        <r>
          <rPr>
            <sz val="11"/>
            <rFont val="Calibri"/>
            <family val="2"/>
            <charset val="238"/>
          </rPr>
          <t>Osszesito:Osszesito_VKR_Sorszam</t>
        </r>
      </text>
    </comment>
    <comment ref="B32" authorId="0" shapeId="0">
      <text>
        <r>
          <rPr>
            <sz val="11"/>
            <rFont val="Calibri"/>
            <family val="2"/>
            <charset val="238"/>
          </rPr>
          <t>Osszesito:Osszesito_VKR_Nev</t>
        </r>
      </text>
    </comment>
    <comment ref="C32" authorId="0" shapeId="0">
      <text>
        <r>
          <rPr>
            <sz val="11"/>
            <rFont val="Calibri"/>
            <family val="2"/>
            <charset val="238"/>
          </rPr>
          <t>Osszesito:Osszesito_VKR_Kod</t>
        </r>
      </text>
    </comment>
    <comment ref="D32" authorId="0" shapeId="0">
      <text>
        <r>
          <rPr>
            <sz val="11"/>
            <rFont val="Calibri"/>
            <family val="2"/>
            <charset val="238"/>
          </rPr>
          <t>Osszesito:Osszesito_ISA</t>
        </r>
      </text>
    </comment>
    <comment ref="E32" authorId="0" shapeId="0">
      <text>
        <r>
          <rPr>
            <sz val="11"/>
            <rFont val="Calibri"/>
            <family val="2"/>
            <charset val="238"/>
          </rPr>
          <t>Osszesito:Osszesito_EllatasertFelelos</t>
        </r>
      </text>
    </comment>
    <comment ref="F32" authorId="0" shapeId="0">
      <text>
        <r>
          <rPr>
            <sz val="11"/>
            <rFont val="Calibri"/>
            <family val="2"/>
            <charset val="238"/>
          </rPr>
          <t>Osszesito:Osszesito_EllatasiTerulet</t>
        </r>
      </text>
    </comment>
    <comment ref="H32" authorId="0" shapeId="0">
      <text>
        <r>
          <rPr>
            <sz val="11"/>
            <rFont val="Calibri"/>
            <family val="2"/>
            <charset val="238"/>
          </rPr>
          <t>Osszesito:ForrastobbletUtem1</t>
        </r>
      </text>
    </comment>
    <comment ref="I32" authorId="0" shapeId="0">
      <text>
        <r>
          <rPr>
            <sz val="11"/>
            <rFont val="Calibri"/>
            <family val="2"/>
            <charset val="238"/>
          </rPr>
          <t>Osszesito:ForrastobbletUtem2</t>
        </r>
      </text>
    </comment>
    <comment ref="A33" authorId="0" shapeId="0">
      <text>
        <r>
          <rPr>
            <sz val="11"/>
            <rFont val="Calibri"/>
            <family val="2"/>
            <charset val="238"/>
          </rPr>
          <t>Osszesito:Osszesito_VKR_Sorszam</t>
        </r>
      </text>
    </comment>
    <comment ref="B33" authorId="0" shapeId="0">
      <text>
        <r>
          <rPr>
            <sz val="11"/>
            <rFont val="Calibri"/>
            <family val="2"/>
            <charset val="238"/>
          </rPr>
          <t>Osszesito:Osszesito_VKR_Nev</t>
        </r>
      </text>
    </comment>
    <comment ref="C33" authorId="0" shapeId="0">
      <text>
        <r>
          <rPr>
            <sz val="11"/>
            <rFont val="Calibri"/>
            <family val="2"/>
            <charset val="238"/>
          </rPr>
          <t>Osszesito:Osszesito_VKR_Kod</t>
        </r>
      </text>
    </comment>
    <comment ref="D33" authorId="0" shapeId="0">
      <text>
        <r>
          <rPr>
            <sz val="11"/>
            <rFont val="Calibri"/>
            <family val="2"/>
            <charset val="238"/>
          </rPr>
          <t>Osszesito:Osszesito_ISA</t>
        </r>
      </text>
    </comment>
    <comment ref="E33" authorId="0" shapeId="0">
      <text>
        <r>
          <rPr>
            <sz val="11"/>
            <rFont val="Calibri"/>
            <family val="2"/>
            <charset val="238"/>
          </rPr>
          <t>Osszesito:Osszesito_EllatasertFelelos</t>
        </r>
      </text>
    </comment>
    <comment ref="F33" authorId="0" shapeId="0">
      <text>
        <r>
          <rPr>
            <sz val="11"/>
            <rFont val="Calibri"/>
            <family val="2"/>
            <charset val="238"/>
          </rPr>
          <t>Osszesito:Osszesito_EllatasiTerulet</t>
        </r>
      </text>
    </comment>
    <comment ref="H33" authorId="0" shapeId="0">
      <text>
        <r>
          <rPr>
            <sz val="11"/>
            <rFont val="Calibri"/>
            <family val="2"/>
            <charset val="238"/>
          </rPr>
          <t>Osszesito:ForrastobbletUtem1</t>
        </r>
      </text>
    </comment>
    <comment ref="I33" authorId="0" shapeId="0">
      <text>
        <r>
          <rPr>
            <sz val="11"/>
            <rFont val="Calibri"/>
            <family val="2"/>
            <charset val="238"/>
          </rPr>
          <t>Osszesito:ForrastobbletUtem2</t>
        </r>
      </text>
    </comment>
    <comment ref="A34" authorId="0" shapeId="0">
      <text>
        <r>
          <rPr>
            <sz val="11"/>
            <rFont val="Calibri"/>
            <family val="2"/>
            <charset val="238"/>
          </rPr>
          <t>Osszesito:Osszesito_VKR_Sorszam</t>
        </r>
      </text>
    </comment>
    <comment ref="B34" authorId="0" shapeId="0">
      <text>
        <r>
          <rPr>
            <sz val="11"/>
            <rFont val="Calibri"/>
            <family val="2"/>
            <charset val="238"/>
          </rPr>
          <t>Osszesito:Osszesito_VKR_Nev</t>
        </r>
      </text>
    </comment>
    <comment ref="C34" authorId="0" shapeId="0">
      <text>
        <r>
          <rPr>
            <sz val="11"/>
            <rFont val="Calibri"/>
            <family val="2"/>
            <charset val="238"/>
          </rPr>
          <t>Osszesito:Osszesito_VKR_Kod</t>
        </r>
      </text>
    </comment>
    <comment ref="D34" authorId="0" shapeId="0">
      <text>
        <r>
          <rPr>
            <sz val="11"/>
            <rFont val="Calibri"/>
            <family val="2"/>
            <charset val="238"/>
          </rPr>
          <t>Osszesito:Osszesito_ISA</t>
        </r>
      </text>
    </comment>
    <comment ref="E34" authorId="0" shapeId="0">
      <text>
        <r>
          <rPr>
            <sz val="11"/>
            <rFont val="Calibri"/>
            <family val="2"/>
            <charset val="238"/>
          </rPr>
          <t>Osszesito:Osszesito_EllatasertFelelos</t>
        </r>
      </text>
    </comment>
    <comment ref="F34" authorId="0" shapeId="0">
      <text>
        <r>
          <rPr>
            <sz val="11"/>
            <rFont val="Calibri"/>
            <family val="2"/>
            <charset val="238"/>
          </rPr>
          <t>Osszesito:Osszesito_EllatasiTerulet</t>
        </r>
      </text>
    </comment>
    <comment ref="H34" authorId="0" shapeId="0">
      <text>
        <r>
          <rPr>
            <sz val="11"/>
            <rFont val="Calibri"/>
            <family val="2"/>
            <charset val="238"/>
          </rPr>
          <t>Osszesito:ForrastobbletUtem1</t>
        </r>
      </text>
    </comment>
    <comment ref="I34" authorId="0" shapeId="0">
      <text>
        <r>
          <rPr>
            <sz val="11"/>
            <rFont val="Calibri"/>
            <family val="2"/>
            <charset val="238"/>
          </rPr>
          <t>Osszesito:ForrastobbletUtem2</t>
        </r>
      </text>
    </comment>
    <comment ref="A35" authorId="0" shapeId="0">
      <text>
        <r>
          <rPr>
            <sz val="11"/>
            <rFont val="Calibri"/>
            <family val="2"/>
            <charset val="238"/>
          </rPr>
          <t>Osszesito:Osszesito_VKR_Sorszam</t>
        </r>
      </text>
    </comment>
    <comment ref="B35" authorId="0" shapeId="0">
      <text>
        <r>
          <rPr>
            <sz val="11"/>
            <rFont val="Calibri"/>
            <family val="2"/>
            <charset val="238"/>
          </rPr>
          <t>Osszesito:Osszesito_VKR_Nev</t>
        </r>
      </text>
    </comment>
    <comment ref="C35" authorId="0" shapeId="0">
      <text>
        <r>
          <rPr>
            <sz val="11"/>
            <rFont val="Calibri"/>
            <family val="2"/>
            <charset val="238"/>
          </rPr>
          <t>Osszesito:Osszesito_VKR_Kod</t>
        </r>
      </text>
    </comment>
    <comment ref="D35" authorId="0" shapeId="0">
      <text>
        <r>
          <rPr>
            <sz val="11"/>
            <rFont val="Calibri"/>
            <family val="2"/>
            <charset val="238"/>
          </rPr>
          <t>Osszesito:Osszesito_ISA</t>
        </r>
      </text>
    </comment>
    <comment ref="E35" authorId="0" shapeId="0">
      <text>
        <r>
          <rPr>
            <sz val="11"/>
            <rFont val="Calibri"/>
            <family val="2"/>
            <charset val="238"/>
          </rPr>
          <t>Osszesito:Osszesito_EllatasertFelelos</t>
        </r>
      </text>
    </comment>
    <comment ref="F35" authorId="0" shapeId="0">
      <text>
        <r>
          <rPr>
            <sz val="11"/>
            <rFont val="Calibri"/>
            <family val="2"/>
            <charset val="238"/>
          </rPr>
          <t>Osszesito:Osszesito_EllatasiTerulet</t>
        </r>
      </text>
    </comment>
    <comment ref="H35" authorId="0" shapeId="0">
      <text>
        <r>
          <rPr>
            <sz val="11"/>
            <rFont val="Calibri"/>
            <family val="2"/>
            <charset val="238"/>
          </rPr>
          <t>Osszesito:ForrastobbletUtem1</t>
        </r>
      </text>
    </comment>
    <comment ref="I35" authorId="0" shapeId="0">
      <text>
        <r>
          <rPr>
            <sz val="11"/>
            <rFont val="Calibri"/>
            <family val="2"/>
            <charset val="238"/>
          </rPr>
          <t>Osszesito:ForrastobbletUtem2</t>
        </r>
      </text>
    </comment>
    <comment ref="A36" authorId="0" shapeId="0">
      <text>
        <r>
          <rPr>
            <sz val="11"/>
            <rFont val="Calibri"/>
            <family val="2"/>
            <charset val="238"/>
          </rPr>
          <t>Osszesito:Osszesito_VKR_Sorszam</t>
        </r>
      </text>
    </comment>
    <comment ref="B36" authorId="0" shapeId="0">
      <text>
        <r>
          <rPr>
            <sz val="11"/>
            <rFont val="Calibri"/>
            <family val="2"/>
            <charset val="238"/>
          </rPr>
          <t>Osszesito:Osszesito_VKR_Nev</t>
        </r>
      </text>
    </comment>
    <comment ref="C36" authorId="0" shapeId="0">
      <text>
        <r>
          <rPr>
            <sz val="11"/>
            <rFont val="Calibri"/>
            <family val="2"/>
            <charset val="238"/>
          </rPr>
          <t>Osszesito:Osszesito_VKR_Kod</t>
        </r>
      </text>
    </comment>
    <comment ref="D36" authorId="0" shapeId="0">
      <text>
        <r>
          <rPr>
            <sz val="11"/>
            <rFont val="Calibri"/>
            <family val="2"/>
            <charset val="238"/>
          </rPr>
          <t>Osszesito:Osszesito_ISA</t>
        </r>
      </text>
    </comment>
    <comment ref="E36" authorId="0" shapeId="0">
      <text>
        <r>
          <rPr>
            <sz val="11"/>
            <rFont val="Calibri"/>
            <family val="2"/>
            <charset val="238"/>
          </rPr>
          <t>Osszesito:Osszesito_EllatasertFelelos</t>
        </r>
      </text>
    </comment>
    <comment ref="F36" authorId="0" shapeId="0">
      <text>
        <r>
          <rPr>
            <sz val="11"/>
            <rFont val="Calibri"/>
            <family val="2"/>
            <charset val="238"/>
          </rPr>
          <t>Osszesito:Osszesito_EllatasiTerulet</t>
        </r>
      </text>
    </comment>
    <comment ref="H36" authorId="0" shapeId="0">
      <text>
        <r>
          <rPr>
            <sz val="11"/>
            <rFont val="Calibri"/>
            <family val="2"/>
            <charset val="238"/>
          </rPr>
          <t>Osszesito:ForrastobbletUtem1</t>
        </r>
      </text>
    </comment>
    <comment ref="I36" authorId="0" shapeId="0">
      <text>
        <r>
          <rPr>
            <sz val="11"/>
            <rFont val="Calibri"/>
            <family val="2"/>
            <charset val="238"/>
          </rPr>
          <t>Osszesito:ForrastobbletUtem2</t>
        </r>
      </text>
    </comment>
    <comment ref="A37" authorId="0" shapeId="0">
      <text>
        <r>
          <rPr>
            <sz val="11"/>
            <rFont val="Calibri"/>
            <family val="2"/>
            <charset val="238"/>
          </rPr>
          <t>Osszesito:Osszesito_VKR_Sorszam</t>
        </r>
      </text>
    </comment>
    <comment ref="B37" authorId="0" shapeId="0">
      <text>
        <r>
          <rPr>
            <sz val="11"/>
            <rFont val="Calibri"/>
            <family val="2"/>
            <charset val="238"/>
          </rPr>
          <t>Osszesito:Osszesito_VKR_Nev</t>
        </r>
      </text>
    </comment>
    <comment ref="C37" authorId="0" shapeId="0">
      <text>
        <r>
          <rPr>
            <sz val="11"/>
            <rFont val="Calibri"/>
            <family val="2"/>
            <charset val="238"/>
          </rPr>
          <t>Osszesito:Osszesito_VKR_Kod</t>
        </r>
      </text>
    </comment>
    <comment ref="D37" authorId="0" shapeId="0">
      <text>
        <r>
          <rPr>
            <sz val="11"/>
            <rFont val="Calibri"/>
            <family val="2"/>
            <charset val="238"/>
          </rPr>
          <t>Osszesito:Osszesito_ISA</t>
        </r>
      </text>
    </comment>
    <comment ref="E37" authorId="0" shapeId="0">
      <text>
        <r>
          <rPr>
            <sz val="11"/>
            <rFont val="Calibri"/>
            <family val="2"/>
            <charset val="238"/>
          </rPr>
          <t>Osszesito:Osszesito_EllatasertFelelos</t>
        </r>
      </text>
    </comment>
    <comment ref="F37" authorId="0" shapeId="0">
      <text>
        <r>
          <rPr>
            <sz val="11"/>
            <rFont val="Calibri"/>
            <family val="2"/>
            <charset val="238"/>
          </rPr>
          <t>Osszesito:Osszesito_EllatasiTerulet</t>
        </r>
      </text>
    </comment>
    <comment ref="H37" authorId="0" shapeId="0">
      <text>
        <r>
          <rPr>
            <sz val="11"/>
            <rFont val="Calibri"/>
            <family val="2"/>
            <charset val="238"/>
          </rPr>
          <t>Osszesito:ForrastobbletUtem1</t>
        </r>
      </text>
    </comment>
    <comment ref="I37" authorId="0" shapeId="0">
      <text>
        <r>
          <rPr>
            <sz val="11"/>
            <rFont val="Calibri"/>
            <family val="2"/>
            <charset val="238"/>
          </rPr>
          <t>Osszesito:ForrastobbletUtem2</t>
        </r>
      </text>
    </comment>
    <comment ref="A38" authorId="0" shapeId="0">
      <text>
        <r>
          <rPr>
            <sz val="11"/>
            <rFont val="Calibri"/>
            <family val="2"/>
            <charset val="238"/>
          </rPr>
          <t>Osszesito:Osszesito_VKR_Sorszam</t>
        </r>
      </text>
    </comment>
    <comment ref="B38" authorId="0" shapeId="0">
      <text>
        <r>
          <rPr>
            <sz val="11"/>
            <rFont val="Calibri"/>
            <family val="2"/>
            <charset val="238"/>
          </rPr>
          <t>Osszesito:Osszesito_VKR_Nev</t>
        </r>
      </text>
    </comment>
    <comment ref="C38" authorId="0" shapeId="0">
      <text>
        <r>
          <rPr>
            <sz val="11"/>
            <rFont val="Calibri"/>
            <family val="2"/>
            <charset val="238"/>
          </rPr>
          <t>Osszesito:Osszesito_VKR_Kod</t>
        </r>
      </text>
    </comment>
    <comment ref="D38" authorId="0" shapeId="0">
      <text>
        <r>
          <rPr>
            <sz val="11"/>
            <rFont val="Calibri"/>
            <family val="2"/>
            <charset val="238"/>
          </rPr>
          <t>Osszesito:Osszesito_ISA</t>
        </r>
      </text>
    </comment>
    <comment ref="E38" authorId="0" shapeId="0">
      <text>
        <r>
          <rPr>
            <sz val="11"/>
            <rFont val="Calibri"/>
            <family val="2"/>
            <charset val="238"/>
          </rPr>
          <t>Osszesito:Osszesito_EllatasertFelelos</t>
        </r>
      </text>
    </comment>
    <comment ref="F38" authorId="0" shapeId="0">
      <text>
        <r>
          <rPr>
            <sz val="11"/>
            <rFont val="Calibri"/>
            <family val="2"/>
            <charset val="238"/>
          </rPr>
          <t>Osszesito:Osszesito_EllatasiTerulet</t>
        </r>
      </text>
    </comment>
    <comment ref="H38" authorId="0" shapeId="0">
      <text>
        <r>
          <rPr>
            <sz val="11"/>
            <rFont val="Calibri"/>
            <family val="2"/>
            <charset val="238"/>
          </rPr>
          <t>Osszesito:ForrastobbletUtem1</t>
        </r>
      </text>
    </comment>
    <comment ref="I38" authorId="0" shapeId="0">
      <text>
        <r>
          <rPr>
            <sz val="11"/>
            <rFont val="Calibri"/>
            <family val="2"/>
            <charset val="238"/>
          </rPr>
          <t>Osszesito:ForrastobbletUtem2</t>
        </r>
      </text>
    </comment>
    <comment ref="A39" authorId="0" shapeId="0">
      <text>
        <r>
          <rPr>
            <sz val="11"/>
            <rFont val="Calibri"/>
            <family val="2"/>
            <charset val="238"/>
          </rPr>
          <t>Osszesito:Osszesito_VKR_Sorszam</t>
        </r>
      </text>
    </comment>
    <comment ref="B39" authorId="0" shapeId="0">
      <text>
        <r>
          <rPr>
            <sz val="11"/>
            <rFont val="Calibri"/>
            <family val="2"/>
            <charset val="238"/>
          </rPr>
          <t>Osszesito:Osszesito_VKR_Nev</t>
        </r>
      </text>
    </comment>
    <comment ref="C39" authorId="0" shapeId="0">
      <text>
        <r>
          <rPr>
            <sz val="11"/>
            <rFont val="Calibri"/>
            <family val="2"/>
            <charset val="238"/>
          </rPr>
          <t>Osszesito:Osszesito_VKR_Kod</t>
        </r>
      </text>
    </comment>
    <comment ref="D39" authorId="0" shapeId="0">
      <text>
        <r>
          <rPr>
            <sz val="11"/>
            <rFont val="Calibri"/>
            <family val="2"/>
            <charset val="238"/>
          </rPr>
          <t>Osszesito:Osszesito_ISA</t>
        </r>
      </text>
    </comment>
    <comment ref="E39" authorId="0" shapeId="0">
      <text>
        <r>
          <rPr>
            <sz val="11"/>
            <rFont val="Calibri"/>
            <family val="2"/>
            <charset val="238"/>
          </rPr>
          <t>Osszesito:Osszesito_EllatasertFelelos</t>
        </r>
      </text>
    </comment>
    <comment ref="F39" authorId="0" shapeId="0">
      <text>
        <r>
          <rPr>
            <sz val="11"/>
            <rFont val="Calibri"/>
            <family val="2"/>
            <charset val="238"/>
          </rPr>
          <t>Osszesito:Osszesito_EllatasiTerulet</t>
        </r>
      </text>
    </comment>
    <comment ref="H39" authorId="0" shapeId="0">
      <text>
        <r>
          <rPr>
            <sz val="11"/>
            <rFont val="Calibri"/>
            <family val="2"/>
            <charset val="238"/>
          </rPr>
          <t>Osszesito:ForrastobbletUtem1</t>
        </r>
      </text>
    </comment>
    <comment ref="I39" authorId="0" shapeId="0">
      <text>
        <r>
          <rPr>
            <sz val="11"/>
            <rFont val="Calibri"/>
            <family val="2"/>
            <charset val="238"/>
          </rPr>
          <t>Osszesito:ForrastobbletUtem2</t>
        </r>
      </text>
    </comment>
    <comment ref="A40" authorId="0" shapeId="0">
      <text>
        <r>
          <rPr>
            <sz val="11"/>
            <rFont val="Calibri"/>
            <family val="2"/>
            <charset val="238"/>
          </rPr>
          <t>Osszesito:Osszesito_VKR_Sorszam</t>
        </r>
      </text>
    </comment>
    <comment ref="B40" authorId="0" shapeId="0">
      <text>
        <r>
          <rPr>
            <sz val="11"/>
            <rFont val="Calibri"/>
            <family val="2"/>
            <charset val="238"/>
          </rPr>
          <t>Osszesito:Osszesito_VKR_Nev</t>
        </r>
      </text>
    </comment>
    <comment ref="C40" authorId="0" shapeId="0">
      <text>
        <r>
          <rPr>
            <sz val="11"/>
            <rFont val="Calibri"/>
            <family val="2"/>
            <charset val="238"/>
          </rPr>
          <t>Osszesito:Osszesito_VKR_Kod</t>
        </r>
      </text>
    </comment>
    <comment ref="D40" authorId="0" shapeId="0">
      <text>
        <r>
          <rPr>
            <sz val="11"/>
            <rFont val="Calibri"/>
            <family val="2"/>
            <charset val="238"/>
          </rPr>
          <t>Osszesito:Osszesito_ISA</t>
        </r>
      </text>
    </comment>
    <comment ref="E40" authorId="0" shapeId="0">
      <text>
        <r>
          <rPr>
            <sz val="11"/>
            <rFont val="Calibri"/>
            <family val="2"/>
            <charset val="238"/>
          </rPr>
          <t>Osszesito:Osszesito_EllatasertFelelos</t>
        </r>
      </text>
    </comment>
    <comment ref="F40" authorId="0" shapeId="0">
      <text>
        <r>
          <rPr>
            <sz val="11"/>
            <rFont val="Calibri"/>
            <family val="2"/>
            <charset val="238"/>
          </rPr>
          <t>Osszesito:Osszesito_EllatasiTerulet</t>
        </r>
      </text>
    </comment>
    <comment ref="H40" authorId="0" shapeId="0">
      <text>
        <r>
          <rPr>
            <sz val="11"/>
            <rFont val="Calibri"/>
            <family val="2"/>
            <charset val="238"/>
          </rPr>
          <t>Osszesito:ForrastobbletUtem1</t>
        </r>
      </text>
    </comment>
    <comment ref="I40" authorId="0" shapeId="0">
      <text>
        <r>
          <rPr>
            <sz val="11"/>
            <rFont val="Calibri"/>
            <family val="2"/>
            <charset val="238"/>
          </rPr>
          <t>Osszesito:ForrastobbletUtem2</t>
        </r>
      </text>
    </comment>
    <comment ref="A41" authorId="0" shapeId="0">
      <text>
        <r>
          <rPr>
            <sz val="11"/>
            <rFont val="Calibri"/>
            <family val="2"/>
            <charset val="238"/>
          </rPr>
          <t>Osszesito:Osszesito_VKR_Sorszam</t>
        </r>
      </text>
    </comment>
    <comment ref="B41" authorId="0" shapeId="0">
      <text>
        <r>
          <rPr>
            <sz val="11"/>
            <rFont val="Calibri"/>
            <family val="2"/>
            <charset val="238"/>
          </rPr>
          <t>Osszesito:Osszesito_VKR_Nev</t>
        </r>
      </text>
    </comment>
    <comment ref="C41" authorId="0" shapeId="0">
      <text>
        <r>
          <rPr>
            <sz val="11"/>
            <rFont val="Calibri"/>
            <family val="2"/>
            <charset val="238"/>
          </rPr>
          <t>Osszesito:Osszesito_VKR_Kod</t>
        </r>
      </text>
    </comment>
    <comment ref="D41" authorId="0" shapeId="0">
      <text>
        <r>
          <rPr>
            <sz val="11"/>
            <rFont val="Calibri"/>
            <family val="2"/>
            <charset val="238"/>
          </rPr>
          <t>Osszesito:Osszesito_ISA</t>
        </r>
      </text>
    </comment>
    <comment ref="E41" authorId="0" shapeId="0">
      <text>
        <r>
          <rPr>
            <sz val="11"/>
            <rFont val="Calibri"/>
            <family val="2"/>
            <charset val="238"/>
          </rPr>
          <t>Osszesito:Osszesito_EllatasertFelelos</t>
        </r>
      </text>
    </comment>
    <comment ref="F41" authorId="0" shapeId="0">
      <text>
        <r>
          <rPr>
            <sz val="11"/>
            <rFont val="Calibri"/>
            <family val="2"/>
            <charset val="238"/>
          </rPr>
          <t>Osszesito:Osszesito_EllatasiTerulet</t>
        </r>
      </text>
    </comment>
    <comment ref="H41" authorId="0" shapeId="0">
      <text>
        <r>
          <rPr>
            <sz val="11"/>
            <rFont val="Calibri"/>
            <family val="2"/>
            <charset val="238"/>
          </rPr>
          <t>Osszesito:ForrastobbletUtem1</t>
        </r>
      </text>
    </comment>
    <comment ref="I41" authorId="0" shapeId="0">
      <text>
        <r>
          <rPr>
            <sz val="11"/>
            <rFont val="Calibri"/>
            <family val="2"/>
            <charset val="238"/>
          </rPr>
          <t>Osszesito:ForrastobbletUtem2</t>
        </r>
      </text>
    </comment>
    <comment ref="A42" authorId="0" shapeId="0">
      <text>
        <r>
          <rPr>
            <sz val="11"/>
            <rFont val="Calibri"/>
            <family val="2"/>
            <charset val="238"/>
          </rPr>
          <t>Osszesito:Osszesito_VKR_Sorszam</t>
        </r>
      </text>
    </comment>
    <comment ref="B42" authorId="0" shapeId="0">
      <text>
        <r>
          <rPr>
            <sz val="11"/>
            <rFont val="Calibri"/>
            <family val="2"/>
            <charset val="238"/>
          </rPr>
          <t>Osszesito:Osszesito_VKR_Nev</t>
        </r>
      </text>
    </comment>
    <comment ref="C42" authorId="0" shapeId="0">
      <text>
        <r>
          <rPr>
            <sz val="11"/>
            <rFont val="Calibri"/>
            <family val="2"/>
            <charset val="238"/>
          </rPr>
          <t>Osszesito:Osszesito_VKR_Kod</t>
        </r>
      </text>
    </comment>
    <comment ref="D42" authorId="0" shapeId="0">
      <text>
        <r>
          <rPr>
            <sz val="11"/>
            <rFont val="Calibri"/>
            <family val="2"/>
            <charset val="238"/>
          </rPr>
          <t>Osszesito:Osszesito_ISA</t>
        </r>
      </text>
    </comment>
    <comment ref="E42" authorId="0" shapeId="0">
      <text>
        <r>
          <rPr>
            <sz val="11"/>
            <rFont val="Calibri"/>
            <family val="2"/>
            <charset val="238"/>
          </rPr>
          <t>Osszesito:Osszesito_EllatasertFelelos</t>
        </r>
      </text>
    </comment>
    <comment ref="F42" authorId="0" shapeId="0">
      <text>
        <r>
          <rPr>
            <sz val="11"/>
            <rFont val="Calibri"/>
            <family val="2"/>
            <charset val="238"/>
          </rPr>
          <t>Osszesito:Osszesito_EllatasiTerulet</t>
        </r>
      </text>
    </comment>
    <comment ref="H42" authorId="0" shapeId="0">
      <text>
        <r>
          <rPr>
            <sz val="11"/>
            <rFont val="Calibri"/>
            <family val="2"/>
            <charset val="238"/>
          </rPr>
          <t>Osszesito:ForrastobbletUtem1</t>
        </r>
      </text>
    </comment>
    <comment ref="I42" authorId="0" shapeId="0">
      <text>
        <r>
          <rPr>
            <sz val="11"/>
            <rFont val="Calibri"/>
            <family val="2"/>
            <charset val="238"/>
          </rPr>
          <t>Osszesito:ForrastobbletUtem2</t>
        </r>
      </text>
    </comment>
    <comment ref="A43" authorId="0" shapeId="0">
      <text>
        <r>
          <rPr>
            <sz val="11"/>
            <rFont val="Calibri"/>
            <family val="2"/>
            <charset val="238"/>
          </rPr>
          <t>Osszesito:Osszesito_VKR_Sorszam</t>
        </r>
      </text>
    </comment>
    <comment ref="B43" authorId="0" shapeId="0">
      <text>
        <r>
          <rPr>
            <sz val="11"/>
            <rFont val="Calibri"/>
            <family val="2"/>
            <charset val="238"/>
          </rPr>
          <t>Osszesito:Osszesito_VKR_Nev</t>
        </r>
      </text>
    </comment>
    <comment ref="C43" authorId="0" shapeId="0">
      <text>
        <r>
          <rPr>
            <sz val="11"/>
            <rFont val="Calibri"/>
            <family val="2"/>
            <charset val="238"/>
          </rPr>
          <t>Osszesito:Osszesito_VKR_Kod</t>
        </r>
      </text>
    </comment>
    <comment ref="D43" authorId="0" shapeId="0">
      <text>
        <r>
          <rPr>
            <sz val="11"/>
            <rFont val="Calibri"/>
            <family val="2"/>
            <charset val="238"/>
          </rPr>
          <t>Osszesito:Osszesito_ISA</t>
        </r>
      </text>
    </comment>
    <comment ref="E43" authorId="0" shapeId="0">
      <text>
        <r>
          <rPr>
            <sz val="11"/>
            <rFont val="Calibri"/>
            <family val="2"/>
            <charset val="238"/>
          </rPr>
          <t>Osszesito:Osszesito_EllatasertFelelos</t>
        </r>
      </text>
    </comment>
    <comment ref="F43" authorId="0" shapeId="0">
      <text>
        <r>
          <rPr>
            <sz val="11"/>
            <rFont val="Calibri"/>
            <family val="2"/>
            <charset val="238"/>
          </rPr>
          <t>Osszesito:Osszesito_EllatasiTerulet</t>
        </r>
      </text>
    </comment>
    <comment ref="H43" authorId="0" shapeId="0">
      <text>
        <r>
          <rPr>
            <sz val="11"/>
            <rFont val="Calibri"/>
            <family val="2"/>
            <charset val="238"/>
          </rPr>
          <t>Osszesito:ForrastobbletUtem1</t>
        </r>
      </text>
    </comment>
    <comment ref="I43" authorId="0" shapeId="0">
      <text>
        <r>
          <rPr>
            <sz val="11"/>
            <rFont val="Calibri"/>
            <family val="2"/>
            <charset val="238"/>
          </rPr>
          <t>Osszesito:ForrastobbletUtem2</t>
        </r>
      </text>
    </comment>
    <comment ref="A44" authorId="0" shapeId="0">
      <text>
        <r>
          <rPr>
            <sz val="11"/>
            <rFont val="Calibri"/>
            <family val="2"/>
            <charset val="238"/>
          </rPr>
          <t>Osszesito:Osszesito_VKR_Sorszam</t>
        </r>
      </text>
    </comment>
    <comment ref="B44" authorId="0" shapeId="0">
      <text>
        <r>
          <rPr>
            <sz val="11"/>
            <rFont val="Calibri"/>
            <family val="2"/>
            <charset val="238"/>
          </rPr>
          <t>Osszesito:Osszesito_VKR_Nev</t>
        </r>
      </text>
    </comment>
    <comment ref="C44" authorId="0" shapeId="0">
      <text>
        <r>
          <rPr>
            <sz val="11"/>
            <rFont val="Calibri"/>
            <family val="2"/>
            <charset val="238"/>
          </rPr>
          <t>Osszesito:Osszesito_VKR_Kod</t>
        </r>
      </text>
    </comment>
    <comment ref="D44" authorId="0" shapeId="0">
      <text>
        <r>
          <rPr>
            <sz val="11"/>
            <rFont val="Calibri"/>
            <family val="2"/>
            <charset val="238"/>
          </rPr>
          <t>Osszesito:Osszesito_ISA</t>
        </r>
      </text>
    </comment>
    <comment ref="E44" authorId="0" shapeId="0">
      <text>
        <r>
          <rPr>
            <sz val="11"/>
            <rFont val="Calibri"/>
            <family val="2"/>
            <charset val="238"/>
          </rPr>
          <t>Osszesito:Osszesito_EllatasertFelelos</t>
        </r>
      </text>
    </comment>
    <comment ref="F44" authorId="0" shapeId="0">
      <text>
        <r>
          <rPr>
            <sz val="11"/>
            <rFont val="Calibri"/>
            <family val="2"/>
            <charset val="238"/>
          </rPr>
          <t>Osszesito:Osszesito_EllatasiTerulet</t>
        </r>
      </text>
    </comment>
    <comment ref="H44" authorId="0" shapeId="0">
      <text>
        <r>
          <rPr>
            <sz val="11"/>
            <rFont val="Calibri"/>
            <family val="2"/>
            <charset val="238"/>
          </rPr>
          <t>Osszesito:ForrastobbletUtem1</t>
        </r>
      </text>
    </comment>
    <comment ref="I44" authorId="0" shapeId="0">
      <text>
        <r>
          <rPr>
            <sz val="11"/>
            <rFont val="Calibri"/>
            <family val="2"/>
            <charset val="238"/>
          </rPr>
          <t>Osszesito:ForrastobbletUtem2</t>
        </r>
      </text>
    </comment>
    <comment ref="A45" authorId="0" shapeId="0">
      <text>
        <r>
          <rPr>
            <sz val="11"/>
            <rFont val="Calibri"/>
            <family val="2"/>
            <charset val="238"/>
          </rPr>
          <t>Osszesito:Osszesito_VKR_Sorszam</t>
        </r>
      </text>
    </comment>
    <comment ref="B45" authorId="0" shapeId="0">
      <text>
        <r>
          <rPr>
            <sz val="11"/>
            <rFont val="Calibri"/>
            <family val="2"/>
            <charset val="238"/>
          </rPr>
          <t>Osszesito:Osszesito_VKR_Nev</t>
        </r>
      </text>
    </comment>
    <comment ref="C45" authorId="0" shapeId="0">
      <text>
        <r>
          <rPr>
            <sz val="11"/>
            <rFont val="Calibri"/>
            <family val="2"/>
            <charset val="238"/>
          </rPr>
          <t>Osszesito:Osszesito_VKR_Kod</t>
        </r>
      </text>
    </comment>
    <comment ref="D45" authorId="0" shapeId="0">
      <text>
        <r>
          <rPr>
            <sz val="11"/>
            <rFont val="Calibri"/>
            <family val="2"/>
            <charset val="238"/>
          </rPr>
          <t>Osszesito:Osszesito_ISA</t>
        </r>
      </text>
    </comment>
    <comment ref="E45" authorId="0" shapeId="0">
      <text>
        <r>
          <rPr>
            <sz val="11"/>
            <rFont val="Calibri"/>
            <family val="2"/>
            <charset val="238"/>
          </rPr>
          <t>Osszesito:Osszesito_EllatasertFelelos</t>
        </r>
      </text>
    </comment>
    <comment ref="F45" authorId="0" shapeId="0">
      <text>
        <r>
          <rPr>
            <sz val="11"/>
            <rFont val="Calibri"/>
            <family val="2"/>
            <charset val="238"/>
          </rPr>
          <t>Osszesito:Osszesito_EllatasiTerulet</t>
        </r>
      </text>
    </comment>
    <comment ref="H45" authorId="0" shapeId="0">
      <text>
        <r>
          <rPr>
            <sz val="11"/>
            <rFont val="Calibri"/>
            <family val="2"/>
            <charset val="238"/>
          </rPr>
          <t>Osszesito:ForrastobbletUtem1</t>
        </r>
      </text>
    </comment>
    <comment ref="I45" authorId="0" shapeId="0">
      <text>
        <r>
          <rPr>
            <sz val="11"/>
            <rFont val="Calibri"/>
            <family val="2"/>
            <charset val="238"/>
          </rPr>
          <t>Osszesito:ForrastobbletUtem2</t>
        </r>
      </text>
    </comment>
    <comment ref="A46" authorId="0" shapeId="0">
      <text>
        <r>
          <rPr>
            <sz val="11"/>
            <rFont val="Calibri"/>
            <family val="2"/>
            <charset val="238"/>
          </rPr>
          <t>Osszesito:Osszesito_VKR_Sorszam</t>
        </r>
      </text>
    </comment>
    <comment ref="B46" authorId="0" shapeId="0">
      <text>
        <r>
          <rPr>
            <sz val="11"/>
            <rFont val="Calibri"/>
            <family val="2"/>
            <charset val="238"/>
          </rPr>
          <t>Osszesito:Osszesito_VKR_Nev</t>
        </r>
      </text>
    </comment>
    <comment ref="C46" authorId="0" shapeId="0">
      <text>
        <r>
          <rPr>
            <sz val="11"/>
            <rFont val="Calibri"/>
            <family val="2"/>
            <charset val="238"/>
          </rPr>
          <t>Osszesito:Osszesito_VKR_Kod</t>
        </r>
      </text>
    </comment>
    <comment ref="D46" authorId="0" shapeId="0">
      <text>
        <r>
          <rPr>
            <sz val="11"/>
            <rFont val="Calibri"/>
            <family val="2"/>
            <charset val="238"/>
          </rPr>
          <t>Osszesito:Osszesito_ISA</t>
        </r>
      </text>
    </comment>
    <comment ref="E46" authorId="0" shapeId="0">
      <text>
        <r>
          <rPr>
            <sz val="11"/>
            <rFont val="Calibri"/>
            <family val="2"/>
            <charset val="238"/>
          </rPr>
          <t>Osszesito:Osszesito_EllatasertFelelos</t>
        </r>
      </text>
    </comment>
    <comment ref="F46" authorId="0" shapeId="0">
      <text>
        <r>
          <rPr>
            <sz val="11"/>
            <rFont val="Calibri"/>
            <family val="2"/>
            <charset val="238"/>
          </rPr>
          <t>Osszesito:Osszesito_EllatasiTerulet</t>
        </r>
      </text>
    </comment>
    <comment ref="H46" authorId="0" shapeId="0">
      <text>
        <r>
          <rPr>
            <sz val="11"/>
            <rFont val="Calibri"/>
            <family val="2"/>
            <charset val="238"/>
          </rPr>
          <t>Osszesito:ForrastobbletUtem1</t>
        </r>
      </text>
    </comment>
    <comment ref="I46" authorId="0" shapeId="0">
      <text>
        <r>
          <rPr>
            <sz val="11"/>
            <rFont val="Calibri"/>
            <family val="2"/>
            <charset val="238"/>
          </rPr>
          <t>Osszesito:ForrastobbletUtem2</t>
        </r>
      </text>
    </comment>
    <comment ref="A47" authorId="0" shapeId="0">
      <text>
        <r>
          <rPr>
            <sz val="11"/>
            <rFont val="Calibri"/>
            <family val="2"/>
            <charset val="238"/>
          </rPr>
          <t>Osszesito:Osszesito_VKR_Sorszam</t>
        </r>
      </text>
    </comment>
    <comment ref="B47" authorId="0" shapeId="0">
      <text>
        <r>
          <rPr>
            <sz val="11"/>
            <rFont val="Calibri"/>
            <family val="2"/>
            <charset val="238"/>
          </rPr>
          <t>Osszesito:Osszesito_VKR_Nev</t>
        </r>
      </text>
    </comment>
    <comment ref="C47" authorId="0" shapeId="0">
      <text>
        <r>
          <rPr>
            <sz val="11"/>
            <rFont val="Calibri"/>
            <family val="2"/>
            <charset val="238"/>
          </rPr>
          <t>Osszesito:Osszesito_VKR_Kod</t>
        </r>
      </text>
    </comment>
    <comment ref="D47" authorId="0" shapeId="0">
      <text>
        <r>
          <rPr>
            <sz val="11"/>
            <rFont val="Calibri"/>
            <family val="2"/>
            <charset val="238"/>
          </rPr>
          <t>Osszesito:Osszesito_ISA</t>
        </r>
      </text>
    </comment>
    <comment ref="E47" authorId="0" shapeId="0">
      <text>
        <r>
          <rPr>
            <sz val="11"/>
            <rFont val="Calibri"/>
            <family val="2"/>
            <charset val="238"/>
          </rPr>
          <t>Osszesito:Osszesito_EllatasertFelelos</t>
        </r>
      </text>
    </comment>
    <comment ref="F47" authorId="0" shapeId="0">
      <text>
        <r>
          <rPr>
            <sz val="11"/>
            <rFont val="Calibri"/>
            <family val="2"/>
            <charset val="238"/>
          </rPr>
          <t>Osszesito:Osszesito_EllatasiTerulet</t>
        </r>
      </text>
    </comment>
    <comment ref="H47" authorId="0" shapeId="0">
      <text>
        <r>
          <rPr>
            <sz val="11"/>
            <rFont val="Calibri"/>
            <family val="2"/>
            <charset val="238"/>
          </rPr>
          <t>Osszesito:ForrastobbletUtem1</t>
        </r>
      </text>
    </comment>
    <comment ref="I47" authorId="0" shapeId="0">
      <text>
        <r>
          <rPr>
            <sz val="11"/>
            <rFont val="Calibri"/>
            <family val="2"/>
            <charset val="238"/>
          </rPr>
          <t>Osszesito:ForrastobbletUtem2</t>
        </r>
      </text>
    </comment>
    <comment ref="A48" authorId="0" shapeId="0">
      <text>
        <r>
          <rPr>
            <sz val="11"/>
            <rFont val="Calibri"/>
            <family val="2"/>
            <charset val="238"/>
          </rPr>
          <t>Osszesito:Osszesito_VKR_Sorszam</t>
        </r>
      </text>
    </comment>
    <comment ref="B48" authorId="0" shapeId="0">
      <text>
        <r>
          <rPr>
            <sz val="11"/>
            <rFont val="Calibri"/>
            <family val="2"/>
            <charset val="238"/>
          </rPr>
          <t>Osszesito:Osszesito_VKR_Nev</t>
        </r>
      </text>
    </comment>
    <comment ref="C48" authorId="0" shapeId="0">
      <text>
        <r>
          <rPr>
            <sz val="11"/>
            <rFont val="Calibri"/>
            <family val="2"/>
            <charset val="238"/>
          </rPr>
          <t>Osszesito:Osszesito_VKR_Kod</t>
        </r>
      </text>
    </comment>
    <comment ref="D48" authorId="0" shapeId="0">
      <text>
        <r>
          <rPr>
            <sz val="11"/>
            <rFont val="Calibri"/>
            <family val="2"/>
            <charset val="238"/>
          </rPr>
          <t>Osszesito:Osszesito_ISA</t>
        </r>
      </text>
    </comment>
    <comment ref="E48" authorId="0" shapeId="0">
      <text>
        <r>
          <rPr>
            <sz val="11"/>
            <rFont val="Calibri"/>
            <family val="2"/>
            <charset val="238"/>
          </rPr>
          <t>Osszesito:Osszesito_EllatasertFelelos</t>
        </r>
      </text>
    </comment>
    <comment ref="F48" authorId="0" shapeId="0">
      <text>
        <r>
          <rPr>
            <sz val="11"/>
            <rFont val="Calibri"/>
            <family val="2"/>
            <charset val="238"/>
          </rPr>
          <t>Osszesito:Osszesito_EllatasiTerulet</t>
        </r>
      </text>
    </comment>
    <comment ref="H48" authorId="0" shapeId="0">
      <text>
        <r>
          <rPr>
            <sz val="11"/>
            <rFont val="Calibri"/>
            <family val="2"/>
            <charset val="238"/>
          </rPr>
          <t>Osszesito:ForrastobbletUtem1</t>
        </r>
      </text>
    </comment>
    <comment ref="I48" authorId="0" shapeId="0">
      <text>
        <r>
          <rPr>
            <sz val="11"/>
            <rFont val="Calibri"/>
            <family val="2"/>
            <charset val="238"/>
          </rPr>
          <t>Osszesito:ForrastobbletUtem2</t>
        </r>
      </text>
    </comment>
    <comment ref="A49" authorId="0" shapeId="0">
      <text>
        <r>
          <rPr>
            <sz val="11"/>
            <rFont val="Calibri"/>
            <family val="2"/>
            <charset val="238"/>
          </rPr>
          <t>Osszesito:Osszesito_VKR_Sorszam</t>
        </r>
      </text>
    </comment>
    <comment ref="B49" authorId="0" shapeId="0">
      <text>
        <r>
          <rPr>
            <sz val="11"/>
            <rFont val="Calibri"/>
            <family val="2"/>
            <charset val="238"/>
          </rPr>
          <t>Osszesito:Osszesito_VKR_Nev</t>
        </r>
      </text>
    </comment>
    <comment ref="C49" authorId="0" shapeId="0">
      <text>
        <r>
          <rPr>
            <sz val="11"/>
            <rFont val="Calibri"/>
            <family val="2"/>
            <charset val="238"/>
          </rPr>
          <t>Osszesito:Osszesito_VKR_Kod</t>
        </r>
      </text>
    </comment>
    <comment ref="D49" authorId="0" shapeId="0">
      <text>
        <r>
          <rPr>
            <sz val="11"/>
            <rFont val="Calibri"/>
            <family val="2"/>
            <charset val="238"/>
          </rPr>
          <t>Osszesito:Osszesito_ISA</t>
        </r>
      </text>
    </comment>
    <comment ref="E49" authorId="0" shapeId="0">
      <text>
        <r>
          <rPr>
            <sz val="11"/>
            <rFont val="Calibri"/>
            <family val="2"/>
            <charset val="238"/>
          </rPr>
          <t>Osszesito:Osszesito_EllatasertFelelos</t>
        </r>
      </text>
    </comment>
    <comment ref="F49" authorId="0" shapeId="0">
      <text>
        <r>
          <rPr>
            <sz val="11"/>
            <rFont val="Calibri"/>
            <family val="2"/>
            <charset val="238"/>
          </rPr>
          <t>Osszesito:Osszesito_EllatasiTerulet</t>
        </r>
      </text>
    </comment>
    <comment ref="H49" authorId="0" shapeId="0">
      <text>
        <r>
          <rPr>
            <sz val="11"/>
            <rFont val="Calibri"/>
            <family val="2"/>
            <charset val="238"/>
          </rPr>
          <t>Osszesito:ForrastobbletUtem1</t>
        </r>
      </text>
    </comment>
    <comment ref="I49" authorId="0" shapeId="0">
      <text>
        <r>
          <rPr>
            <sz val="11"/>
            <rFont val="Calibri"/>
            <family val="2"/>
            <charset val="238"/>
          </rPr>
          <t>Osszesito:ForrastobbletUtem2</t>
        </r>
      </text>
    </comment>
    <comment ref="A50" authorId="0" shapeId="0">
      <text>
        <r>
          <rPr>
            <sz val="11"/>
            <rFont val="Calibri"/>
            <family val="2"/>
            <charset val="238"/>
          </rPr>
          <t>Osszesito:Osszesito_VKR_Sorszam</t>
        </r>
      </text>
    </comment>
    <comment ref="B50" authorId="0" shapeId="0">
      <text>
        <r>
          <rPr>
            <sz val="11"/>
            <rFont val="Calibri"/>
            <family val="2"/>
            <charset val="238"/>
          </rPr>
          <t>Osszesito:Osszesito_VKR_Nev</t>
        </r>
      </text>
    </comment>
    <comment ref="C50" authorId="0" shapeId="0">
      <text>
        <r>
          <rPr>
            <sz val="11"/>
            <rFont val="Calibri"/>
            <family val="2"/>
            <charset val="238"/>
          </rPr>
          <t>Osszesito:Osszesito_VKR_Kod</t>
        </r>
      </text>
    </comment>
    <comment ref="D50" authorId="0" shapeId="0">
      <text>
        <r>
          <rPr>
            <sz val="11"/>
            <rFont val="Calibri"/>
            <family val="2"/>
            <charset val="238"/>
          </rPr>
          <t>Osszesito:Osszesito_ISA</t>
        </r>
      </text>
    </comment>
    <comment ref="E50" authorId="0" shapeId="0">
      <text>
        <r>
          <rPr>
            <sz val="11"/>
            <rFont val="Calibri"/>
            <family val="2"/>
            <charset val="238"/>
          </rPr>
          <t>Osszesito:Osszesito_EllatasertFelelos</t>
        </r>
      </text>
    </comment>
    <comment ref="F50" authorId="0" shapeId="0">
      <text>
        <r>
          <rPr>
            <sz val="11"/>
            <rFont val="Calibri"/>
            <family val="2"/>
            <charset val="238"/>
          </rPr>
          <t>Osszesito:Osszesito_EllatasiTerulet</t>
        </r>
      </text>
    </comment>
    <comment ref="H50" authorId="0" shapeId="0">
      <text>
        <r>
          <rPr>
            <sz val="11"/>
            <rFont val="Calibri"/>
            <family val="2"/>
            <charset val="238"/>
          </rPr>
          <t>Osszesito:ForrastobbletUtem1</t>
        </r>
      </text>
    </comment>
    <comment ref="I50" authorId="0" shapeId="0">
      <text>
        <r>
          <rPr>
            <sz val="11"/>
            <rFont val="Calibri"/>
            <family val="2"/>
            <charset val="238"/>
          </rPr>
          <t>Osszesito:ForrastobbletUtem2</t>
        </r>
      </text>
    </comment>
    <comment ref="A51" authorId="0" shapeId="0">
      <text>
        <r>
          <rPr>
            <sz val="11"/>
            <rFont val="Calibri"/>
            <family val="2"/>
            <charset val="238"/>
          </rPr>
          <t>Osszesito:Osszesito_VKR_Sorszam</t>
        </r>
      </text>
    </comment>
    <comment ref="B51" authorId="0" shapeId="0">
      <text>
        <r>
          <rPr>
            <sz val="11"/>
            <rFont val="Calibri"/>
            <family val="2"/>
            <charset val="238"/>
          </rPr>
          <t>Osszesito:Osszesito_VKR_Nev</t>
        </r>
      </text>
    </comment>
    <comment ref="C51" authorId="0" shapeId="0">
      <text>
        <r>
          <rPr>
            <sz val="11"/>
            <rFont val="Calibri"/>
            <family val="2"/>
            <charset val="238"/>
          </rPr>
          <t>Osszesito:Osszesito_VKR_Kod</t>
        </r>
      </text>
    </comment>
    <comment ref="D51" authorId="0" shapeId="0">
      <text>
        <r>
          <rPr>
            <sz val="11"/>
            <rFont val="Calibri"/>
            <family val="2"/>
            <charset val="238"/>
          </rPr>
          <t>Osszesito:Osszesito_ISA</t>
        </r>
      </text>
    </comment>
    <comment ref="E51" authorId="0" shapeId="0">
      <text>
        <r>
          <rPr>
            <sz val="11"/>
            <rFont val="Calibri"/>
            <family val="2"/>
            <charset val="238"/>
          </rPr>
          <t>Osszesito:Osszesito_EllatasertFelelos</t>
        </r>
      </text>
    </comment>
    <comment ref="F51" authorId="0" shapeId="0">
      <text>
        <r>
          <rPr>
            <sz val="11"/>
            <rFont val="Calibri"/>
            <family val="2"/>
            <charset val="238"/>
          </rPr>
          <t>Osszesito:Osszesito_EllatasiTerulet</t>
        </r>
      </text>
    </comment>
    <comment ref="H51" authorId="0" shapeId="0">
      <text>
        <r>
          <rPr>
            <sz val="11"/>
            <rFont val="Calibri"/>
            <family val="2"/>
            <charset val="238"/>
          </rPr>
          <t>Osszesito:ForrastobbletUtem1</t>
        </r>
      </text>
    </comment>
    <comment ref="I51" authorId="0" shapeId="0">
      <text>
        <r>
          <rPr>
            <sz val="11"/>
            <rFont val="Calibri"/>
            <family val="2"/>
            <charset val="238"/>
          </rPr>
          <t>Osszesito:ForrastobbletUtem2</t>
        </r>
      </text>
    </comment>
    <comment ref="A52" authorId="0" shapeId="0">
      <text>
        <r>
          <rPr>
            <sz val="11"/>
            <rFont val="Calibri"/>
            <family val="2"/>
            <charset val="238"/>
          </rPr>
          <t>Osszesito:Osszesito_VKR_Sorszam</t>
        </r>
      </text>
    </comment>
    <comment ref="B52" authorId="0" shapeId="0">
      <text>
        <r>
          <rPr>
            <sz val="11"/>
            <rFont val="Calibri"/>
            <family val="2"/>
            <charset val="238"/>
          </rPr>
          <t>Osszesito:Osszesito_VKR_Nev</t>
        </r>
      </text>
    </comment>
    <comment ref="C52" authorId="0" shapeId="0">
      <text>
        <r>
          <rPr>
            <sz val="11"/>
            <rFont val="Calibri"/>
            <family val="2"/>
            <charset val="238"/>
          </rPr>
          <t>Osszesito:Osszesito_VKR_Kod</t>
        </r>
      </text>
    </comment>
    <comment ref="D52" authorId="0" shapeId="0">
      <text>
        <r>
          <rPr>
            <sz val="11"/>
            <rFont val="Calibri"/>
            <family val="2"/>
            <charset val="238"/>
          </rPr>
          <t>Osszesito:Osszesito_ISA</t>
        </r>
      </text>
    </comment>
    <comment ref="E52" authorId="0" shapeId="0">
      <text>
        <r>
          <rPr>
            <sz val="11"/>
            <rFont val="Calibri"/>
            <family val="2"/>
            <charset val="238"/>
          </rPr>
          <t>Osszesito:Osszesito_EllatasertFelelos</t>
        </r>
      </text>
    </comment>
    <comment ref="F52" authorId="0" shapeId="0">
      <text>
        <r>
          <rPr>
            <sz val="11"/>
            <rFont val="Calibri"/>
            <family val="2"/>
            <charset val="238"/>
          </rPr>
          <t>Osszesito:Osszesito_EllatasiTerulet</t>
        </r>
      </text>
    </comment>
    <comment ref="H52" authorId="0" shapeId="0">
      <text>
        <r>
          <rPr>
            <sz val="11"/>
            <rFont val="Calibri"/>
            <family val="2"/>
            <charset val="238"/>
          </rPr>
          <t>Osszesito:ForrastobbletUtem1</t>
        </r>
      </text>
    </comment>
    <comment ref="I52" authorId="0" shapeId="0">
      <text>
        <r>
          <rPr>
            <sz val="11"/>
            <rFont val="Calibri"/>
            <family val="2"/>
            <charset val="238"/>
          </rPr>
          <t>Osszesito:ForrastobbletUtem2</t>
        </r>
      </text>
    </comment>
    <comment ref="A53" authorId="0" shapeId="0">
      <text>
        <r>
          <rPr>
            <sz val="11"/>
            <rFont val="Calibri"/>
            <family val="2"/>
            <charset val="238"/>
          </rPr>
          <t>Osszesito:Osszesito_VKR_Sorszam</t>
        </r>
      </text>
    </comment>
    <comment ref="B53" authorId="0" shapeId="0">
      <text>
        <r>
          <rPr>
            <sz val="11"/>
            <rFont val="Calibri"/>
            <family val="2"/>
            <charset val="238"/>
          </rPr>
          <t>Osszesito:Osszesito_VKR_Nev</t>
        </r>
      </text>
    </comment>
    <comment ref="C53" authorId="0" shapeId="0">
      <text>
        <r>
          <rPr>
            <sz val="11"/>
            <rFont val="Calibri"/>
            <family val="2"/>
            <charset val="238"/>
          </rPr>
          <t>Osszesito:Osszesito_VKR_Kod</t>
        </r>
      </text>
    </comment>
    <comment ref="D53" authorId="0" shapeId="0">
      <text>
        <r>
          <rPr>
            <sz val="11"/>
            <rFont val="Calibri"/>
            <family val="2"/>
            <charset val="238"/>
          </rPr>
          <t>Osszesito:Osszesito_ISA</t>
        </r>
      </text>
    </comment>
    <comment ref="E53" authorId="0" shapeId="0">
      <text>
        <r>
          <rPr>
            <sz val="11"/>
            <rFont val="Calibri"/>
            <family val="2"/>
            <charset val="238"/>
          </rPr>
          <t>Osszesito:Osszesito_EllatasertFelelos</t>
        </r>
      </text>
    </comment>
    <comment ref="F53" authorId="0" shapeId="0">
      <text>
        <r>
          <rPr>
            <sz val="11"/>
            <rFont val="Calibri"/>
            <family val="2"/>
            <charset val="238"/>
          </rPr>
          <t>Osszesito:Osszesito_EllatasiTerulet</t>
        </r>
      </text>
    </comment>
    <comment ref="H53" authorId="0" shapeId="0">
      <text>
        <r>
          <rPr>
            <sz val="11"/>
            <rFont val="Calibri"/>
            <family val="2"/>
            <charset val="238"/>
          </rPr>
          <t>Osszesito:ForrastobbletUtem1</t>
        </r>
      </text>
    </comment>
    <comment ref="I53" authorId="0" shapeId="0">
      <text>
        <r>
          <rPr>
            <sz val="11"/>
            <rFont val="Calibri"/>
            <family val="2"/>
            <charset val="238"/>
          </rPr>
          <t>Osszesito:ForrastobbletUtem2</t>
        </r>
      </text>
    </comment>
    <comment ref="A54" authorId="0" shapeId="0">
      <text>
        <r>
          <rPr>
            <sz val="11"/>
            <rFont val="Calibri"/>
            <family val="2"/>
            <charset val="238"/>
          </rPr>
          <t>Osszesito:Osszesito_VKR_Sorszam</t>
        </r>
      </text>
    </comment>
    <comment ref="B54" authorId="0" shapeId="0">
      <text>
        <r>
          <rPr>
            <sz val="11"/>
            <rFont val="Calibri"/>
            <family val="2"/>
            <charset val="238"/>
          </rPr>
          <t>Osszesito:Osszesito_VKR_Nev</t>
        </r>
      </text>
    </comment>
    <comment ref="C54" authorId="0" shapeId="0">
      <text>
        <r>
          <rPr>
            <sz val="11"/>
            <rFont val="Calibri"/>
            <family val="2"/>
            <charset val="238"/>
          </rPr>
          <t>Osszesito:Osszesito_VKR_Kod</t>
        </r>
      </text>
    </comment>
    <comment ref="D54" authorId="0" shapeId="0">
      <text>
        <r>
          <rPr>
            <sz val="11"/>
            <rFont val="Calibri"/>
            <family val="2"/>
            <charset val="238"/>
          </rPr>
          <t>Osszesito:Osszesito_ISA</t>
        </r>
      </text>
    </comment>
    <comment ref="E54" authorId="0" shapeId="0">
      <text>
        <r>
          <rPr>
            <sz val="11"/>
            <rFont val="Calibri"/>
            <family val="2"/>
            <charset val="238"/>
          </rPr>
          <t>Osszesito:Osszesito_EllatasertFelelos</t>
        </r>
      </text>
    </comment>
    <comment ref="F54" authorId="0" shapeId="0">
      <text>
        <r>
          <rPr>
            <sz val="11"/>
            <rFont val="Calibri"/>
            <family val="2"/>
            <charset val="238"/>
          </rPr>
          <t>Osszesito:Osszesito_EllatasiTerulet</t>
        </r>
      </text>
    </comment>
    <comment ref="H54" authorId="0" shapeId="0">
      <text>
        <r>
          <rPr>
            <sz val="11"/>
            <rFont val="Calibri"/>
            <family val="2"/>
            <charset val="238"/>
          </rPr>
          <t>Osszesito:ForrastobbletUtem1</t>
        </r>
      </text>
    </comment>
    <comment ref="I54" authorId="0" shapeId="0">
      <text>
        <r>
          <rPr>
            <sz val="11"/>
            <rFont val="Calibri"/>
            <family val="2"/>
            <charset val="238"/>
          </rPr>
          <t>Osszesito:ForrastobbletUtem2</t>
        </r>
      </text>
    </comment>
    <comment ref="A55" authorId="0" shapeId="0">
      <text>
        <r>
          <rPr>
            <sz val="11"/>
            <rFont val="Calibri"/>
            <family val="2"/>
            <charset val="238"/>
          </rPr>
          <t>Osszesito:Osszesito_VKR_Sorszam</t>
        </r>
      </text>
    </comment>
    <comment ref="B55" authorId="0" shapeId="0">
      <text>
        <r>
          <rPr>
            <sz val="11"/>
            <rFont val="Calibri"/>
            <family val="2"/>
            <charset val="238"/>
          </rPr>
          <t>Osszesito:Osszesito_VKR_Nev</t>
        </r>
      </text>
    </comment>
    <comment ref="C55" authorId="0" shapeId="0">
      <text>
        <r>
          <rPr>
            <sz val="11"/>
            <rFont val="Calibri"/>
            <family val="2"/>
            <charset val="238"/>
          </rPr>
          <t>Osszesito:Osszesito_VKR_Kod</t>
        </r>
      </text>
    </comment>
    <comment ref="D55" authorId="0" shapeId="0">
      <text>
        <r>
          <rPr>
            <sz val="11"/>
            <rFont val="Calibri"/>
            <family val="2"/>
            <charset val="238"/>
          </rPr>
          <t>Osszesito:Osszesito_ISA</t>
        </r>
      </text>
    </comment>
    <comment ref="E55" authorId="0" shapeId="0">
      <text>
        <r>
          <rPr>
            <sz val="11"/>
            <rFont val="Calibri"/>
            <family val="2"/>
            <charset val="238"/>
          </rPr>
          <t>Osszesito:Osszesito_EllatasertFelelos</t>
        </r>
      </text>
    </comment>
    <comment ref="F55" authorId="0" shapeId="0">
      <text>
        <r>
          <rPr>
            <sz val="11"/>
            <rFont val="Calibri"/>
            <family val="2"/>
            <charset val="238"/>
          </rPr>
          <t>Osszesito:Osszesito_EllatasiTerulet</t>
        </r>
      </text>
    </comment>
    <comment ref="H55" authorId="0" shapeId="0">
      <text>
        <r>
          <rPr>
            <sz val="11"/>
            <rFont val="Calibri"/>
            <family val="2"/>
            <charset val="238"/>
          </rPr>
          <t>Osszesito:ForrastobbletUtem1</t>
        </r>
      </text>
    </comment>
    <comment ref="I55" authorId="0" shapeId="0">
      <text>
        <r>
          <rPr>
            <sz val="11"/>
            <rFont val="Calibri"/>
            <family val="2"/>
            <charset val="238"/>
          </rPr>
          <t>Osszesito:ForrastobbletUtem2</t>
        </r>
      </text>
    </comment>
    <comment ref="A56" authorId="0" shapeId="0">
      <text>
        <r>
          <rPr>
            <sz val="11"/>
            <rFont val="Calibri"/>
            <family val="2"/>
            <charset val="238"/>
          </rPr>
          <t>Osszesito:Osszesito_VKR_Sorszam</t>
        </r>
      </text>
    </comment>
    <comment ref="B56" authorId="0" shapeId="0">
      <text>
        <r>
          <rPr>
            <sz val="11"/>
            <rFont val="Calibri"/>
            <family val="2"/>
            <charset val="238"/>
          </rPr>
          <t>Osszesito:Osszesito_VKR_Nev</t>
        </r>
      </text>
    </comment>
    <comment ref="C56" authorId="0" shapeId="0">
      <text>
        <r>
          <rPr>
            <sz val="11"/>
            <rFont val="Calibri"/>
            <family val="2"/>
            <charset val="238"/>
          </rPr>
          <t>Osszesito:Osszesito_VKR_Kod</t>
        </r>
      </text>
    </comment>
    <comment ref="D56" authorId="0" shapeId="0">
      <text>
        <r>
          <rPr>
            <sz val="11"/>
            <rFont val="Calibri"/>
            <family val="2"/>
            <charset val="238"/>
          </rPr>
          <t>Osszesito:Osszesito_ISA</t>
        </r>
      </text>
    </comment>
    <comment ref="E56" authorId="0" shapeId="0">
      <text>
        <r>
          <rPr>
            <sz val="11"/>
            <rFont val="Calibri"/>
            <family val="2"/>
            <charset val="238"/>
          </rPr>
          <t>Osszesito:Osszesito_EllatasertFelelos</t>
        </r>
      </text>
    </comment>
    <comment ref="F56" authorId="0" shapeId="0">
      <text>
        <r>
          <rPr>
            <sz val="11"/>
            <rFont val="Calibri"/>
            <family val="2"/>
            <charset val="238"/>
          </rPr>
          <t>Osszesito:Osszesito_EllatasiTerulet</t>
        </r>
      </text>
    </comment>
    <comment ref="H56" authorId="0" shapeId="0">
      <text>
        <r>
          <rPr>
            <sz val="11"/>
            <rFont val="Calibri"/>
            <family val="2"/>
            <charset val="238"/>
          </rPr>
          <t>Osszesito:ForrastobbletUtem1</t>
        </r>
      </text>
    </comment>
    <comment ref="I56" authorId="0" shapeId="0">
      <text>
        <r>
          <rPr>
            <sz val="11"/>
            <rFont val="Calibri"/>
            <family val="2"/>
            <charset val="238"/>
          </rPr>
          <t>Osszesito:ForrastobbletUtem2</t>
        </r>
      </text>
    </comment>
    <comment ref="A57" authorId="0" shapeId="0">
      <text>
        <r>
          <rPr>
            <sz val="11"/>
            <rFont val="Calibri"/>
            <family val="2"/>
            <charset val="238"/>
          </rPr>
          <t>Osszesito:Osszesito_VKR_Sorszam</t>
        </r>
      </text>
    </comment>
    <comment ref="B57" authorId="0" shapeId="0">
      <text>
        <r>
          <rPr>
            <sz val="11"/>
            <rFont val="Calibri"/>
            <family val="2"/>
            <charset val="238"/>
          </rPr>
          <t>Osszesito:Osszesito_VKR_Nev</t>
        </r>
      </text>
    </comment>
    <comment ref="C57" authorId="0" shapeId="0">
      <text>
        <r>
          <rPr>
            <sz val="11"/>
            <rFont val="Calibri"/>
            <family val="2"/>
            <charset val="238"/>
          </rPr>
          <t>Osszesito:Osszesito_VKR_Kod</t>
        </r>
      </text>
    </comment>
    <comment ref="D57" authorId="0" shapeId="0">
      <text>
        <r>
          <rPr>
            <sz val="11"/>
            <rFont val="Calibri"/>
            <family val="2"/>
            <charset val="238"/>
          </rPr>
          <t>Osszesito:Osszesito_ISA</t>
        </r>
      </text>
    </comment>
    <comment ref="E57" authorId="0" shapeId="0">
      <text>
        <r>
          <rPr>
            <sz val="11"/>
            <rFont val="Calibri"/>
            <family val="2"/>
            <charset val="238"/>
          </rPr>
          <t>Osszesito:Osszesito_EllatasertFelelos</t>
        </r>
      </text>
    </comment>
    <comment ref="F57" authorId="0" shapeId="0">
      <text>
        <r>
          <rPr>
            <sz val="11"/>
            <rFont val="Calibri"/>
            <family val="2"/>
            <charset val="238"/>
          </rPr>
          <t>Osszesito:Osszesito_EllatasiTerulet</t>
        </r>
      </text>
    </comment>
    <comment ref="H57" authorId="0" shapeId="0">
      <text>
        <r>
          <rPr>
            <sz val="11"/>
            <rFont val="Calibri"/>
            <family val="2"/>
            <charset val="238"/>
          </rPr>
          <t>Osszesito:ForrastobbletUtem1</t>
        </r>
      </text>
    </comment>
    <comment ref="I57" authorId="0" shapeId="0">
      <text>
        <r>
          <rPr>
            <sz val="11"/>
            <rFont val="Calibri"/>
            <family val="2"/>
            <charset val="238"/>
          </rPr>
          <t>Osszesito:ForrastobbletUtem2</t>
        </r>
      </text>
    </comment>
    <comment ref="A58" authorId="0" shapeId="0">
      <text>
        <r>
          <rPr>
            <sz val="11"/>
            <rFont val="Calibri"/>
            <family val="2"/>
            <charset val="238"/>
          </rPr>
          <t>Osszesito:Osszesito_VKR_Sorszam</t>
        </r>
      </text>
    </comment>
    <comment ref="B58" authorId="0" shapeId="0">
      <text>
        <r>
          <rPr>
            <sz val="11"/>
            <rFont val="Calibri"/>
            <family val="2"/>
            <charset val="238"/>
          </rPr>
          <t>Osszesito:Osszesito_VKR_Nev</t>
        </r>
      </text>
    </comment>
    <comment ref="C58" authorId="0" shapeId="0">
      <text>
        <r>
          <rPr>
            <sz val="11"/>
            <rFont val="Calibri"/>
            <family val="2"/>
            <charset val="238"/>
          </rPr>
          <t>Osszesito:Osszesito_VKR_Kod</t>
        </r>
      </text>
    </comment>
    <comment ref="D58" authorId="0" shapeId="0">
      <text>
        <r>
          <rPr>
            <sz val="11"/>
            <rFont val="Calibri"/>
            <family val="2"/>
            <charset val="238"/>
          </rPr>
          <t>Osszesito:Osszesito_ISA</t>
        </r>
      </text>
    </comment>
    <comment ref="E58" authorId="0" shapeId="0">
      <text>
        <r>
          <rPr>
            <sz val="11"/>
            <rFont val="Calibri"/>
            <family val="2"/>
            <charset val="238"/>
          </rPr>
          <t>Osszesito:Osszesito_EllatasertFelelos</t>
        </r>
      </text>
    </comment>
    <comment ref="F58" authorId="0" shapeId="0">
      <text>
        <r>
          <rPr>
            <sz val="11"/>
            <rFont val="Calibri"/>
            <family val="2"/>
            <charset val="238"/>
          </rPr>
          <t>Osszesito:Osszesito_EllatasiTerulet</t>
        </r>
      </text>
    </comment>
    <comment ref="H58" authorId="0" shapeId="0">
      <text>
        <r>
          <rPr>
            <sz val="11"/>
            <rFont val="Calibri"/>
            <family val="2"/>
            <charset val="238"/>
          </rPr>
          <t>Osszesito:ForrastobbletUtem1</t>
        </r>
      </text>
    </comment>
    <comment ref="I58" authorId="0" shapeId="0">
      <text>
        <r>
          <rPr>
            <sz val="11"/>
            <rFont val="Calibri"/>
            <family val="2"/>
            <charset val="238"/>
          </rPr>
          <t>Osszesito:ForrastobbletUtem2</t>
        </r>
      </text>
    </comment>
    <comment ref="A59" authorId="0" shapeId="0">
      <text>
        <r>
          <rPr>
            <sz val="11"/>
            <rFont val="Calibri"/>
            <family val="2"/>
            <charset val="238"/>
          </rPr>
          <t>Osszesito:Osszesito_VKR_Sorszam</t>
        </r>
      </text>
    </comment>
    <comment ref="B59" authorId="0" shapeId="0">
      <text>
        <r>
          <rPr>
            <sz val="11"/>
            <rFont val="Calibri"/>
            <family val="2"/>
            <charset val="238"/>
          </rPr>
          <t>Osszesito:Osszesito_VKR_Nev</t>
        </r>
      </text>
    </comment>
    <comment ref="C59" authorId="0" shapeId="0">
      <text>
        <r>
          <rPr>
            <sz val="11"/>
            <rFont val="Calibri"/>
            <family val="2"/>
            <charset val="238"/>
          </rPr>
          <t>Osszesito:Osszesito_VKR_Kod</t>
        </r>
      </text>
    </comment>
    <comment ref="D59" authorId="0" shapeId="0">
      <text>
        <r>
          <rPr>
            <sz val="11"/>
            <rFont val="Calibri"/>
            <family val="2"/>
            <charset val="238"/>
          </rPr>
          <t>Osszesito:Osszesito_ISA</t>
        </r>
      </text>
    </comment>
    <comment ref="E59" authorId="0" shapeId="0">
      <text>
        <r>
          <rPr>
            <sz val="11"/>
            <rFont val="Calibri"/>
            <family val="2"/>
            <charset val="238"/>
          </rPr>
          <t>Osszesito:Osszesito_EllatasertFelelos</t>
        </r>
      </text>
    </comment>
    <comment ref="F59" authorId="0" shapeId="0">
      <text>
        <r>
          <rPr>
            <sz val="11"/>
            <rFont val="Calibri"/>
            <family val="2"/>
            <charset val="238"/>
          </rPr>
          <t>Osszesito:Osszesito_EllatasiTerulet</t>
        </r>
      </text>
    </comment>
    <comment ref="H59" authorId="0" shapeId="0">
      <text>
        <r>
          <rPr>
            <sz val="11"/>
            <rFont val="Calibri"/>
            <family val="2"/>
            <charset val="238"/>
          </rPr>
          <t>Osszesito:ForrastobbletUtem1</t>
        </r>
      </text>
    </comment>
    <comment ref="I59" authorId="0" shapeId="0">
      <text>
        <r>
          <rPr>
            <sz val="11"/>
            <rFont val="Calibri"/>
            <family val="2"/>
            <charset val="238"/>
          </rPr>
          <t>Osszesito:ForrastobbletUtem2</t>
        </r>
      </text>
    </comment>
    <comment ref="A60" authorId="0" shapeId="0">
      <text>
        <r>
          <rPr>
            <sz val="11"/>
            <rFont val="Calibri"/>
            <family val="2"/>
            <charset val="238"/>
          </rPr>
          <t>Osszesito:Osszesito_VKR_Sorszam</t>
        </r>
      </text>
    </comment>
    <comment ref="B60" authorId="0" shapeId="0">
      <text>
        <r>
          <rPr>
            <sz val="11"/>
            <rFont val="Calibri"/>
            <family val="2"/>
            <charset val="238"/>
          </rPr>
          <t>Osszesito:Osszesito_VKR_Nev</t>
        </r>
      </text>
    </comment>
    <comment ref="C60" authorId="0" shapeId="0">
      <text>
        <r>
          <rPr>
            <sz val="11"/>
            <rFont val="Calibri"/>
            <family val="2"/>
            <charset val="238"/>
          </rPr>
          <t>Osszesito:Osszesito_VKR_Kod</t>
        </r>
      </text>
    </comment>
    <comment ref="D60" authorId="0" shapeId="0">
      <text>
        <r>
          <rPr>
            <sz val="11"/>
            <rFont val="Calibri"/>
            <family val="2"/>
            <charset val="238"/>
          </rPr>
          <t>Osszesito:Osszesito_ISA</t>
        </r>
      </text>
    </comment>
    <comment ref="E60" authorId="0" shapeId="0">
      <text>
        <r>
          <rPr>
            <sz val="11"/>
            <rFont val="Calibri"/>
            <family val="2"/>
            <charset val="238"/>
          </rPr>
          <t>Osszesito:Osszesito_EllatasertFelelos</t>
        </r>
      </text>
    </comment>
    <comment ref="F60" authorId="0" shapeId="0">
      <text>
        <r>
          <rPr>
            <sz val="11"/>
            <rFont val="Calibri"/>
            <family val="2"/>
            <charset val="238"/>
          </rPr>
          <t>Osszesito:Osszesito_EllatasiTerulet</t>
        </r>
      </text>
    </comment>
    <comment ref="H60" authorId="0" shapeId="0">
      <text>
        <r>
          <rPr>
            <sz val="11"/>
            <rFont val="Calibri"/>
            <family val="2"/>
            <charset val="238"/>
          </rPr>
          <t>Osszesito:ForrastobbletUtem1</t>
        </r>
      </text>
    </comment>
    <comment ref="I60" authorId="0" shapeId="0">
      <text>
        <r>
          <rPr>
            <sz val="11"/>
            <rFont val="Calibri"/>
            <family val="2"/>
            <charset val="238"/>
          </rPr>
          <t>Osszesito:ForrastobbletUtem2</t>
        </r>
      </text>
    </comment>
    <comment ref="A61" authorId="0" shapeId="0">
      <text>
        <r>
          <rPr>
            <sz val="11"/>
            <rFont val="Calibri"/>
            <family val="2"/>
            <charset val="238"/>
          </rPr>
          <t>Osszesito:Osszesito_VKR_Sorszam</t>
        </r>
      </text>
    </comment>
    <comment ref="B61" authorId="0" shapeId="0">
      <text>
        <r>
          <rPr>
            <sz val="11"/>
            <rFont val="Calibri"/>
            <family val="2"/>
            <charset val="238"/>
          </rPr>
          <t>Osszesito:Osszesito_VKR_Nev</t>
        </r>
      </text>
    </comment>
    <comment ref="C61" authorId="0" shapeId="0">
      <text>
        <r>
          <rPr>
            <sz val="11"/>
            <rFont val="Calibri"/>
            <family val="2"/>
            <charset val="238"/>
          </rPr>
          <t>Osszesito:Osszesito_VKR_Kod</t>
        </r>
      </text>
    </comment>
    <comment ref="D61" authorId="0" shapeId="0">
      <text>
        <r>
          <rPr>
            <sz val="11"/>
            <rFont val="Calibri"/>
            <family val="2"/>
            <charset val="238"/>
          </rPr>
          <t>Osszesito:Osszesito_ISA</t>
        </r>
      </text>
    </comment>
    <comment ref="E61" authorId="0" shapeId="0">
      <text>
        <r>
          <rPr>
            <sz val="11"/>
            <rFont val="Calibri"/>
            <family val="2"/>
            <charset val="238"/>
          </rPr>
          <t>Osszesito:Osszesito_EllatasertFelelos</t>
        </r>
      </text>
    </comment>
    <comment ref="F61" authorId="0" shapeId="0">
      <text>
        <r>
          <rPr>
            <sz val="11"/>
            <rFont val="Calibri"/>
            <family val="2"/>
            <charset val="238"/>
          </rPr>
          <t>Osszesito:Osszesito_EllatasiTerulet</t>
        </r>
      </text>
    </comment>
    <comment ref="H61" authorId="0" shapeId="0">
      <text>
        <r>
          <rPr>
            <sz val="11"/>
            <rFont val="Calibri"/>
            <family val="2"/>
            <charset val="238"/>
          </rPr>
          <t>Osszesito:ForrastobbletUtem1</t>
        </r>
      </text>
    </comment>
    <comment ref="I61" authorId="0" shapeId="0">
      <text>
        <r>
          <rPr>
            <sz val="11"/>
            <rFont val="Calibri"/>
            <family val="2"/>
            <charset val="238"/>
          </rPr>
          <t>Osszesito:ForrastobbletUtem2</t>
        </r>
      </text>
    </comment>
    <comment ref="A62" authorId="0" shapeId="0">
      <text>
        <r>
          <rPr>
            <sz val="11"/>
            <rFont val="Calibri"/>
            <family val="2"/>
            <charset val="238"/>
          </rPr>
          <t>Osszesito:Osszesito_VKR_Sorszam</t>
        </r>
      </text>
    </comment>
    <comment ref="B62" authorId="0" shapeId="0">
      <text>
        <r>
          <rPr>
            <sz val="11"/>
            <rFont val="Calibri"/>
            <family val="2"/>
            <charset val="238"/>
          </rPr>
          <t>Osszesito:Osszesito_VKR_Nev</t>
        </r>
      </text>
    </comment>
    <comment ref="C62" authorId="0" shapeId="0">
      <text>
        <r>
          <rPr>
            <sz val="11"/>
            <rFont val="Calibri"/>
            <family val="2"/>
            <charset val="238"/>
          </rPr>
          <t>Osszesito:Osszesito_VKR_Kod</t>
        </r>
      </text>
    </comment>
    <comment ref="D62" authorId="0" shapeId="0">
      <text>
        <r>
          <rPr>
            <sz val="11"/>
            <rFont val="Calibri"/>
            <family val="2"/>
            <charset val="238"/>
          </rPr>
          <t>Osszesito:Osszesito_ISA</t>
        </r>
      </text>
    </comment>
    <comment ref="E62" authorId="0" shapeId="0">
      <text>
        <r>
          <rPr>
            <sz val="11"/>
            <rFont val="Calibri"/>
            <family val="2"/>
            <charset val="238"/>
          </rPr>
          <t>Osszesito:Osszesito_EllatasertFelelos</t>
        </r>
      </text>
    </comment>
    <comment ref="F62" authorId="0" shapeId="0">
      <text>
        <r>
          <rPr>
            <sz val="11"/>
            <rFont val="Calibri"/>
            <family val="2"/>
            <charset val="238"/>
          </rPr>
          <t>Osszesito:Osszesito_EllatasiTerulet</t>
        </r>
      </text>
    </comment>
    <comment ref="H62" authorId="0" shapeId="0">
      <text>
        <r>
          <rPr>
            <sz val="11"/>
            <rFont val="Calibri"/>
            <family val="2"/>
            <charset val="238"/>
          </rPr>
          <t>Osszesito:ForrastobbletUtem1</t>
        </r>
      </text>
    </comment>
    <comment ref="I62" authorId="0" shapeId="0">
      <text>
        <r>
          <rPr>
            <sz val="11"/>
            <rFont val="Calibri"/>
            <family val="2"/>
            <charset val="238"/>
          </rPr>
          <t>Osszesito:ForrastobbletUtem2</t>
        </r>
      </text>
    </comment>
    <comment ref="A63" authorId="0" shapeId="0">
      <text>
        <r>
          <rPr>
            <sz val="11"/>
            <rFont val="Calibri"/>
            <family val="2"/>
            <charset val="238"/>
          </rPr>
          <t>Osszesito:Osszesito_VKR_Sorszam</t>
        </r>
      </text>
    </comment>
    <comment ref="B63" authorId="0" shapeId="0">
      <text>
        <r>
          <rPr>
            <sz val="11"/>
            <rFont val="Calibri"/>
            <family val="2"/>
            <charset val="238"/>
          </rPr>
          <t>Osszesito:Osszesito_VKR_Nev</t>
        </r>
      </text>
    </comment>
    <comment ref="C63" authorId="0" shapeId="0">
      <text>
        <r>
          <rPr>
            <sz val="11"/>
            <rFont val="Calibri"/>
            <family val="2"/>
            <charset val="238"/>
          </rPr>
          <t>Osszesito:Osszesito_VKR_Kod</t>
        </r>
      </text>
    </comment>
    <comment ref="D63" authorId="0" shapeId="0">
      <text>
        <r>
          <rPr>
            <sz val="11"/>
            <rFont val="Calibri"/>
            <family val="2"/>
            <charset val="238"/>
          </rPr>
          <t>Osszesito:Osszesito_ISA</t>
        </r>
      </text>
    </comment>
    <comment ref="E63" authorId="0" shapeId="0">
      <text>
        <r>
          <rPr>
            <sz val="11"/>
            <rFont val="Calibri"/>
            <family val="2"/>
            <charset val="238"/>
          </rPr>
          <t>Osszesito:Osszesito_EllatasertFelelos</t>
        </r>
      </text>
    </comment>
    <comment ref="F63" authorId="0" shapeId="0">
      <text>
        <r>
          <rPr>
            <sz val="11"/>
            <rFont val="Calibri"/>
            <family val="2"/>
            <charset val="238"/>
          </rPr>
          <t>Osszesito:Osszesito_EllatasiTerulet</t>
        </r>
      </text>
    </comment>
    <comment ref="H63" authorId="0" shapeId="0">
      <text>
        <r>
          <rPr>
            <sz val="11"/>
            <rFont val="Calibri"/>
            <family val="2"/>
            <charset val="238"/>
          </rPr>
          <t>Osszesito:ForrastobbletUtem1</t>
        </r>
      </text>
    </comment>
    <comment ref="I63" authorId="0" shapeId="0">
      <text>
        <r>
          <rPr>
            <sz val="11"/>
            <rFont val="Calibri"/>
            <family val="2"/>
            <charset val="238"/>
          </rPr>
          <t>Osszesito:ForrastobbletUtem2</t>
        </r>
      </text>
    </comment>
    <comment ref="A64" authorId="0" shapeId="0">
      <text>
        <r>
          <rPr>
            <sz val="11"/>
            <rFont val="Calibri"/>
            <family val="2"/>
            <charset val="238"/>
          </rPr>
          <t>Osszesito:Osszesito_VKR_Sorszam</t>
        </r>
      </text>
    </comment>
    <comment ref="B64" authorId="0" shapeId="0">
      <text>
        <r>
          <rPr>
            <sz val="11"/>
            <rFont val="Calibri"/>
            <family val="2"/>
            <charset val="238"/>
          </rPr>
          <t>Osszesito:Osszesito_VKR_Nev</t>
        </r>
      </text>
    </comment>
    <comment ref="C64" authorId="0" shapeId="0">
      <text>
        <r>
          <rPr>
            <sz val="11"/>
            <rFont val="Calibri"/>
            <family val="2"/>
            <charset val="238"/>
          </rPr>
          <t>Osszesito:Osszesito_VKR_Kod</t>
        </r>
      </text>
    </comment>
    <comment ref="D64" authorId="0" shapeId="0">
      <text>
        <r>
          <rPr>
            <sz val="11"/>
            <rFont val="Calibri"/>
            <family val="2"/>
            <charset val="238"/>
          </rPr>
          <t>Osszesito:Osszesito_ISA</t>
        </r>
      </text>
    </comment>
    <comment ref="E64" authorId="0" shapeId="0">
      <text>
        <r>
          <rPr>
            <sz val="11"/>
            <rFont val="Calibri"/>
            <family val="2"/>
            <charset val="238"/>
          </rPr>
          <t>Osszesito:Osszesito_EllatasertFelelos</t>
        </r>
      </text>
    </comment>
    <comment ref="F64" authorId="0" shapeId="0">
      <text>
        <r>
          <rPr>
            <sz val="11"/>
            <rFont val="Calibri"/>
            <family val="2"/>
            <charset val="238"/>
          </rPr>
          <t>Osszesito:Osszesito_EllatasiTerulet</t>
        </r>
      </text>
    </comment>
    <comment ref="H64" authorId="0" shapeId="0">
      <text>
        <r>
          <rPr>
            <sz val="11"/>
            <rFont val="Calibri"/>
            <family val="2"/>
            <charset val="238"/>
          </rPr>
          <t>Osszesito:ForrastobbletUtem1</t>
        </r>
      </text>
    </comment>
    <comment ref="I64" authorId="0" shapeId="0">
      <text>
        <r>
          <rPr>
            <sz val="11"/>
            <rFont val="Calibri"/>
            <family val="2"/>
            <charset val="238"/>
          </rPr>
          <t>Osszesito:ForrastobbletUtem2</t>
        </r>
      </text>
    </comment>
    <comment ref="A65" authorId="0" shapeId="0">
      <text>
        <r>
          <rPr>
            <sz val="11"/>
            <rFont val="Calibri"/>
            <family val="2"/>
            <charset val="238"/>
          </rPr>
          <t>Osszesito:Osszesito_VKR_Sorszam</t>
        </r>
      </text>
    </comment>
    <comment ref="B65" authorId="0" shapeId="0">
      <text>
        <r>
          <rPr>
            <sz val="11"/>
            <rFont val="Calibri"/>
            <family val="2"/>
            <charset val="238"/>
          </rPr>
          <t>Osszesito:Osszesito_VKR_Nev</t>
        </r>
      </text>
    </comment>
    <comment ref="C65" authorId="0" shapeId="0">
      <text>
        <r>
          <rPr>
            <sz val="11"/>
            <rFont val="Calibri"/>
            <family val="2"/>
            <charset val="238"/>
          </rPr>
          <t>Osszesito:Osszesito_VKR_Kod</t>
        </r>
      </text>
    </comment>
    <comment ref="D65" authorId="0" shapeId="0">
      <text>
        <r>
          <rPr>
            <sz val="11"/>
            <rFont val="Calibri"/>
            <family val="2"/>
            <charset val="238"/>
          </rPr>
          <t>Osszesito:Osszesito_ISA</t>
        </r>
      </text>
    </comment>
    <comment ref="E65" authorId="0" shapeId="0">
      <text>
        <r>
          <rPr>
            <sz val="11"/>
            <rFont val="Calibri"/>
            <family val="2"/>
            <charset val="238"/>
          </rPr>
          <t>Osszesito:Osszesito_EllatasertFelelos</t>
        </r>
      </text>
    </comment>
    <comment ref="F65" authorId="0" shapeId="0">
      <text>
        <r>
          <rPr>
            <sz val="11"/>
            <rFont val="Calibri"/>
            <family val="2"/>
            <charset val="238"/>
          </rPr>
          <t>Osszesito:Osszesito_EllatasiTerulet</t>
        </r>
      </text>
    </comment>
    <comment ref="H65" authorId="0" shapeId="0">
      <text>
        <r>
          <rPr>
            <sz val="11"/>
            <rFont val="Calibri"/>
            <family val="2"/>
            <charset val="238"/>
          </rPr>
          <t>Osszesito:ForrastobbletUtem1</t>
        </r>
      </text>
    </comment>
    <comment ref="I65" authorId="0" shapeId="0">
      <text>
        <r>
          <rPr>
            <sz val="11"/>
            <rFont val="Calibri"/>
            <family val="2"/>
            <charset val="238"/>
          </rPr>
          <t>Osszesito:ForrastobbletUtem2</t>
        </r>
      </text>
    </comment>
  </commentList>
</comments>
</file>

<file path=xl/comments3.xml><?xml version="1.0" encoding="utf-8"?>
<comments xmlns="http://schemas.openxmlformats.org/spreadsheetml/2006/main">
  <authors>
    <author>Anonymous</author>
  </authors>
  <commentList>
    <comment ref="B3" authorId="0" shapeId="0">
      <text>
        <r>
          <rPr>
            <sz val="11"/>
            <rFont val="Calibri"/>
            <family val="2"/>
            <charset val="238"/>
          </rPr>
          <t>IV_B:FontossagiSorrent</t>
        </r>
      </text>
    </comment>
    <comment ref="C3" authorId="0" shapeId="0">
      <text>
        <r>
          <rPr>
            <sz val="11"/>
            <rFont val="Calibri"/>
            <family val="2"/>
            <charset val="238"/>
          </rPr>
          <t>IV_B:FeladatKategoria</t>
        </r>
      </text>
    </comment>
    <comment ref="D3" authorId="0" shapeId="0">
      <text>
        <r>
          <rPr>
            <sz val="11"/>
            <rFont val="Calibri"/>
            <family val="2"/>
            <charset val="238"/>
          </rPr>
          <t>IV_B:FeladatMegnevezes</t>
        </r>
      </text>
    </comment>
    <comment ref="E3" authorId="0" shapeId="0">
      <text>
        <r>
          <rPr>
            <sz val="11"/>
            <rFont val="Calibri"/>
            <family val="2"/>
            <charset val="238"/>
          </rPr>
          <t>IV_B:ElviEngedelySzam</t>
        </r>
      </text>
    </comment>
    <comment ref="F3" authorId="0" shapeId="0">
      <text>
        <r>
          <rPr>
            <sz val="11"/>
            <rFont val="Calibri"/>
            <family val="2"/>
            <charset val="238"/>
          </rPr>
          <t>IV_B:VKR_Kod</t>
        </r>
      </text>
    </comment>
    <comment ref="G3" authorId="0" shapeId="0">
      <text>
        <r>
          <rPr>
            <sz val="11"/>
            <rFont val="Calibri"/>
            <family val="2"/>
            <charset val="238"/>
          </rPr>
          <t>IV_B:VKR_Nev</t>
        </r>
      </text>
    </comment>
    <comment ref="H3" authorId="0" shapeId="0">
      <text>
        <r>
          <rPr>
            <sz val="11"/>
            <rFont val="Calibri"/>
            <family val="2"/>
            <charset val="238"/>
          </rPr>
          <t>IV_B:FeladatSorszam</t>
        </r>
      </text>
    </comment>
    <comment ref="I3" authorId="0" shapeId="0">
      <text>
        <r>
          <rPr>
            <sz val="11"/>
            <rFont val="Calibri"/>
            <family val="2"/>
            <charset val="238"/>
          </rPr>
          <t>IV_B:FeladatAzonosito</t>
        </r>
      </text>
    </comment>
    <comment ref="J3" authorId="0" shapeId="0">
      <text>
        <r>
          <rPr>
            <sz val="11"/>
            <rFont val="Calibri"/>
            <family val="2"/>
            <charset val="238"/>
          </rPr>
          <t>IV_B:EllatasiTerulet</t>
        </r>
      </text>
    </comment>
    <comment ref="K3" authorId="0" shapeId="0">
      <text>
        <r>
          <rPr>
            <sz val="11"/>
            <rFont val="Calibri"/>
            <family val="2"/>
            <charset val="238"/>
          </rPr>
          <t>IV_B:EllatasertFelelos</t>
        </r>
      </text>
    </comment>
    <comment ref="L3" authorId="0" shapeId="0">
      <text>
        <r>
          <rPr>
            <sz val="11"/>
            <rFont val="Calibri"/>
            <family val="2"/>
            <charset val="238"/>
          </rPr>
          <t>IV_B:TervezettNettoKoltseg</t>
        </r>
      </text>
    </comment>
    <comment ref="M3" authorId="0" shapeId="0">
      <text>
        <r>
          <rPr>
            <sz val="11"/>
            <rFont val="Calibri"/>
            <family val="2"/>
            <charset val="238"/>
          </rPr>
          <t>IV_B:IdotartamKezdes</t>
        </r>
      </text>
    </comment>
    <comment ref="N3" authorId="0" shapeId="0">
      <text>
        <r>
          <rPr>
            <sz val="11"/>
            <rFont val="Calibri"/>
            <family val="2"/>
            <charset val="238"/>
          </rPr>
          <t>IV_B:IdotartamBefejezes</t>
        </r>
      </text>
    </comment>
    <comment ref="O3" authorId="0" shapeId="0">
      <text>
        <r>
          <rPr>
            <sz val="11"/>
            <rFont val="Calibri"/>
            <family val="2"/>
            <charset val="238"/>
          </rPr>
          <t>IV_B:NettoKoltsegUtem1</t>
        </r>
      </text>
    </comment>
    <comment ref="P3" authorId="0" shapeId="0">
      <text>
        <r>
          <rPr>
            <sz val="11"/>
            <rFont val="Calibri"/>
            <family val="2"/>
            <charset val="238"/>
          </rPr>
          <t>IV_B:NettoKoltsegUtem2</t>
        </r>
      </text>
    </comment>
    <comment ref="Q3" authorId="0" shapeId="0">
      <text>
        <r>
          <rPr>
            <sz val="11"/>
            <rFont val="Calibri"/>
            <family val="2"/>
            <charset val="238"/>
          </rPr>
          <t>IV_B:EM_Melleklet2_KTG</t>
        </r>
      </text>
    </comment>
    <comment ref="S3" authorId="0" shapeId="0">
      <text>
        <r>
          <rPr>
            <sz val="11"/>
            <rFont val="Calibri"/>
            <family val="2"/>
            <charset val="238"/>
          </rPr>
          <t>IV_B:HDUtem1</t>
        </r>
      </text>
    </comment>
    <comment ref="T3" authorId="0" shapeId="0">
      <text>
        <r>
          <rPr>
            <sz val="11"/>
            <rFont val="Calibri"/>
            <family val="2"/>
            <charset val="238"/>
          </rPr>
          <t>IV_B:ECSUtem1</t>
        </r>
      </text>
    </comment>
    <comment ref="U3" authorId="0" shapeId="0">
      <text>
        <r>
          <rPr>
            <sz val="11"/>
            <rFont val="Calibri"/>
            <family val="2"/>
            <charset val="238"/>
          </rPr>
          <t>IV_B:KFHUtem1</t>
        </r>
      </text>
    </comment>
    <comment ref="V3" authorId="0" shapeId="0">
      <text>
        <r>
          <rPr>
            <sz val="11"/>
            <rFont val="Calibri"/>
            <family val="2"/>
            <charset val="238"/>
          </rPr>
          <t>IV_B:Egyeb_SajatUtem1</t>
        </r>
      </text>
    </comment>
    <comment ref="W3" authorId="0" shapeId="0">
      <text>
        <r>
          <rPr>
            <sz val="11"/>
            <rFont val="Calibri"/>
            <family val="2"/>
            <charset val="238"/>
          </rPr>
          <t>IV_B:DijUtem1</t>
        </r>
      </text>
    </comment>
    <comment ref="X3" authorId="0" shapeId="0">
      <text>
        <r>
          <rPr>
            <sz val="11"/>
            <rFont val="Calibri"/>
            <family val="2"/>
            <charset val="238"/>
          </rPr>
          <t>IV_B:EM_Melleklet1_Utem1</t>
        </r>
      </text>
    </comment>
    <comment ref="Y3" authorId="0" shapeId="0">
      <text>
        <r>
          <rPr>
            <sz val="11"/>
            <rFont val="Calibri"/>
            <family val="2"/>
            <charset val="238"/>
          </rPr>
          <t>IV_B:EgyebAllamiUtem1</t>
        </r>
      </text>
    </comment>
    <comment ref="Z3" authorId="0" shapeId="0">
      <text>
        <r>
          <rPr>
            <sz val="11"/>
            <rFont val="Calibri"/>
            <family val="2"/>
            <charset val="238"/>
          </rPr>
          <t>IV_B:OnkormanyzatiUtem1</t>
        </r>
      </text>
    </comment>
    <comment ref="AA3" authorId="0" shapeId="0">
      <text>
        <r>
          <rPr>
            <sz val="11"/>
            <rFont val="Calibri"/>
            <family val="2"/>
            <charset val="238"/>
          </rPr>
          <t>IV_B:EUUtem1</t>
        </r>
      </text>
    </comment>
    <comment ref="AB3" authorId="0" shapeId="0">
      <text>
        <r>
          <rPr>
            <sz val="11"/>
            <rFont val="Calibri"/>
            <family val="2"/>
            <charset val="238"/>
          </rPr>
          <t>IV_B:EgyebUtem1</t>
        </r>
      </text>
    </comment>
    <comment ref="AC3" authorId="0" shapeId="0">
      <text>
        <r>
          <rPr>
            <sz val="11"/>
            <rFont val="Calibri"/>
            <family val="2"/>
            <charset val="238"/>
          </rPr>
          <t>IV_B:HitelKotvenyUtem1</t>
        </r>
      </text>
    </comment>
    <comment ref="AD3" authorId="0" shapeId="0">
      <text>
        <r>
          <rPr>
            <sz val="11"/>
            <rFont val="Calibri"/>
            <family val="2"/>
            <charset val="238"/>
          </rPr>
          <t>IV_B:OsszesenUtem1</t>
        </r>
      </text>
    </comment>
    <comment ref="AG3" authorId="0" shapeId="0">
      <text>
        <r>
          <rPr>
            <sz val="11"/>
            <rFont val="Calibri"/>
            <family val="2"/>
            <charset val="238"/>
          </rPr>
          <t>IV_B:HDUtem2</t>
        </r>
      </text>
    </comment>
    <comment ref="AH3" authorId="0" shapeId="0">
      <text>
        <r>
          <rPr>
            <sz val="11"/>
            <rFont val="Calibri"/>
            <family val="2"/>
            <charset val="238"/>
          </rPr>
          <t>IV_B:ECSUtem2</t>
        </r>
      </text>
    </comment>
    <comment ref="AI3" authorId="0" shapeId="0">
      <text>
        <r>
          <rPr>
            <sz val="11"/>
            <rFont val="Calibri"/>
            <family val="2"/>
            <charset val="238"/>
          </rPr>
          <t>IV_B:KFHUtem2</t>
        </r>
      </text>
    </comment>
    <comment ref="AJ3" authorId="0" shapeId="0">
      <text>
        <r>
          <rPr>
            <sz val="11"/>
            <rFont val="Calibri"/>
            <family val="2"/>
            <charset val="238"/>
          </rPr>
          <t>IV_B:Egyeb_SajatUtem2</t>
        </r>
      </text>
    </comment>
    <comment ref="AK3" authorId="0" shapeId="0">
      <text>
        <r>
          <rPr>
            <sz val="11"/>
            <rFont val="Calibri"/>
            <family val="2"/>
            <charset val="238"/>
          </rPr>
          <t>IV_B:DijUtem2</t>
        </r>
      </text>
    </comment>
    <comment ref="AL3" authorId="0" shapeId="0">
      <text>
        <r>
          <rPr>
            <sz val="11"/>
            <rFont val="Calibri"/>
            <family val="2"/>
            <charset val="238"/>
          </rPr>
          <t>IV_B:EM_Melleklet1_Utem2</t>
        </r>
      </text>
    </comment>
    <comment ref="AM3" authorId="0" shapeId="0">
      <text>
        <r>
          <rPr>
            <sz val="11"/>
            <rFont val="Calibri"/>
            <family val="2"/>
            <charset val="238"/>
          </rPr>
          <t>IV_B:EgyebAllamiUtem2</t>
        </r>
      </text>
    </comment>
    <comment ref="AN3" authorId="0" shapeId="0">
      <text>
        <r>
          <rPr>
            <sz val="11"/>
            <rFont val="Calibri"/>
            <family val="2"/>
            <charset val="238"/>
          </rPr>
          <t>IV_B:OnkormanyzatiUtem2</t>
        </r>
      </text>
    </comment>
    <comment ref="AO3" authorId="0" shapeId="0">
      <text>
        <r>
          <rPr>
            <sz val="11"/>
            <rFont val="Calibri"/>
            <family val="2"/>
            <charset val="238"/>
          </rPr>
          <t>IV_B:EUUtem2</t>
        </r>
      </text>
    </comment>
    <comment ref="AP3" authorId="0" shapeId="0">
      <text>
        <r>
          <rPr>
            <sz val="11"/>
            <rFont val="Calibri"/>
            <family val="2"/>
            <charset val="238"/>
          </rPr>
          <t>IV_B:EgyebUtem2</t>
        </r>
      </text>
    </comment>
    <comment ref="AQ3" authorId="0" shapeId="0">
      <text>
        <r>
          <rPr>
            <sz val="11"/>
            <rFont val="Calibri"/>
            <family val="2"/>
            <charset val="238"/>
          </rPr>
          <t>IV_B:HitelKotvenyUtem2</t>
        </r>
      </text>
    </comment>
    <comment ref="AR3" authorId="0" shapeId="0">
      <text>
        <r>
          <rPr>
            <sz val="11"/>
            <rFont val="Calibri"/>
            <family val="2"/>
            <charset val="238"/>
          </rPr>
          <t>IV_B:OsszesenUtem2</t>
        </r>
      </text>
    </comment>
    <comment ref="AS3" authorId="0" shapeId="0">
      <text>
        <r>
          <rPr>
            <sz val="11"/>
            <rFont val="Calibri"/>
            <family val="2"/>
            <charset val="238"/>
          </rPr>
          <t>IV_B:ForrashianyUtem2</t>
        </r>
      </text>
    </comment>
    <comment ref="AV3" authorId="0" shapeId="0">
      <text>
        <r>
          <rPr>
            <sz val="11"/>
            <rFont val="Calibri"/>
            <family val="2"/>
            <charset val="238"/>
          </rPr>
          <t>IV_B:Indokolas</t>
        </r>
      </text>
    </comment>
    <comment ref="AW3" authorId="0" shapeId="0">
      <text>
        <r>
          <rPr>
            <sz val="11"/>
            <rFont val="Calibri"/>
            <family val="2"/>
            <charset val="238"/>
          </rPr>
          <t>IV_B:Megjegyzes</t>
        </r>
      </text>
    </comment>
    <comment ref="AZ3" authorId="0" shapeId="0">
      <text>
        <r>
          <rPr>
            <sz val="11"/>
            <rFont val="Calibri"/>
            <family val="2"/>
            <charset val="238"/>
          </rPr>
          <t>IV_B:ISA</t>
        </r>
      </text>
    </comment>
    <comment ref="B4" authorId="0" shapeId="0">
      <text>
        <r>
          <rPr>
            <sz val="11"/>
            <rFont val="Calibri"/>
            <family val="2"/>
            <charset val="238"/>
          </rPr>
          <t>IV_B:FontossagiSorrent</t>
        </r>
      </text>
    </comment>
    <comment ref="C4" authorId="0" shapeId="0">
      <text>
        <r>
          <rPr>
            <sz val="11"/>
            <rFont val="Calibri"/>
            <family val="2"/>
            <charset val="238"/>
          </rPr>
          <t>IV_B:FeladatKategoria</t>
        </r>
      </text>
    </comment>
    <comment ref="D4" authorId="0" shapeId="0">
      <text>
        <r>
          <rPr>
            <sz val="11"/>
            <rFont val="Calibri"/>
            <family val="2"/>
            <charset val="238"/>
          </rPr>
          <t>IV_B:FeladatMegnevezes</t>
        </r>
      </text>
    </comment>
    <comment ref="E4" authorId="0" shapeId="0">
      <text>
        <r>
          <rPr>
            <sz val="11"/>
            <rFont val="Calibri"/>
            <family val="2"/>
            <charset val="238"/>
          </rPr>
          <t>IV_B:ElviEngedelySzam</t>
        </r>
      </text>
    </comment>
    <comment ref="F4" authorId="0" shapeId="0">
      <text>
        <r>
          <rPr>
            <sz val="11"/>
            <rFont val="Calibri"/>
            <family val="2"/>
            <charset val="238"/>
          </rPr>
          <t>IV_B:VKR_Kod</t>
        </r>
      </text>
    </comment>
    <comment ref="G4" authorId="0" shapeId="0">
      <text>
        <r>
          <rPr>
            <sz val="11"/>
            <rFont val="Calibri"/>
            <family val="2"/>
            <charset val="238"/>
          </rPr>
          <t>IV_B:VKR_Nev</t>
        </r>
      </text>
    </comment>
    <comment ref="H4" authorId="0" shapeId="0">
      <text>
        <r>
          <rPr>
            <sz val="11"/>
            <rFont val="Calibri"/>
            <family val="2"/>
            <charset val="238"/>
          </rPr>
          <t>IV_B:FeladatSorszam</t>
        </r>
      </text>
    </comment>
    <comment ref="I4" authorId="0" shapeId="0">
      <text>
        <r>
          <rPr>
            <sz val="11"/>
            <rFont val="Calibri"/>
            <family val="2"/>
            <charset val="238"/>
          </rPr>
          <t>IV_B:FeladatAzonosito</t>
        </r>
      </text>
    </comment>
    <comment ref="J4" authorId="0" shapeId="0">
      <text>
        <r>
          <rPr>
            <sz val="11"/>
            <rFont val="Calibri"/>
            <family val="2"/>
            <charset val="238"/>
          </rPr>
          <t>IV_B:EllatasiTerulet</t>
        </r>
      </text>
    </comment>
    <comment ref="K4" authorId="0" shapeId="0">
      <text>
        <r>
          <rPr>
            <sz val="11"/>
            <rFont val="Calibri"/>
            <family val="2"/>
            <charset val="238"/>
          </rPr>
          <t>IV_B:EllatasertFelelos</t>
        </r>
      </text>
    </comment>
    <comment ref="L4" authorId="0" shapeId="0">
      <text>
        <r>
          <rPr>
            <sz val="11"/>
            <rFont val="Calibri"/>
            <family val="2"/>
            <charset val="238"/>
          </rPr>
          <t>IV_B:TervezettNettoKoltseg</t>
        </r>
      </text>
    </comment>
    <comment ref="M4" authorId="0" shapeId="0">
      <text>
        <r>
          <rPr>
            <sz val="11"/>
            <rFont val="Calibri"/>
            <family val="2"/>
            <charset val="238"/>
          </rPr>
          <t>IV_B:IdotartamKezdes</t>
        </r>
      </text>
    </comment>
    <comment ref="N4" authorId="0" shapeId="0">
      <text>
        <r>
          <rPr>
            <sz val="11"/>
            <rFont val="Calibri"/>
            <family val="2"/>
            <charset val="238"/>
          </rPr>
          <t>IV_B:IdotartamBefejezes</t>
        </r>
      </text>
    </comment>
    <comment ref="O4" authorId="0" shapeId="0">
      <text>
        <r>
          <rPr>
            <sz val="11"/>
            <rFont val="Calibri"/>
            <family val="2"/>
            <charset val="238"/>
          </rPr>
          <t>IV_B:NettoKoltsegUtem1</t>
        </r>
      </text>
    </comment>
    <comment ref="P4" authorId="0" shapeId="0">
      <text>
        <r>
          <rPr>
            <sz val="11"/>
            <rFont val="Calibri"/>
            <family val="2"/>
            <charset val="238"/>
          </rPr>
          <t>IV_B:NettoKoltsegUtem2</t>
        </r>
      </text>
    </comment>
    <comment ref="Q4" authorId="0" shapeId="0">
      <text>
        <r>
          <rPr>
            <sz val="11"/>
            <rFont val="Calibri"/>
            <family val="2"/>
            <charset val="238"/>
          </rPr>
          <t>IV_B:EM_Melleklet2_KTG</t>
        </r>
      </text>
    </comment>
    <comment ref="S4" authorId="0" shapeId="0">
      <text>
        <r>
          <rPr>
            <sz val="11"/>
            <rFont val="Calibri"/>
            <family val="2"/>
            <charset val="238"/>
          </rPr>
          <t>IV_B:HDUtem1</t>
        </r>
      </text>
    </comment>
    <comment ref="T4" authorId="0" shapeId="0">
      <text>
        <r>
          <rPr>
            <sz val="11"/>
            <rFont val="Calibri"/>
            <family val="2"/>
            <charset val="238"/>
          </rPr>
          <t>IV_B:ECSUtem1</t>
        </r>
      </text>
    </comment>
    <comment ref="U4" authorId="0" shapeId="0">
      <text>
        <r>
          <rPr>
            <sz val="11"/>
            <rFont val="Calibri"/>
            <family val="2"/>
            <charset val="238"/>
          </rPr>
          <t>IV_B:KFHUtem1</t>
        </r>
      </text>
    </comment>
    <comment ref="V4" authorId="0" shapeId="0">
      <text>
        <r>
          <rPr>
            <sz val="11"/>
            <rFont val="Calibri"/>
            <family val="2"/>
            <charset val="238"/>
          </rPr>
          <t>IV_B:Egyeb_SajatUtem1</t>
        </r>
      </text>
    </comment>
    <comment ref="W4" authorId="0" shapeId="0">
      <text>
        <r>
          <rPr>
            <sz val="11"/>
            <rFont val="Calibri"/>
            <family val="2"/>
            <charset val="238"/>
          </rPr>
          <t>IV_B:DijUtem1</t>
        </r>
      </text>
    </comment>
    <comment ref="X4" authorId="0" shapeId="0">
      <text>
        <r>
          <rPr>
            <sz val="11"/>
            <rFont val="Calibri"/>
            <family val="2"/>
            <charset val="238"/>
          </rPr>
          <t>IV_B:EM_Melleklet1_Utem1</t>
        </r>
      </text>
    </comment>
    <comment ref="Y4" authorId="0" shapeId="0">
      <text>
        <r>
          <rPr>
            <sz val="11"/>
            <rFont val="Calibri"/>
            <family val="2"/>
            <charset val="238"/>
          </rPr>
          <t>IV_B:EgyebAllamiUtem1</t>
        </r>
      </text>
    </comment>
    <comment ref="Z4" authorId="0" shapeId="0">
      <text>
        <r>
          <rPr>
            <sz val="11"/>
            <rFont val="Calibri"/>
            <family val="2"/>
            <charset val="238"/>
          </rPr>
          <t>IV_B:OnkormanyzatiUtem1</t>
        </r>
      </text>
    </comment>
    <comment ref="AA4" authorId="0" shapeId="0">
      <text>
        <r>
          <rPr>
            <sz val="11"/>
            <rFont val="Calibri"/>
            <family val="2"/>
            <charset val="238"/>
          </rPr>
          <t>IV_B:EUUtem1</t>
        </r>
      </text>
    </comment>
    <comment ref="AB4" authorId="0" shapeId="0">
      <text>
        <r>
          <rPr>
            <sz val="11"/>
            <rFont val="Calibri"/>
            <family val="2"/>
            <charset val="238"/>
          </rPr>
          <t>IV_B:EgyebUtem1</t>
        </r>
      </text>
    </comment>
    <comment ref="AC4" authorId="0" shapeId="0">
      <text>
        <r>
          <rPr>
            <sz val="11"/>
            <rFont val="Calibri"/>
            <family val="2"/>
            <charset val="238"/>
          </rPr>
          <t>IV_B:HitelKotvenyUtem1</t>
        </r>
      </text>
    </comment>
    <comment ref="AD4" authorId="0" shapeId="0">
      <text>
        <r>
          <rPr>
            <sz val="11"/>
            <rFont val="Calibri"/>
            <family val="2"/>
            <charset val="238"/>
          </rPr>
          <t>IV_B:OsszesenUtem1</t>
        </r>
      </text>
    </comment>
    <comment ref="AG4" authorId="0" shapeId="0">
      <text>
        <r>
          <rPr>
            <sz val="11"/>
            <rFont val="Calibri"/>
            <family val="2"/>
            <charset val="238"/>
          </rPr>
          <t>IV_B:HDUtem2</t>
        </r>
      </text>
    </comment>
    <comment ref="AH4" authorId="0" shapeId="0">
      <text>
        <r>
          <rPr>
            <sz val="11"/>
            <rFont val="Calibri"/>
            <family val="2"/>
            <charset val="238"/>
          </rPr>
          <t>IV_B:ECSUtem2</t>
        </r>
      </text>
    </comment>
    <comment ref="AI4" authorId="0" shapeId="0">
      <text>
        <r>
          <rPr>
            <sz val="11"/>
            <rFont val="Calibri"/>
            <family val="2"/>
            <charset val="238"/>
          </rPr>
          <t>IV_B:KFHUtem2</t>
        </r>
      </text>
    </comment>
    <comment ref="AJ4" authorId="0" shapeId="0">
      <text>
        <r>
          <rPr>
            <sz val="11"/>
            <rFont val="Calibri"/>
            <family val="2"/>
            <charset val="238"/>
          </rPr>
          <t>IV_B:Egyeb_SajatUtem2</t>
        </r>
      </text>
    </comment>
    <comment ref="AK4" authorId="0" shapeId="0">
      <text>
        <r>
          <rPr>
            <sz val="11"/>
            <rFont val="Calibri"/>
            <family val="2"/>
            <charset val="238"/>
          </rPr>
          <t>IV_B:DijUtem2</t>
        </r>
      </text>
    </comment>
    <comment ref="AL4" authorId="0" shapeId="0">
      <text>
        <r>
          <rPr>
            <sz val="11"/>
            <rFont val="Calibri"/>
            <family val="2"/>
            <charset val="238"/>
          </rPr>
          <t>IV_B:EM_Melleklet1_Utem2</t>
        </r>
      </text>
    </comment>
    <comment ref="AM4" authorId="0" shapeId="0">
      <text>
        <r>
          <rPr>
            <sz val="11"/>
            <rFont val="Calibri"/>
            <family val="2"/>
            <charset val="238"/>
          </rPr>
          <t>IV_B:EgyebAllamiUtem2</t>
        </r>
      </text>
    </comment>
    <comment ref="AN4" authorId="0" shapeId="0">
      <text>
        <r>
          <rPr>
            <sz val="11"/>
            <rFont val="Calibri"/>
            <family val="2"/>
            <charset val="238"/>
          </rPr>
          <t>IV_B:OnkormanyzatiUtem2</t>
        </r>
      </text>
    </comment>
    <comment ref="AO4" authorId="0" shapeId="0">
      <text>
        <r>
          <rPr>
            <sz val="11"/>
            <rFont val="Calibri"/>
            <family val="2"/>
            <charset val="238"/>
          </rPr>
          <t>IV_B:EUUtem2</t>
        </r>
      </text>
    </comment>
    <comment ref="AP4" authorId="0" shapeId="0">
      <text>
        <r>
          <rPr>
            <sz val="11"/>
            <rFont val="Calibri"/>
            <family val="2"/>
            <charset val="238"/>
          </rPr>
          <t>IV_B:EgyebUtem2</t>
        </r>
      </text>
    </comment>
    <comment ref="AQ4" authorId="0" shapeId="0">
      <text>
        <r>
          <rPr>
            <sz val="11"/>
            <rFont val="Calibri"/>
            <family val="2"/>
            <charset val="238"/>
          </rPr>
          <t>IV_B:HitelKotvenyUtem2</t>
        </r>
      </text>
    </comment>
    <comment ref="AR4" authorId="0" shapeId="0">
      <text>
        <r>
          <rPr>
            <sz val="11"/>
            <rFont val="Calibri"/>
            <family val="2"/>
            <charset val="238"/>
          </rPr>
          <t>IV_B:OsszesenUtem2</t>
        </r>
      </text>
    </comment>
    <comment ref="AS4" authorId="0" shapeId="0">
      <text>
        <r>
          <rPr>
            <sz val="11"/>
            <rFont val="Calibri"/>
            <family val="2"/>
            <charset val="238"/>
          </rPr>
          <t>IV_B:ForrashianyUtem2</t>
        </r>
      </text>
    </comment>
    <comment ref="AV4" authorId="0" shapeId="0">
      <text>
        <r>
          <rPr>
            <sz val="11"/>
            <rFont val="Calibri"/>
            <family val="2"/>
            <charset val="238"/>
          </rPr>
          <t>IV_B:Indokolas</t>
        </r>
      </text>
    </comment>
    <comment ref="AW4" authorId="0" shapeId="0">
      <text>
        <r>
          <rPr>
            <sz val="11"/>
            <rFont val="Calibri"/>
            <family val="2"/>
            <charset val="238"/>
          </rPr>
          <t>IV_B:Megjegyzes</t>
        </r>
      </text>
    </comment>
    <comment ref="AZ4" authorId="0" shapeId="0">
      <text>
        <r>
          <rPr>
            <sz val="11"/>
            <rFont val="Calibri"/>
            <family val="2"/>
            <charset val="238"/>
          </rPr>
          <t>IV_B:ISA</t>
        </r>
      </text>
    </comment>
    <comment ref="B5" authorId="0" shapeId="0">
      <text>
        <r>
          <rPr>
            <sz val="11"/>
            <rFont val="Calibri"/>
            <family val="2"/>
            <charset val="238"/>
          </rPr>
          <t>IV_B:FontossagiSorrent</t>
        </r>
      </text>
    </comment>
    <comment ref="C5" authorId="0" shapeId="0">
      <text>
        <r>
          <rPr>
            <sz val="11"/>
            <rFont val="Calibri"/>
            <family val="2"/>
            <charset val="238"/>
          </rPr>
          <t>IV_B:FeladatKategoria</t>
        </r>
      </text>
    </comment>
    <comment ref="D5" authorId="0" shapeId="0">
      <text>
        <r>
          <rPr>
            <sz val="11"/>
            <rFont val="Calibri"/>
            <family val="2"/>
            <charset val="238"/>
          </rPr>
          <t>IV_B:FeladatMegnevezes</t>
        </r>
      </text>
    </comment>
    <comment ref="E5" authorId="0" shapeId="0">
      <text>
        <r>
          <rPr>
            <sz val="11"/>
            <rFont val="Calibri"/>
            <family val="2"/>
            <charset val="238"/>
          </rPr>
          <t>IV_B:ElviEngedelySzam</t>
        </r>
      </text>
    </comment>
    <comment ref="F5" authorId="0" shapeId="0">
      <text>
        <r>
          <rPr>
            <sz val="11"/>
            <rFont val="Calibri"/>
            <family val="2"/>
            <charset val="238"/>
          </rPr>
          <t>IV_B:VKR_Kod</t>
        </r>
      </text>
    </comment>
    <comment ref="G5" authorId="0" shapeId="0">
      <text>
        <r>
          <rPr>
            <sz val="11"/>
            <rFont val="Calibri"/>
            <family val="2"/>
            <charset val="238"/>
          </rPr>
          <t>IV_B:VKR_Nev</t>
        </r>
      </text>
    </comment>
    <comment ref="H5" authorId="0" shapeId="0">
      <text>
        <r>
          <rPr>
            <sz val="11"/>
            <rFont val="Calibri"/>
            <family val="2"/>
            <charset val="238"/>
          </rPr>
          <t>IV_B:FeladatSorszam</t>
        </r>
      </text>
    </comment>
    <comment ref="I5" authorId="0" shapeId="0">
      <text>
        <r>
          <rPr>
            <sz val="11"/>
            <rFont val="Calibri"/>
            <family val="2"/>
            <charset val="238"/>
          </rPr>
          <t>IV_B:FeladatAzonosito</t>
        </r>
      </text>
    </comment>
    <comment ref="J5" authorId="0" shapeId="0">
      <text>
        <r>
          <rPr>
            <sz val="11"/>
            <rFont val="Calibri"/>
            <family val="2"/>
            <charset val="238"/>
          </rPr>
          <t>IV_B:EllatasiTerulet</t>
        </r>
      </text>
    </comment>
    <comment ref="K5" authorId="0" shapeId="0">
      <text>
        <r>
          <rPr>
            <sz val="11"/>
            <rFont val="Calibri"/>
            <family val="2"/>
            <charset val="238"/>
          </rPr>
          <t>IV_B:EllatasertFelelos</t>
        </r>
      </text>
    </comment>
    <comment ref="L5" authorId="0" shapeId="0">
      <text>
        <r>
          <rPr>
            <sz val="11"/>
            <rFont val="Calibri"/>
            <family val="2"/>
            <charset val="238"/>
          </rPr>
          <t>IV_B:TervezettNettoKoltseg</t>
        </r>
      </text>
    </comment>
    <comment ref="M5" authorId="0" shapeId="0">
      <text>
        <r>
          <rPr>
            <sz val="11"/>
            <rFont val="Calibri"/>
            <family val="2"/>
            <charset val="238"/>
          </rPr>
          <t>IV_B:IdotartamKezdes</t>
        </r>
      </text>
    </comment>
    <comment ref="N5" authorId="0" shapeId="0">
      <text>
        <r>
          <rPr>
            <sz val="11"/>
            <rFont val="Calibri"/>
            <family val="2"/>
            <charset val="238"/>
          </rPr>
          <t>IV_B:IdotartamBefejezes</t>
        </r>
      </text>
    </comment>
    <comment ref="O5" authorId="0" shapeId="0">
      <text>
        <r>
          <rPr>
            <sz val="11"/>
            <rFont val="Calibri"/>
            <family val="2"/>
            <charset val="238"/>
          </rPr>
          <t>IV_B:NettoKoltsegUtem1</t>
        </r>
      </text>
    </comment>
    <comment ref="P5" authorId="0" shapeId="0">
      <text>
        <r>
          <rPr>
            <sz val="11"/>
            <rFont val="Calibri"/>
            <family val="2"/>
            <charset val="238"/>
          </rPr>
          <t>IV_B:NettoKoltsegUtem2</t>
        </r>
      </text>
    </comment>
    <comment ref="Q5" authorId="0" shapeId="0">
      <text>
        <r>
          <rPr>
            <sz val="11"/>
            <rFont val="Calibri"/>
            <family val="2"/>
            <charset val="238"/>
          </rPr>
          <t>IV_B:EM_Melleklet2_KTG</t>
        </r>
      </text>
    </comment>
    <comment ref="S5" authorId="0" shapeId="0">
      <text>
        <r>
          <rPr>
            <sz val="11"/>
            <rFont val="Calibri"/>
            <family val="2"/>
            <charset val="238"/>
          </rPr>
          <t>IV_B:HDUtem1</t>
        </r>
      </text>
    </comment>
    <comment ref="T5" authorId="0" shapeId="0">
      <text>
        <r>
          <rPr>
            <sz val="11"/>
            <rFont val="Calibri"/>
            <family val="2"/>
            <charset val="238"/>
          </rPr>
          <t>IV_B:ECSUtem1</t>
        </r>
      </text>
    </comment>
    <comment ref="U5" authorId="0" shapeId="0">
      <text>
        <r>
          <rPr>
            <sz val="11"/>
            <rFont val="Calibri"/>
            <family val="2"/>
            <charset val="238"/>
          </rPr>
          <t>IV_B:KFHUtem1</t>
        </r>
      </text>
    </comment>
    <comment ref="V5" authorId="0" shapeId="0">
      <text>
        <r>
          <rPr>
            <sz val="11"/>
            <rFont val="Calibri"/>
            <family val="2"/>
            <charset val="238"/>
          </rPr>
          <t>IV_B:Egyeb_SajatUtem1</t>
        </r>
      </text>
    </comment>
    <comment ref="W5" authorId="0" shapeId="0">
      <text>
        <r>
          <rPr>
            <sz val="11"/>
            <rFont val="Calibri"/>
            <family val="2"/>
            <charset val="238"/>
          </rPr>
          <t>IV_B:DijUtem1</t>
        </r>
      </text>
    </comment>
    <comment ref="X5" authorId="0" shapeId="0">
      <text>
        <r>
          <rPr>
            <sz val="11"/>
            <rFont val="Calibri"/>
            <family val="2"/>
            <charset val="238"/>
          </rPr>
          <t>IV_B:EM_Melleklet1_Utem1</t>
        </r>
      </text>
    </comment>
    <comment ref="Y5" authorId="0" shapeId="0">
      <text>
        <r>
          <rPr>
            <sz val="11"/>
            <rFont val="Calibri"/>
            <family val="2"/>
            <charset val="238"/>
          </rPr>
          <t>IV_B:EgyebAllamiUtem1</t>
        </r>
      </text>
    </comment>
    <comment ref="Z5" authorId="0" shapeId="0">
      <text>
        <r>
          <rPr>
            <sz val="11"/>
            <rFont val="Calibri"/>
            <family val="2"/>
            <charset val="238"/>
          </rPr>
          <t>IV_B:OnkormanyzatiUtem1</t>
        </r>
      </text>
    </comment>
    <comment ref="AA5" authorId="0" shapeId="0">
      <text>
        <r>
          <rPr>
            <sz val="11"/>
            <rFont val="Calibri"/>
            <family val="2"/>
            <charset val="238"/>
          </rPr>
          <t>IV_B:EUUtem1</t>
        </r>
      </text>
    </comment>
    <comment ref="AB5" authorId="0" shapeId="0">
      <text>
        <r>
          <rPr>
            <sz val="11"/>
            <rFont val="Calibri"/>
            <family val="2"/>
            <charset val="238"/>
          </rPr>
          <t>IV_B:EgyebUtem1</t>
        </r>
      </text>
    </comment>
    <comment ref="AC5" authorId="0" shapeId="0">
      <text>
        <r>
          <rPr>
            <sz val="11"/>
            <rFont val="Calibri"/>
            <family val="2"/>
            <charset val="238"/>
          </rPr>
          <t>IV_B:HitelKotvenyUtem1</t>
        </r>
      </text>
    </comment>
    <comment ref="AD5" authorId="0" shapeId="0">
      <text>
        <r>
          <rPr>
            <sz val="11"/>
            <rFont val="Calibri"/>
            <family val="2"/>
            <charset val="238"/>
          </rPr>
          <t>IV_B:OsszesenUtem1</t>
        </r>
      </text>
    </comment>
    <comment ref="AG5" authorId="0" shapeId="0">
      <text>
        <r>
          <rPr>
            <sz val="11"/>
            <rFont val="Calibri"/>
            <family val="2"/>
            <charset val="238"/>
          </rPr>
          <t>IV_B:HDUtem2</t>
        </r>
      </text>
    </comment>
    <comment ref="AH5" authorId="0" shapeId="0">
      <text>
        <r>
          <rPr>
            <sz val="11"/>
            <rFont val="Calibri"/>
            <family val="2"/>
            <charset val="238"/>
          </rPr>
          <t>IV_B:ECSUtem2</t>
        </r>
      </text>
    </comment>
    <comment ref="AI5" authorId="0" shapeId="0">
      <text>
        <r>
          <rPr>
            <sz val="11"/>
            <rFont val="Calibri"/>
            <family val="2"/>
            <charset val="238"/>
          </rPr>
          <t>IV_B:KFHUtem2</t>
        </r>
      </text>
    </comment>
    <comment ref="AJ5" authorId="0" shapeId="0">
      <text>
        <r>
          <rPr>
            <sz val="11"/>
            <rFont val="Calibri"/>
            <family val="2"/>
            <charset val="238"/>
          </rPr>
          <t>IV_B:Egyeb_SajatUtem2</t>
        </r>
      </text>
    </comment>
    <comment ref="AK5" authorId="0" shapeId="0">
      <text>
        <r>
          <rPr>
            <sz val="11"/>
            <rFont val="Calibri"/>
            <family val="2"/>
            <charset val="238"/>
          </rPr>
          <t>IV_B:DijUtem2</t>
        </r>
      </text>
    </comment>
    <comment ref="AL5" authorId="0" shapeId="0">
      <text>
        <r>
          <rPr>
            <sz val="11"/>
            <rFont val="Calibri"/>
            <family val="2"/>
            <charset val="238"/>
          </rPr>
          <t>IV_B:EM_Melleklet1_Utem2</t>
        </r>
      </text>
    </comment>
    <comment ref="AM5" authorId="0" shapeId="0">
      <text>
        <r>
          <rPr>
            <sz val="11"/>
            <rFont val="Calibri"/>
            <family val="2"/>
            <charset val="238"/>
          </rPr>
          <t>IV_B:EgyebAllamiUtem2</t>
        </r>
      </text>
    </comment>
    <comment ref="AN5" authorId="0" shapeId="0">
      <text>
        <r>
          <rPr>
            <sz val="11"/>
            <rFont val="Calibri"/>
            <family val="2"/>
            <charset val="238"/>
          </rPr>
          <t>IV_B:OnkormanyzatiUtem2</t>
        </r>
      </text>
    </comment>
    <comment ref="AO5" authorId="0" shapeId="0">
      <text>
        <r>
          <rPr>
            <sz val="11"/>
            <rFont val="Calibri"/>
            <family val="2"/>
            <charset val="238"/>
          </rPr>
          <t>IV_B:EUUtem2</t>
        </r>
      </text>
    </comment>
    <comment ref="AP5" authorId="0" shapeId="0">
      <text>
        <r>
          <rPr>
            <sz val="11"/>
            <rFont val="Calibri"/>
            <family val="2"/>
            <charset val="238"/>
          </rPr>
          <t>IV_B:EgyebUtem2</t>
        </r>
      </text>
    </comment>
    <comment ref="AQ5" authorId="0" shapeId="0">
      <text>
        <r>
          <rPr>
            <sz val="11"/>
            <rFont val="Calibri"/>
            <family val="2"/>
            <charset val="238"/>
          </rPr>
          <t>IV_B:HitelKotvenyUtem2</t>
        </r>
      </text>
    </comment>
    <comment ref="AR5" authorId="0" shapeId="0">
      <text>
        <r>
          <rPr>
            <sz val="11"/>
            <rFont val="Calibri"/>
            <family val="2"/>
            <charset val="238"/>
          </rPr>
          <t>IV_B:OsszesenUtem2</t>
        </r>
      </text>
    </comment>
    <comment ref="AS5" authorId="0" shapeId="0">
      <text>
        <r>
          <rPr>
            <sz val="11"/>
            <rFont val="Calibri"/>
            <family val="2"/>
            <charset val="238"/>
          </rPr>
          <t>IV_B:ForrashianyUtem2</t>
        </r>
      </text>
    </comment>
    <comment ref="AV5" authorId="0" shapeId="0">
      <text>
        <r>
          <rPr>
            <sz val="11"/>
            <rFont val="Calibri"/>
            <family val="2"/>
            <charset val="238"/>
          </rPr>
          <t>IV_B:Indokolas</t>
        </r>
      </text>
    </comment>
    <comment ref="AW5" authorId="0" shapeId="0">
      <text>
        <r>
          <rPr>
            <sz val="11"/>
            <rFont val="Calibri"/>
            <family val="2"/>
            <charset val="238"/>
          </rPr>
          <t>IV_B:Megjegyzes</t>
        </r>
      </text>
    </comment>
    <comment ref="AZ5" authorId="0" shapeId="0">
      <text>
        <r>
          <rPr>
            <sz val="11"/>
            <rFont val="Calibri"/>
            <family val="2"/>
            <charset val="238"/>
          </rPr>
          <t>IV_B:ISA</t>
        </r>
      </text>
    </comment>
    <comment ref="B6" authorId="0" shapeId="0">
      <text>
        <r>
          <rPr>
            <sz val="11"/>
            <rFont val="Calibri"/>
            <family val="2"/>
            <charset val="238"/>
          </rPr>
          <t>IV_B:FontossagiSorrent</t>
        </r>
      </text>
    </comment>
    <comment ref="C6" authorId="0" shapeId="0">
      <text>
        <r>
          <rPr>
            <sz val="11"/>
            <rFont val="Calibri"/>
            <family val="2"/>
            <charset val="238"/>
          </rPr>
          <t>IV_B:FeladatKategoria</t>
        </r>
      </text>
    </comment>
    <comment ref="D6" authorId="0" shapeId="0">
      <text>
        <r>
          <rPr>
            <sz val="11"/>
            <rFont val="Calibri"/>
            <family val="2"/>
            <charset val="238"/>
          </rPr>
          <t>IV_B:FeladatMegnevezes</t>
        </r>
      </text>
    </comment>
    <comment ref="E6" authorId="0" shapeId="0">
      <text>
        <r>
          <rPr>
            <sz val="11"/>
            <rFont val="Calibri"/>
            <family val="2"/>
            <charset val="238"/>
          </rPr>
          <t>IV_B:ElviEngedelySzam</t>
        </r>
      </text>
    </comment>
    <comment ref="F6" authorId="0" shapeId="0">
      <text>
        <r>
          <rPr>
            <sz val="11"/>
            <rFont val="Calibri"/>
            <family val="2"/>
            <charset val="238"/>
          </rPr>
          <t>IV_B:VKR_Kod</t>
        </r>
      </text>
    </comment>
    <comment ref="G6" authorId="0" shapeId="0">
      <text>
        <r>
          <rPr>
            <sz val="11"/>
            <rFont val="Calibri"/>
            <family val="2"/>
            <charset val="238"/>
          </rPr>
          <t>IV_B:VKR_Nev</t>
        </r>
      </text>
    </comment>
    <comment ref="H6" authorId="0" shapeId="0">
      <text>
        <r>
          <rPr>
            <sz val="11"/>
            <rFont val="Calibri"/>
            <family val="2"/>
            <charset val="238"/>
          </rPr>
          <t>IV_B:FeladatSorszam</t>
        </r>
      </text>
    </comment>
    <comment ref="I6" authorId="0" shapeId="0">
      <text>
        <r>
          <rPr>
            <sz val="11"/>
            <rFont val="Calibri"/>
            <family val="2"/>
            <charset val="238"/>
          </rPr>
          <t>IV_B:FeladatAzonosito</t>
        </r>
      </text>
    </comment>
    <comment ref="J6" authorId="0" shapeId="0">
      <text>
        <r>
          <rPr>
            <sz val="11"/>
            <rFont val="Calibri"/>
            <family val="2"/>
            <charset val="238"/>
          </rPr>
          <t>IV_B:EllatasiTerulet</t>
        </r>
      </text>
    </comment>
    <comment ref="K6" authorId="0" shapeId="0">
      <text>
        <r>
          <rPr>
            <sz val="11"/>
            <rFont val="Calibri"/>
            <family val="2"/>
            <charset val="238"/>
          </rPr>
          <t>IV_B:EllatasertFelelos</t>
        </r>
      </text>
    </comment>
    <comment ref="L6" authorId="0" shapeId="0">
      <text>
        <r>
          <rPr>
            <sz val="11"/>
            <rFont val="Calibri"/>
            <family val="2"/>
            <charset val="238"/>
          </rPr>
          <t>IV_B:TervezettNettoKoltseg</t>
        </r>
      </text>
    </comment>
    <comment ref="M6" authorId="0" shapeId="0">
      <text>
        <r>
          <rPr>
            <sz val="11"/>
            <rFont val="Calibri"/>
            <family val="2"/>
            <charset val="238"/>
          </rPr>
          <t>IV_B:IdotartamKezdes</t>
        </r>
      </text>
    </comment>
    <comment ref="N6" authorId="0" shapeId="0">
      <text>
        <r>
          <rPr>
            <sz val="11"/>
            <rFont val="Calibri"/>
            <family val="2"/>
            <charset val="238"/>
          </rPr>
          <t>IV_B:IdotartamBefejezes</t>
        </r>
      </text>
    </comment>
    <comment ref="O6" authorId="0" shapeId="0">
      <text>
        <r>
          <rPr>
            <sz val="11"/>
            <rFont val="Calibri"/>
            <family val="2"/>
            <charset val="238"/>
          </rPr>
          <t>IV_B:NettoKoltsegUtem1</t>
        </r>
      </text>
    </comment>
    <comment ref="P6" authorId="0" shapeId="0">
      <text>
        <r>
          <rPr>
            <sz val="11"/>
            <rFont val="Calibri"/>
            <family val="2"/>
            <charset val="238"/>
          </rPr>
          <t>IV_B:NettoKoltsegUtem2</t>
        </r>
      </text>
    </comment>
    <comment ref="Q6" authorId="0" shapeId="0">
      <text>
        <r>
          <rPr>
            <sz val="11"/>
            <rFont val="Calibri"/>
            <family val="2"/>
            <charset val="238"/>
          </rPr>
          <t>IV_B:EM_Melleklet2_KTG</t>
        </r>
      </text>
    </comment>
    <comment ref="S6" authorId="0" shapeId="0">
      <text>
        <r>
          <rPr>
            <sz val="11"/>
            <rFont val="Calibri"/>
            <family val="2"/>
            <charset val="238"/>
          </rPr>
          <t>IV_B:HDUtem1</t>
        </r>
      </text>
    </comment>
    <comment ref="T6" authorId="0" shapeId="0">
      <text>
        <r>
          <rPr>
            <sz val="11"/>
            <rFont val="Calibri"/>
            <family val="2"/>
            <charset val="238"/>
          </rPr>
          <t>IV_B:ECSUtem1</t>
        </r>
      </text>
    </comment>
    <comment ref="U6" authorId="0" shapeId="0">
      <text>
        <r>
          <rPr>
            <sz val="11"/>
            <rFont val="Calibri"/>
            <family val="2"/>
            <charset val="238"/>
          </rPr>
          <t>IV_B:KFHUtem1</t>
        </r>
      </text>
    </comment>
    <comment ref="V6" authorId="0" shapeId="0">
      <text>
        <r>
          <rPr>
            <sz val="11"/>
            <rFont val="Calibri"/>
            <family val="2"/>
            <charset val="238"/>
          </rPr>
          <t>IV_B:Egyeb_SajatUtem1</t>
        </r>
      </text>
    </comment>
    <comment ref="W6" authorId="0" shapeId="0">
      <text>
        <r>
          <rPr>
            <sz val="11"/>
            <rFont val="Calibri"/>
            <family val="2"/>
            <charset val="238"/>
          </rPr>
          <t>IV_B:DijUtem1</t>
        </r>
      </text>
    </comment>
    <comment ref="X6" authorId="0" shapeId="0">
      <text>
        <r>
          <rPr>
            <sz val="11"/>
            <rFont val="Calibri"/>
            <family val="2"/>
            <charset val="238"/>
          </rPr>
          <t>IV_B:EM_Melleklet1_Utem1</t>
        </r>
      </text>
    </comment>
    <comment ref="Y6" authorId="0" shapeId="0">
      <text>
        <r>
          <rPr>
            <sz val="11"/>
            <rFont val="Calibri"/>
            <family val="2"/>
            <charset val="238"/>
          </rPr>
          <t>IV_B:EgyebAllamiUtem1</t>
        </r>
      </text>
    </comment>
    <comment ref="Z6" authorId="0" shapeId="0">
      <text>
        <r>
          <rPr>
            <sz val="11"/>
            <rFont val="Calibri"/>
            <family val="2"/>
            <charset val="238"/>
          </rPr>
          <t>IV_B:OnkormanyzatiUtem1</t>
        </r>
      </text>
    </comment>
    <comment ref="AA6" authorId="0" shapeId="0">
      <text>
        <r>
          <rPr>
            <sz val="11"/>
            <rFont val="Calibri"/>
            <family val="2"/>
            <charset val="238"/>
          </rPr>
          <t>IV_B:EUUtem1</t>
        </r>
      </text>
    </comment>
    <comment ref="AB6" authorId="0" shapeId="0">
      <text>
        <r>
          <rPr>
            <sz val="11"/>
            <rFont val="Calibri"/>
            <family val="2"/>
            <charset val="238"/>
          </rPr>
          <t>IV_B:EgyebUtem1</t>
        </r>
      </text>
    </comment>
    <comment ref="AC6" authorId="0" shapeId="0">
      <text>
        <r>
          <rPr>
            <sz val="11"/>
            <rFont val="Calibri"/>
            <family val="2"/>
            <charset val="238"/>
          </rPr>
          <t>IV_B:HitelKotvenyUtem1</t>
        </r>
      </text>
    </comment>
    <comment ref="AD6" authorId="0" shapeId="0">
      <text>
        <r>
          <rPr>
            <sz val="11"/>
            <rFont val="Calibri"/>
            <family val="2"/>
            <charset val="238"/>
          </rPr>
          <t>IV_B:OsszesenUtem1</t>
        </r>
      </text>
    </comment>
    <comment ref="AG6" authorId="0" shapeId="0">
      <text>
        <r>
          <rPr>
            <sz val="11"/>
            <rFont val="Calibri"/>
            <family val="2"/>
            <charset val="238"/>
          </rPr>
          <t>IV_B:HDUtem2</t>
        </r>
      </text>
    </comment>
    <comment ref="AH6" authorId="0" shapeId="0">
      <text>
        <r>
          <rPr>
            <sz val="11"/>
            <rFont val="Calibri"/>
            <family val="2"/>
            <charset val="238"/>
          </rPr>
          <t>IV_B:ECSUtem2</t>
        </r>
      </text>
    </comment>
    <comment ref="AI6" authorId="0" shapeId="0">
      <text>
        <r>
          <rPr>
            <sz val="11"/>
            <rFont val="Calibri"/>
            <family val="2"/>
            <charset val="238"/>
          </rPr>
          <t>IV_B:KFHUtem2</t>
        </r>
      </text>
    </comment>
    <comment ref="AJ6" authorId="0" shapeId="0">
      <text>
        <r>
          <rPr>
            <sz val="11"/>
            <rFont val="Calibri"/>
            <family val="2"/>
            <charset val="238"/>
          </rPr>
          <t>IV_B:Egyeb_SajatUtem2</t>
        </r>
      </text>
    </comment>
    <comment ref="AK6" authorId="0" shapeId="0">
      <text>
        <r>
          <rPr>
            <sz val="11"/>
            <rFont val="Calibri"/>
            <family val="2"/>
            <charset val="238"/>
          </rPr>
          <t>IV_B:DijUtem2</t>
        </r>
      </text>
    </comment>
    <comment ref="AL6" authorId="0" shapeId="0">
      <text>
        <r>
          <rPr>
            <sz val="11"/>
            <rFont val="Calibri"/>
            <family val="2"/>
            <charset val="238"/>
          </rPr>
          <t>IV_B:EM_Melleklet1_Utem2</t>
        </r>
      </text>
    </comment>
    <comment ref="AM6" authorId="0" shapeId="0">
      <text>
        <r>
          <rPr>
            <sz val="11"/>
            <rFont val="Calibri"/>
            <family val="2"/>
            <charset val="238"/>
          </rPr>
          <t>IV_B:EgyebAllamiUtem2</t>
        </r>
      </text>
    </comment>
    <comment ref="AN6" authorId="0" shapeId="0">
      <text>
        <r>
          <rPr>
            <sz val="11"/>
            <rFont val="Calibri"/>
            <family val="2"/>
            <charset val="238"/>
          </rPr>
          <t>IV_B:OnkormanyzatiUtem2</t>
        </r>
      </text>
    </comment>
    <comment ref="AO6" authorId="0" shapeId="0">
      <text>
        <r>
          <rPr>
            <sz val="11"/>
            <rFont val="Calibri"/>
            <family val="2"/>
            <charset val="238"/>
          </rPr>
          <t>IV_B:EUUtem2</t>
        </r>
      </text>
    </comment>
    <comment ref="AP6" authorId="0" shapeId="0">
      <text>
        <r>
          <rPr>
            <sz val="11"/>
            <rFont val="Calibri"/>
            <family val="2"/>
            <charset val="238"/>
          </rPr>
          <t>IV_B:EgyebUtem2</t>
        </r>
      </text>
    </comment>
    <comment ref="AQ6" authorId="0" shapeId="0">
      <text>
        <r>
          <rPr>
            <sz val="11"/>
            <rFont val="Calibri"/>
            <family val="2"/>
            <charset val="238"/>
          </rPr>
          <t>IV_B:HitelKotvenyUtem2</t>
        </r>
      </text>
    </comment>
    <comment ref="AR6" authorId="0" shapeId="0">
      <text>
        <r>
          <rPr>
            <sz val="11"/>
            <rFont val="Calibri"/>
            <family val="2"/>
            <charset val="238"/>
          </rPr>
          <t>IV_B:OsszesenUtem2</t>
        </r>
      </text>
    </comment>
    <comment ref="AS6" authorId="0" shapeId="0">
      <text>
        <r>
          <rPr>
            <sz val="11"/>
            <rFont val="Calibri"/>
            <family val="2"/>
            <charset val="238"/>
          </rPr>
          <t>IV_B:ForrashianyUtem2</t>
        </r>
      </text>
    </comment>
    <comment ref="AV6" authorId="0" shapeId="0">
      <text>
        <r>
          <rPr>
            <sz val="11"/>
            <rFont val="Calibri"/>
            <family val="2"/>
            <charset val="238"/>
          </rPr>
          <t>IV_B:Indokolas</t>
        </r>
      </text>
    </comment>
    <comment ref="AW6" authorId="0" shapeId="0">
      <text>
        <r>
          <rPr>
            <sz val="11"/>
            <rFont val="Calibri"/>
            <family val="2"/>
            <charset val="238"/>
          </rPr>
          <t>IV_B:Megjegyzes</t>
        </r>
      </text>
    </comment>
    <comment ref="AZ6" authorId="0" shapeId="0">
      <text>
        <r>
          <rPr>
            <sz val="11"/>
            <rFont val="Calibri"/>
            <family val="2"/>
            <charset val="238"/>
          </rPr>
          <t>IV_B:ISA</t>
        </r>
      </text>
    </comment>
    <comment ref="B7" authorId="0" shapeId="0">
      <text>
        <r>
          <rPr>
            <sz val="11"/>
            <rFont val="Calibri"/>
            <family val="2"/>
            <charset val="238"/>
          </rPr>
          <t>IV_B:FontossagiSorrent</t>
        </r>
      </text>
    </comment>
    <comment ref="C7" authorId="0" shapeId="0">
      <text>
        <r>
          <rPr>
            <sz val="11"/>
            <rFont val="Calibri"/>
            <family val="2"/>
            <charset val="238"/>
          </rPr>
          <t>IV_B:FeladatKategoria</t>
        </r>
      </text>
    </comment>
    <comment ref="D7" authorId="0" shapeId="0">
      <text>
        <r>
          <rPr>
            <sz val="11"/>
            <rFont val="Calibri"/>
            <family val="2"/>
            <charset val="238"/>
          </rPr>
          <t>IV_B:FeladatMegnevezes</t>
        </r>
      </text>
    </comment>
    <comment ref="E7" authorId="0" shapeId="0">
      <text>
        <r>
          <rPr>
            <sz val="11"/>
            <rFont val="Calibri"/>
            <family val="2"/>
            <charset val="238"/>
          </rPr>
          <t>IV_B:ElviEngedelySzam</t>
        </r>
      </text>
    </comment>
    <comment ref="F7" authorId="0" shapeId="0">
      <text>
        <r>
          <rPr>
            <sz val="11"/>
            <rFont val="Calibri"/>
            <family val="2"/>
            <charset val="238"/>
          </rPr>
          <t>IV_B:VKR_Kod</t>
        </r>
      </text>
    </comment>
    <comment ref="G7" authorId="0" shapeId="0">
      <text>
        <r>
          <rPr>
            <sz val="11"/>
            <rFont val="Calibri"/>
            <family val="2"/>
            <charset val="238"/>
          </rPr>
          <t>IV_B:VKR_Nev</t>
        </r>
      </text>
    </comment>
    <comment ref="H7" authorId="0" shapeId="0">
      <text>
        <r>
          <rPr>
            <sz val="11"/>
            <rFont val="Calibri"/>
            <family val="2"/>
            <charset val="238"/>
          </rPr>
          <t>IV_B:FeladatSorszam</t>
        </r>
      </text>
    </comment>
    <comment ref="I7" authorId="0" shapeId="0">
      <text>
        <r>
          <rPr>
            <sz val="11"/>
            <rFont val="Calibri"/>
            <family val="2"/>
            <charset val="238"/>
          </rPr>
          <t>IV_B:FeladatAzonosito</t>
        </r>
      </text>
    </comment>
    <comment ref="J7" authorId="0" shapeId="0">
      <text>
        <r>
          <rPr>
            <sz val="11"/>
            <rFont val="Calibri"/>
            <family val="2"/>
            <charset val="238"/>
          </rPr>
          <t>IV_B:EllatasiTerulet</t>
        </r>
      </text>
    </comment>
    <comment ref="K7" authorId="0" shapeId="0">
      <text>
        <r>
          <rPr>
            <sz val="11"/>
            <rFont val="Calibri"/>
            <family val="2"/>
            <charset val="238"/>
          </rPr>
          <t>IV_B:EllatasertFelelos</t>
        </r>
      </text>
    </comment>
    <comment ref="L7" authorId="0" shapeId="0">
      <text>
        <r>
          <rPr>
            <sz val="11"/>
            <rFont val="Calibri"/>
            <family val="2"/>
            <charset val="238"/>
          </rPr>
          <t>IV_B:TervezettNettoKoltseg</t>
        </r>
      </text>
    </comment>
    <comment ref="M7" authorId="0" shapeId="0">
      <text>
        <r>
          <rPr>
            <sz val="11"/>
            <rFont val="Calibri"/>
            <family val="2"/>
            <charset val="238"/>
          </rPr>
          <t>IV_B:IdotartamKezdes</t>
        </r>
      </text>
    </comment>
    <comment ref="N7" authorId="0" shapeId="0">
      <text>
        <r>
          <rPr>
            <sz val="11"/>
            <rFont val="Calibri"/>
            <family val="2"/>
            <charset val="238"/>
          </rPr>
          <t>IV_B:IdotartamBefejezes</t>
        </r>
      </text>
    </comment>
    <comment ref="O7" authorId="0" shapeId="0">
      <text>
        <r>
          <rPr>
            <sz val="11"/>
            <rFont val="Calibri"/>
            <family val="2"/>
            <charset val="238"/>
          </rPr>
          <t>IV_B:NettoKoltsegUtem1</t>
        </r>
      </text>
    </comment>
    <comment ref="P7" authorId="0" shapeId="0">
      <text>
        <r>
          <rPr>
            <sz val="11"/>
            <rFont val="Calibri"/>
            <family val="2"/>
            <charset val="238"/>
          </rPr>
          <t>IV_B:NettoKoltsegUtem2</t>
        </r>
      </text>
    </comment>
    <comment ref="Q7" authorId="0" shapeId="0">
      <text>
        <r>
          <rPr>
            <sz val="11"/>
            <rFont val="Calibri"/>
            <family val="2"/>
            <charset val="238"/>
          </rPr>
          <t>IV_B:EM_Melleklet2_KTG</t>
        </r>
      </text>
    </comment>
    <comment ref="S7" authorId="0" shapeId="0">
      <text>
        <r>
          <rPr>
            <sz val="11"/>
            <rFont val="Calibri"/>
            <family val="2"/>
            <charset val="238"/>
          </rPr>
          <t>IV_B:HDUtem1</t>
        </r>
      </text>
    </comment>
    <comment ref="T7" authorId="0" shapeId="0">
      <text>
        <r>
          <rPr>
            <sz val="11"/>
            <rFont val="Calibri"/>
            <family val="2"/>
            <charset val="238"/>
          </rPr>
          <t>IV_B:ECSUtem1</t>
        </r>
      </text>
    </comment>
    <comment ref="U7" authorId="0" shapeId="0">
      <text>
        <r>
          <rPr>
            <sz val="11"/>
            <rFont val="Calibri"/>
            <family val="2"/>
            <charset val="238"/>
          </rPr>
          <t>IV_B:KFHUtem1</t>
        </r>
      </text>
    </comment>
    <comment ref="V7" authorId="0" shapeId="0">
      <text>
        <r>
          <rPr>
            <sz val="11"/>
            <rFont val="Calibri"/>
            <family val="2"/>
            <charset val="238"/>
          </rPr>
          <t>IV_B:Egyeb_SajatUtem1</t>
        </r>
      </text>
    </comment>
    <comment ref="W7" authorId="0" shapeId="0">
      <text>
        <r>
          <rPr>
            <sz val="11"/>
            <rFont val="Calibri"/>
            <family val="2"/>
            <charset val="238"/>
          </rPr>
          <t>IV_B:DijUtem1</t>
        </r>
      </text>
    </comment>
    <comment ref="X7" authorId="0" shapeId="0">
      <text>
        <r>
          <rPr>
            <sz val="11"/>
            <rFont val="Calibri"/>
            <family val="2"/>
            <charset val="238"/>
          </rPr>
          <t>IV_B:EM_Melleklet1_Utem1</t>
        </r>
      </text>
    </comment>
    <comment ref="Y7" authorId="0" shapeId="0">
      <text>
        <r>
          <rPr>
            <sz val="11"/>
            <rFont val="Calibri"/>
            <family val="2"/>
            <charset val="238"/>
          </rPr>
          <t>IV_B:EgyebAllamiUtem1</t>
        </r>
      </text>
    </comment>
    <comment ref="Z7" authorId="0" shapeId="0">
      <text>
        <r>
          <rPr>
            <sz val="11"/>
            <rFont val="Calibri"/>
            <family val="2"/>
            <charset val="238"/>
          </rPr>
          <t>IV_B:OnkormanyzatiUtem1</t>
        </r>
      </text>
    </comment>
    <comment ref="AA7" authorId="0" shapeId="0">
      <text>
        <r>
          <rPr>
            <sz val="11"/>
            <rFont val="Calibri"/>
            <family val="2"/>
            <charset val="238"/>
          </rPr>
          <t>IV_B:EUUtem1</t>
        </r>
      </text>
    </comment>
    <comment ref="AB7" authorId="0" shapeId="0">
      <text>
        <r>
          <rPr>
            <sz val="11"/>
            <rFont val="Calibri"/>
            <family val="2"/>
            <charset val="238"/>
          </rPr>
          <t>IV_B:EgyebUtem1</t>
        </r>
      </text>
    </comment>
    <comment ref="AC7" authorId="0" shapeId="0">
      <text>
        <r>
          <rPr>
            <sz val="11"/>
            <rFont val="Calibri"/>
            <family val="2"/>
            <charset val="238"/>
          </rPr>
          <t>IV_B:HitelKotvenyUtem1</t>
        </r>
      </text>
    </comment>
    <comment ref="AD7" authorId="0" shapeId="0">
      <text>
        <r>
          <rPr>
            <sz val="11"/>
            <rFont val="Calibri"/>
            <family val="2"/>
            <charset val="238"/>
          </rPr>
          <t>IV_B:OsszesenUtem1</t>
        </r>
      </text>
    </comment>
    <comment ref="AG7" authorId="0" shapeId="0">
      <text>
        <r>
          <rPr>
            <sz val="11"/>
            <rFont val="Calibri"/>
            <family val="2"/>
            <charset val="238"/>
          </rPr>
          <t>IV_B:HDUtem2</t>
        </r>
      </text>
    </comment>
    <comment ref="AH7" authorId="0" shapeId="0">
      <text>
        <r>
          <rPr>
            <sz val="11"/>
            <rFont val="Calibri"/>
            <family val="2"/>
            <charset val="238"/>
          </rPr>
          <t>IV_B:ECSUtem2</t>
        </r>
      </text>
    </comment>
    <comment ref="AI7" authorId="0" shapeId="0">
      <text>
        <r>
          <rPr>
            <sz val="11"/>
            <rFont val="Calibri"/>
            <family val="2"/>
            <charset val="238"/>
          </rPr>
          <t>IV_B:KFHUtem2</t>
        </r>
      </text>
    </comment>
    <comment ref="AJ7" authorId="0" shapeId="0">
      <text>
        <r>
          <rPr>
            <sz val="11"/>
            <rFont val="Calibri"/>
            <family val="2"/>
            <charset val="238"/>
          </rPr>
          <t>IV_B:Egyeb_SajatUtem2</t>
        </r>
      </text>
    </comment>
    <comment ref="AK7" authorId="0" shapeId="0">
      <text>
        <r>
          <rPr>
            <sz val="11"/>
            <rFont val="Calibri"/>
            <family val="2"/>
            <charset val="238"/>
          </rPr>
          <t>IV_B:DijUtem2</t>
        </r>
      </text>
    </comment>
    <comment ref="AL7" authorId="0" shapeId="0">
      <text>
        <r>
          <rPr>
            <sz val="11"/>
            <rFont val="Calibri"/>
            <family val="2"/>
            <charset val="238"/>
          </rPr>
          <t>IV_B:EM_Melleklet1_Utem2</t>
        </r>
      </text>
    </comment>
    <comment ref="AM7" authorId="0" shapeId="0">
      <text>
        <r>
          <rPr>
            <sz val="11"/>
            <rFont val="Calibri"/>
            <family val="2"/>
            <charset val="238"/>
          </rPr>
          <t>IV_B:EgyebAllamiUtem2</t>
        </r>
      </text>
    </comment>
    <comment ref="AN7" authorId="0" shapeId="0">
      <text>
        <r>
          <rPr>
            <sz val="11"/>
            <rFont val="Calibri"/>
            <family val="2"/>
            <charset val="238"/>
          </rPr>
          <t>IV_B:OnkormanyzatiUtem2</t>
        </r>
      </text>
    </comment>
    <comment ref="AO7" authorId="0" shapeId="0">
      <text>
        <r>
          <rPr>
            <sz val="11"/>
            <rFont val="Calibri"/>
            <family val="2"/>
            <charset val="238"/>
          </rPr>
          <t>IV_B:EUUtem2</t>
        </r>
      </text>
    </comment>
    <comment ref="AP7" authorId="0" shapeId="0">
      <text>
        <r>
          <rPr>
            <sz val="11"/>
            <rFont val="Calibri"/>
            <family val="2"/>
            <charset val="238"/>
          </rPr>
          <t>IV_B:EgyebUtem2</t>
        </r>
      </text>
    </comment>
    <comment ref="AQ7" authorId="0" shapeId="0">
      <text>
        <r>
          <rPr>
            <sz val="11"/>
            <rFont val="Calibri"/>
            <family val="2"/>
            <charset val="238"/>
          </rPr>
          <t>IV_B:HitelKotvenyUtem2</t>
        </r>
      </text>
    </comment>
    <comment ref="AR7" authorId="0" shapeId="0">
      <text>
        <r>
          <rPr>
            <sz val="11"/>
            <rFont val="Calibri"/>
            <family val="2"/>
            <charset val="238"/>
          </rPr>
          <t>IV_B:OsszesenUtem2</t>
        </r>
      </text>
    </comment>
    <comment ref="AS7" authorId="0" shapeId="0">
      <text>
        <r>
          <rPr>
            <sz val="11"/>
            <rFont val="Calibri"/>
            <family val="2"/>
            <charset val="238"/>
          </rPr>
          <t>IV_B:ForrashianyUtem2</t>
        </r>
      </text>
    </comment>
    <comment ref="AV7" authorId="0" shapeId="0">
      <text>
        <r>
          <rPr>
            <sz val="11"/>
            <rFont val="Calibri"/>
            <family val="2"/>
            <charset val="238"/>
          </rPr>
          <t>IV_B:Indokolas</t>
        </r>
      </text>
    </comment>
    <comment ref="AW7" authorId="0" shapeId="0">
      <text>
        <r>
          <rPr>
            <sz val="11"/>
            <rFont val="Calibri"/>
            <family val="2"/>
            <charset val="238"/>
          </rPr>
          <t>IV_B:Megjegyzes</t>
        </r>
      </text>
    </comment>
    <comment ref="AZ7" authorId="0" shapeId="0">
      <text>
        <r>
          <rPr>
            <sz val="11"/>
            <rFont val="Calibri"/>
            <family val="2"/>
            <charset val="238"/>
          </rPr>
          <t>IV_B:ISA</t>
        </r>
      </text>
    </comment>
    <comment ref="B8" authorId="0" shapeId="0">
      <text>
        <r>
          <rPr>
            <sz val="11"/>
            <rFont val="Calibri"/>
            <family val="2"/>
            <charset val="238"/>
          </rPr>
          <t>IV_B:FontossagiSorrent</t>
        </r>
      </text>
    </comment>
    <comment ref="C8" authorId="0" shapeId="0">
      <text>
        <r>
          <rPr>
            <sz val="11"/>
            <rFont val="Calibri"/>
            <family val="2"/>
            <charset val="238"/>
          </rPr>
          <t>IV_B:FeladatKategoria</t>
        </r>
      </text>
    </comment>
    <comment ref="D8" authorId="0" shapeId="0">
      <text>
        <r>
          <rPr>
            <sz val="11"/>
            <rFont val="Calibri"/>
            <family val="2"/>
            <charset val="238"/>
          </rPr>
          <t>IV_B:FeladatMegnevezes</t>
        </r>
      </text>
    </comment>
    <comment ref="E8" authorId="0" shapeId="0">
      <text>
        <r>
          <rPr>
            <sz val="11"/>
            <rFont val="Calibri"/>
            <family val="2"/>
            <charset val="238"/>
          </rPr>
          <t>IV_B:ElviEngedelySzam</t>
        </r>
      </text>
    </comment>
    <comment ref="F8" authorId="0" shapeId="0">
      <text>
        <r>
          <rPr>
            <sz val="11"/>
            <rFont val="Calibri"/>
            <family val="2"/>
            <charset val="238"/>
          </rPr>
          <t>IV_B:VKR_Kod</t>
        </r>
      </text>
    </comment>
    <comment ref="G8" authorId="0" shapeId="0">
      <text>
        <r>
          <rPr>
            <sz val="11"/>
            <rFont val="Calibri"/>
            <family val="2"/>
            <charset val="238"/>
          </rPr>
          <t>IV_B:VKR_Nev</t>
        </r>
      </text>
    </comment>
    <comment ref="H8" authorId="0" shapeId="0">
      <text>
        <r>
          <rPr>
            <sz val="11"/>
            <rFont val="Calibri"/>
            <family val="2"/>
            <charset val="238"/>
          </rPr>
          <t>IV_B:FeladatSorszam</t>
        </r>
      </text>
    </comment>
    <comment ref="I8" authorId="0" shapeId="0">
      <text>
        <r>
          <rPr>
            <sz val="11"/>
            <rFont val="Calibri"/>
            <family val="2"/>
            <charset val="238"/>
          </rPr>
          <t>IV_B:FeladatAzonosito</t>
        </r>
      </text>
    </comment>
    <comment ref="J8" authorId="0" shapeId="0">
      <text>
        <r>
          <rPr>
            <sz val="11"/>
            <rFont val="Calibri"/>
            <family val="2"/>
            <charset val="238"/>
          </rPr>
          <t>IV_B:EllatasiTerulet</t>
        </r>
      </text>
    </comment>
    <comment ref="K8" authorId="0" shapeId="0">
      <text>
        <r>
          <rPr>
            <sz val="11"/>
            <rFont val="Calibri"/>
            <family val="2"/>
            <charset val="238"/>
          </rPr>
          <t>IV_B:EllatasertFelelos</t>
        </r>
      </text>
    </comment>
    <comment ref="L8" authorId="0" shapeId="0">
      <text>
        <r>
          <rPr>
            <sz val="11"/>
            <rFont val="Calibri"/>
            <family val="2"/>
            <charset val="238"/>
          </rPr>
          <t>IV_B:TervezettNettoKoltseg</t>
        </r>
      </text>
    </comment>
    <comment ref="M8" authorId="0" shapeId="0">
      <text>
        <r>
          <rPr>
            <sz val="11"/>
            <rFont val="Calibri"/>
            <family val="2"/>
            <charset val="238"/>
          </rPr>
          <t>IV_B:IdotartamKezdes</t>
        </r>
      </text>
    </comment>
    <comment ref="N8" authorId="0" shapeId="0">
      <text>
        <r>
          <rPr>
            <sz val="11"/>
            <rFont val="Calibri"/>
            <family val="2"/>
            <charset val="238"/>
          </rPr>
          <t>IV_B:IdotartamBefejezes</t>
        </r>
      </text>
    </comment>
    <comment ref="O8" authorId="0" shapeId="0">
      <text>
        <r>
          <rPr>
            <sz val="11"/>
            <rFont val="Calibri"/>
            <family val="2"/>
            <charset val="238"/>
          </rPr>
          <t>IV_B:NettoKoltsegUtem1</t>
        </r>
      </text>
    </comment>
    <comment ref="P8" authorId="0" shapeId="0">
      <text>
        <r>
          <rPr>
            <sz val="11"/>
            <rFont val="Calibri"/>
            <family val="2"/>
            <charset val="238"/>
          </rPr>
          <t>IV_B:NettoKoltsegUtem2</t>
        </r>
      </text>
    </comment>
    <comment ref="Q8" authorId="0" shapeId="0">
      <text>
        <r>
          <rPr>
            <sz val="11"/>
            <rFont val="Calibri"/>
            <family val="2"/>
            <charset val="238"/>
          </rPr>
          <t>IV_B:EM_Melleklet2_KTG</t>
        </r>
      </text>
    </comment>
    <comment ref="S8" authorId="0" shapeId="0">
      <text>
        <r>
          <rPr>
            <sz val="11"/>
            <rFont val="Calibri"/>
            <family val="2"/>
            <charset val="238"/>
          </rPr>
          <t>IV_B:HDUtem1</t>
        </r>
      </text>
    </comment>
    <comment ref="T8" authorId="0" shapeId="0">
      <text>
        <r>
          <rPr>
            <sz val="11"/>
            <rFont val="Calibri"/>
            <family val="2"/>
            <charset val="238"/>
          </rPr>
          <t>IV_B:ECSUtem1</t>
        </r>
      </text>
    </comment>
    <comment ref="U8" authorId="0" shapeId="0">
      <text>
        <r>
          <rPr>
            <sz val="11"/>
            <rFont val="Calibri"/>
            <family val="2"/>
            <charset val="238"/>
          </rPr>
          <t>IV_B:KFHUtem1</t>
        </r>
      </text>
    </comment>
    <comment ref="V8" authorId="0" shapeId="0">
      <text>
        <r>
          <rPr>
            <sz val="11"/>
            <rFont val="Calibri"/>
            <family val="2"/>
            <charset val="238"/>
          </rPr>
          <t>IV_B:Egyeb_SajatUtem1</t>
        </r>
      </text>
    </comment>
    <comment ref="W8" authorId="0" shapeId="0">
      <text>
        <r>
          <rPr>
            <sz val="11"/>
            <rFont val="Calibri"/>
            <family val="2"/>
            <charset val="238"/>
          </rPr>
          <t>IV_B:DijUtem1</t>
        </r>
      </text>
    </comment>
    <comment ref="X8" authorId="0" shapeId="0">
      <text>
        <r>
          <rPr>
            <sz val="11"/>
            <rFont val="Calibri"/>
            <family val="2"/>
            <charset val="238"/>
          </rPr>
          <t>IV_B:EM_Melleklet1_Utem1</t>
        </r>
      </text>
    </comment>
    <comment ref="Y8" authorId="0" shapeId="0">
      <text>
        <r>
          <rPr>
            <sz val="11"/>
            <rFont val="Calibri"/>
            <family val="2"/>
            <charset val="238"/>
          </rPr>
          <t>IV_B:EgyebAllamiUtem1</t>
        </r>
      </text>
    </comment>
    <comment ref="Z8" authorId="0" shapeId="0">
      <text>
        <r>
          <rPr>
            <sz val="11"/>
            <rFont val="Calibri"/>
            <family val="2"/>
            <charset val="238"/>
          </rPr>
          <t>IV_B:OnkormanyzatiUtem1</t>
        </r>
      </text>
    </comment>
    <comment ref="AA8" authorId="0" shapeId="0">
      <text>
        <r>
          <rPr>
            <sz val="11"/>
            <rFont val="Calibri"/>
            <family val="2"/>
            <charset val="238"/>
          </rPr>
          <t>IV_B:EUUtem1</t>
        </r>
      </text>
    </comment>
    <comment ref="AB8" authorId="0" shapeId="0">
      <text>
        <r>
          <rPr>
            <sz val="11"/>
            <rFont val="Calibri"/>
            <family val="2"/>
            <charset val="238"/>
          </rPr>
          <t>IV_B:EgyebUtem1</t>
        </r>
      </text>
    </comment>
    <comment ref="AC8" authorId="0" shapeId="0">
      <text>
        <r>
          <rPr>
            <sz val="11"/>
            <rFont val="Calibri"/>
            <family val="2"/>
            <charset val="238"/>
          </rPr>
          <t>IV_B:HitelKotvenyUtem1</t>
        </r>
      </text>
    </comment>
    <comment ref="AD8" authorId="0" shapeId="0">
      <text>
        <r>
          <rPr>
            <sz val="11"/>
            <rFont val="Calibri"/>
            <family val="2"/>
            <charset val="238"/>
          </rPr>
          <t>IV_B:OsszesenUtem1</t>
        </r>
      </text>
    </comment>
    <comment ref="AG8" authorId="0" shapeId="0">
      <text>
        <r>
          <rPr>
            <sz val="11"/>
            <rFont val="Calibri"/>
            <family val="2"/>
            <charset val="238"/>
          </rPr>
          <t>IV_B:HDUtem2</t>
        </r>
      </text>
    </comment>
    <comment ref="AH8" authorId="0" shapeId="0">
      <text>
        <r>
          <rPr>
            <sz val="11"/>
            <rFont val="Calibri"/>
            <family val="2"/>
            <charset val="238"/>
          </rPr>
          <t>IV_B:ECSUtem2</t>
        </r>
      </text>
    </comment>
    <comment ref="AI8" authorId="0" shapeId="0">
      <text>
        <r>
          <rPr>
            <sz val="11"/>
            <rFont val="Calibri"/>
            <family val="2"/>
            <charset val="238"/>
          </rPr>
          <t>IV_B:KFHUtem2</t>
        </r>
      </text>
    </comment>
    <comment ref="AJ8" authorId="0" shapeId="0">
      <text>
        <r>
          <rPr>
            <sz val="11"/>
            <rFont val="Calibri"/>
            <family val="2"/>
            <charset val="238"/>
          </rPr>
          <t>IV_B:Egyeb_SajatUtem2</t>
        </r>
      </text>
    </comment>
    <comment ref="AK8" authorId="0" shapeId="0">
      <text>
        <r>
          <rPr>
            <sz val="11"/>
            <rFont val="Calibri"/>
            <family val="2"/>
            <charset val="238"/>
          </rPr>
          <t>IV_B:DijUtem2</t>
        </r>
      </text>
    </comment>
    <comment ref="AL8" authorId="0" shapeId="0">
      <text>
        <r>
          <rPr>
            <sz val="11"/>
            <rFont val="Calibri"/>
            <family val="2"/>
            <charset val="238"/>
          </rPr>
          <t>IV_B:EM_Melleklet1_Utem2</t>
        </r>
      </text>
    </comment>
    <comment ref="AM8" authorId="0" shapeId="0">
      <text>
        <r>
          <rPr>
            <sz val="11"/>
            <rFont val="Calibri"/>
            <family val="2"/>
            <charset val="238"/>
          </rPr>
          <t>IV_B:EgyebAllamiUtem2</t>
        </r>
      </text>
    </comment>
    <comment ref="AN8" authorId="0" shapeId="0">
      <text>
        <r>
          <rPr>
            <sz val="11"/>
            <rFont val="Calibri"/>
            <family val="2"/>
            <charset val="238"/>
          </rPr>
          <t>IV_B:OnkormanyzatiUtem2</t>
        </r>
      </text>
    </comment>
    <comment ref="AO8" authorId="0" shapeId="0">
      <text>
        <r>
          <rPr>
            <sz val="11"/>
            <rFont val="Calibri"/>
            <family val="2"/>
            <charset val="238"/>
          </rPr>
          <t>IV_B:EUUtem2</t>
        </r>
      </text>
    </comment>
    <comment ref="AP8" authorId="0" shapeId="0">
      <text>
        <r>
          <rPr>
            <sz val="11"/>
            <rFont val="Calibri"/>
            <family val="2"/>
            <charset val="238"/>
          </rPr>
          <t>IV_B:EgyebUtem2</t>
        </r>
      </text>
    </comment>
    <comment ref="AQ8" authorId="0" shapeId="0">
      <text>
        <r>
          <rPr>
            <sz val="11"/>
            <rFont val="Calibri"/>
            <family val="2"/>
            <charset val="238"/>
          </rPr>
          <t>IV_B:HitelKotvenyUtem2</t>
        </r>
      </text>
    </comment>
    <comment ref="AR8" authorId="0" shapeId="0">
      <text>
        <r>
          <rPr>
            <sz val="11"/>
            <rFont val="Calibri"/>
            <family val="2"/>
            <charset val="238"/>
          </rPr>
          <t>IV_B:OsszesenUtem2</t>
        </r>
      </text>
    </comment>
    <comment ref="AS8" authorId="0" shapeId="0">
      <text>
        <r>
          <rPr>
            <sz val="11"/>
            <rFont val="Calibri"/>
            <family val="2"/>
            <charset val="238"/>
          </rPr>
          <t>IV_B:ForrashianyUtem2</t>
        </r>
      </text>
    </comment>
    <comment ref="AV8" authorId="0" shapeId="0">
      <text>
        <r>
          <rPr>
            <sz val="11"/>
            <rFont val="Calibri"/>
            <family val="2"/>
            <charset val="238"/>
          </rPr>
          <t>IV_B:Indokolas</t>
        </r>
      </text>
    </comment>
    <comment ref="AW8" authorId="0" shapeId="0">
      <text>
        <r>
          <rPr>
            <sz val="11"/>
            <rFont val="Calibri"/>
            <family val="2"/>
            <charset val="238"/>
          </rPr>
          <t>IV_B:Megjegyzes</t>
        </r>
      </text>
    </comment>
    <comment ref="AZ8" authorId="0" shapeId="0">
      <text>
        <r>
          <rPr>
            <sz val="11"/>
            <rFont val="Calibri"/>
            <family val="2"/>
            <charset val="238"/>
          </rPr>
          <t>IV_B:ISA</t>
        </r>
      </text>
    </comment>
    <comment ref="B9" authorId="0" shapeId="0">
      <text>
        <r>
          <rPr>
            <sz val="11"/>
            <rFont val="Calibri"/>
            <family val="2"/>
            <charset val="238"/>
          </rPr>
          <t>IV_B:FontossagiSorrent</t>
        </r>
      </text>
    </comment>
    <comment ref="C9" authorId="0" shapeId="0">
      <text>
        <r>
          <rPr>
            <sz val="11"/>
            <rFont val="Calibri"/>
            <family val="2"/>
            <charset val="238"/>
          </rPr>
          <t>IV_B:FeladatKategoria</t>
        </r>
      </text>
    </comment>
    <comment ref="D9" authorId="0" shapeId="0">
      <text>
        <r>
          <rPr>
            <sz val="11"/>
            <rFont val="Calibri"/>
            <family val="2"/>
            <charset val="238"/>
          </rPr>
          <t>IV_B:FeladatMegnevezes</t>
        </r>
      </text>
    </comment>
    <comment ref="E9" authorId="0" shapeId="0">
      <text>
        <r>
          <rPr>
            <sz val="11"/>
            <rFont val="Calibri"/>
            <family val="2"/>
            <charset val="238"/>
          </rPr>
          <t>IV_B:ElviEngedelySzam</t>
        </r>
      </text>
    </comment>
    <comment ref="F9" authorId="0" shapeId="0">
      <text>
        <r>
          <rPr>
            <sz val="11"/>
            <rFont val="Calibri"/>
            <family val="2"/>
            <charset val="238"/>
          </rPr>
          <t>IV_B:VKR_Kod</t>
        </r>
      </text>
    </comment>
    <comment ref="G9" authorId="0" shapeId="0">
      <text>
        <r>
          <rPr>
            <sz val="11"/>
            <rFont val="Calibri"/>
            <family val="2"/>
            <charset val="238"/>
          </rPr>
          <t>IV_B:VKR_Nev</t>
        </r>
      </text>
    </comment>
    <comment ref="H9" authorId="0" shapeId="0">
      <text>
        <r>
          <rPr>
            <sz val="11"/>
            <rFont val="Calibri"/>
            <family val="2"/>
            <charset val="238"/>
          </rPr>
          <t>IV_B:FeladatSorszam</t>
        </r>
      </text>
    </comment>
    <comment ref="I9" authorId="0" shapeId="0">
      <text>
        <r>
          <rPr>
            <sz val="11"/>
            <rFont val="Calibri"/>
            <family val="2"/>
            <charset val="238"/>
          </rPr>
          <t>IV_B:FeladatAzonosito</t>
        </r>
      </text>
    </comment>
    <comment ref="J9" authorId="0" shapeId="0">
      <text>
        <r>
          <rPr>
            <sz val="11"/>
            <rFont val="Calibri"/>
            <family val="2"/>
            <charset val="238"/>
          </rPr>
          <t>IV_B:EllatasiTerulet</t>
        </r>
      </text>
    </comment>
    <comment ref="K9" authorId="0" shapeId="0">
      <text>
        <r>
          <rPr>
            <sz val="11"/>
            <rFont val="Calibri"/>
            <family val="2"/>
            <charset val="238"/>
          </rPr>
          <t>IV_B:EllatasertFelelos</t>
        </r>
      </text>
    </comment>
    <comment ref="L9" authorId="0" shapeId="0">
      <text>
        <r>
          <rPr>
            <sz val="11"/>
            <rFont val="Calibri"/>
            <family val="2"/>
            <charset val="238"/>
          </rPr>
          <t>IV_B:TervezettNettoKoltseg</t>
        </r>
      </text>
    </comment>
    <comment ref="M9" authorId="0" shapeId="0">
      <text>
        <r>
          <rPr>
            <sz val="11"/>
            <rFont val="Calibri"/>
            <family val="2"/>
            <charset val="238"/>
          </rPr>
          <t>IV_B:IdotartamKezdes</t>
        </r>
      </text>
    </comment>
    <comment ref="N9" authorId="0" shapeId="0">
      <text>
        <r>
          <rPr>
            <sz val="11"/>
            <rFont val="Calibri"/>
            <family val="2"/>
            <charset val="238"/>
          </rPr>
          <t>IV_B:IdotartamBefejezes</t>
        </r>
      </text>
    </comment>
    <comment ref="O9" authorId="0" shapeId="0">
      <text>
        <r>
          <rPr>
            <sz val="11"/>
            <rFont val="Calibri"/>
            <family val="2"/>
            <charset val="238"/>
          </rPr>
          <t>IV_B:NettoKoltsegUtem1</t>
        </r>
      </text>
    </comment>
    <comment ref="P9" authorId="0" shapeId="0">
      <text>
        <r>
          <rPr>
            <sz val="11"/>
            <rFont val="Calibri"/>
            <family val="2"/>
            <charset val="238"/>
          </rPr>
          <t>IV_B:NettoKoltsegUtem2</t>
        </r>
      </text>
    </comment>
    <comment ref="Q9" authorId="0" shapeId="0">
      <text>
        <r>
          <rPr>
            <sz val="11"/>
            <rFont val="Calibri"/>
            <family val="2"/>
            <charset val="238"/>
          </rPr>
          <t>IV_B:EM_Melleklet2_KTG</t>
        </r>
      </text>
    </comment>
    <comment ref="S9" authorId="0" shapeId="0">
      <text>
        <r>
          <rPr>
            <sz val="11"/>
            <rFont val="Calibri"/>
            <family val="2"/>
            <charset val="238"/>
          </rPr>
          <t>IV_B:HDUtem1</t>
        </r>
      </text>
    </comment>
    <comment ref="T9" authorId="0" shapeId="0">
      <text>
        <r>
          <rPr>
            <sz val="11"/>
            <rFont val="Calibri"/>
            <family val="2"/>
            <charset val="238"/>
          </rPr>
          <t>IV_B:ECSUtem1</t>
        </r>
      </text>
    </comment>
    <comment ref="U9" authorId="0" shapeId="0">
      <text>
        <r>
          <rPr>
            <sz val="11"/>
            <rFont val="Calibri"/>
            <family val="2"/>
            <charset val="238"/>
          </rPr>
          <t>IV_B:KFHUtem1</t>
        </r>
      </text>
    </comment>
    <comment ref="V9" authorId="0" shapeId="0">
      <text>
        <r>
          <rPr>
            <sz val="11"/>
            <rFont val="Calibri"/>
            <family val="2"/>
            <charset val="238"/>
          </rPr>
          <t>IV_B:Egyeb_SajatUtem1</t>
        </r>
      </text>
    </comment>
    <comment ref="W9" authorId="0" shapeId="0">
      <text>
        <r>
          <rPr>
            <sz val="11"/>
            <rFont val="Calibri"/>
            <family val="2"/>
            <charset val="238"/>
          </rPr>
          <t>IV_B:DijUtem1</t>
        </r>
      </text>
    </comment>
    <comment ref="X9" authorId="0" shapeId="0">
      <text>
        <r>
          <rPr>
            <sz val="11"/>
            <rFont val="Calibri"/>
            <family val="2"/>
            <charset val="238"/>
          </rPr>
          <t>IV_B:EM_Melleklet1_Utem1</t>
        </r>
      </text>
    </comment>
    <comment ref="Y9" authorId="0" shapeId="0">
      <text>
        <r>
          <rPr>
            <sz val="11"/>
            <rFont val="Calibri"/>
            <family val="2"/>
            <charset val="238"/>
          </rPr>
          <t>IV_B:EgyebAllamiUtem1</t>
        </r>
      </text>
    </comment>
    <comment ref="Z9" authorId="0" shapeId="0">
      <text>
        <r>
          <rPr>
            <sz val="11"/>
            <rFont val="Calibri"/>
            <family val="2"/>
            <charset val="238"/>
          </rPr>
          <t>IV_B:OnkormanyzatiUtem1</t>
        </r>
      </text>
    </comment>
    <comment ref="AA9" authorId="0" shapeId="0">
      <text>
        <r>
          <rPr>
            <sz val="11"/>
            <rFont val="Calibri"/>
            <family val="2"/>
            <charset val="238"/>
          </rPr>
          <t>IV_B:EUUtem1</t>
        </r>
      </text>
    </comment>
    <comment ref="AB9" authorId="0" shapeId="0">
      <text>
        <r>
          <rPr>
            <sz val="11"/>
            <rFont val="Calibri"/>
            <family val="2"/>
            <charset val="238"/>
          </rPr>
          <t>IV_B:EgyebUtem1</t>
        </r>
      </text>
    </comment>
    <comment ref="AC9" authorId="0" shapeId="0">
      <text>
        <r>
          <rPr>
            <sz val="11"/>
            <rFont val="Calibri"/>
            <family val="2"/>
            <charset val="238"/>
          </rPr>
          <t>IV_B:HitelKotvenyUtem1</t>
        </r>
      </text>
    </comment>
    <comment ref="AD9" authorId="0" shapeId="0">
      <text>
        <r>
          <rPr>
            <sz val="11"/>
            <rFont val="Calibri"/>
            <family val="2"/>
            <charset val="238"/>
          </rPr>
          <t>IV_B:OsszesenUtem1</t>
        </r>
      </text>
    </comment>
    <comment ref="AG9" authorId="0" shapeId="0">
      <text>
        <r>
          <rPr>
            <sz val="11"/>
            <rFont val="Calibri"/>
            <family val="2"/>
            <charset val="238"/>
          </rPr>
          <t>IV_B:HDUtem2</t>
        </r>
      </text>
    </comment>
    <comment ref="AH9" authorId="0" shapeId="0">
      <text>
        <r>
          <rPr>
            <sz val="11"/>
            <rFont val="Calibri"/>
            <family val="2"/>
            <charset val="238"/>
          </rPr>
          <t>IV_B:ECSUtem2</t>
        </r>
      </text>
    </comment>
    <comment ref="AI9" authorId="0" shapeId="0">
      <text>
        <r>
          <rPr>
            <sz val="11"/>
            <rFont val="Calibri"/>
            <family val="2"/>
            <charset val="238"/>
          </rPr>
          <t>IV_B:KFHUtem2</t>
        </r>
      </text>
    </comment>
    <comment ref="AJ9" authorId="0" shapeId="0">
      <text>
        <r>
          <rPr>
            <sz val="11"/>
            <rFont val="Calibri"/>
            <family val="2"/>
            <charset val="238"/>
          </rPr>
          <t>IV_B:Egyeb_SajatUtem2</t>
        </r>
      </text>
    </comment>
    <comment ref="AK9" authorId="0" shapeId="0">
      <text>
        <r>
          <rPr>
            <sz val="11"/>
            <rFont val="Calibri"/>
            <family val="2"/>
            <charset val="238"/>
          </rPr>
          <t>IV_B:DijUtem2</t>
        </r>
      </text>
    </comment>
    <comment ref="AL9" authorId="0" shapeId="0">
      <text>
        <r>
          <rPr>
            <sz val="11"/>
            <rFont val="Calibri"/>
            <family val="2"/>
            <charset val="238"/>
          </rPr>
          <t>IV_B:EM_Melleklet1_Utem2</t>
        </r>
      </text>
    </comment>
    <comment ref="AM9" authorId="0" shapeId="0">
      <text>
        <r>
          <rPr>
            <sz val="11"/>
            <rFont val="Calibri"/>
            <family val="2"/>
            <charset val="238"/>
          </rPr>
          <t>IV_B:EgyebAllamiUtem2</t>
        </r>
      </text>
    </comment>
    <comment ref="AN9" authorId="0" shapeId="0">
      <text>
        <r>
          <rPr>
            <sz val="11"/>
            <rFont val="Calibri"/>
            <family val="2"/>
            <charset val="238"/>
          </rPr>
          <t>IV_B:OnkormanyzatiUtem2</t>
        </r>
      </text>
    </comment>
    <comment ref="AO9" authorId="0" shapeId="0">
      <text>
        <r>
          <rPr>
            <sz val="11"/>
            <rFont val="Calibri"/>
            <family val="2"/>
            <charset val="238"/>
          </rPr>
          <t>IV_B:EUUtem2</t>
        </r>
      </text>
    </comment>
    <comment ref="AP9" authorId="0" shapeId="0">
      <text>
        <r>
          <rPr>
            <sz val="11"/>
            <rFont val="Calibri"/>
            <family val="2"/>
            <charset val="238"/>
          </rPr>
          <t>IV_B:EgyebUtem2</t>
        </r>
      </text>
    </comment>
    <comment ref="AQ9" authorId="0" shapeId="0">
      <text>
        <r>
          <rPr>
            <sz val="11"/>
            <rFont val="Calibri"/>
            <family val="2"/>
            <charset val="238"/>
          </rPr>
          <t>IV_B:HitelKotvenyUtem2</t>
        </r>
      </text>
    </comment>
    <comment ref="AR9" authorId="0" shapeId="0">
      <text>
        <r>
          <rPr>
            <sz val="11"/>
            <rFont val="Calibri"/>
            <family val="2"/>
            <charset val="238"/>
          </rPr>
          <t>IV_B:OsszesenUtem2</t>
        </r>
      </text>
    </comment>
    <comment ref="AS9" authorId="0" shapeId="0">
      <text>
        <r>
          <rPr>
            <sz val="11"/>
            <rFont val="Calibri"/>
            <family val="2"/>
            <charset val="238"/>
          </rPr>
          <t>IV_B:ForrashianyUtem2</t>
        </r>
      </text>
    </comment>
    <comment ref="AV9" authorId="0" shapeId="0">
      <text>
        <r>
          <rPr>
            <sz val="11"/>
            <rFont val="Calibri"/>
            <family val="2"/>
            <charset val="238"/>
          </rPr>
          <t>IV_B:Indokolas</t>
        </r>
      </text>
    </comment>
    <comment ref="AW9" authorId="0" shapeId="0">
      <text>
        <r>
          <rPr>
            <sz val="11"/>
            <rFont val="Calibri"/>
            <family val="2"/>
            <charset val="238"/>
          </rPr>
          <t>IV_B:Megjegyzes</t>
        </r>
      </text>
    </comment>
    <comment ref="AZ9" authorId="0" shapeId="0">
      <text>
        <r>
          <rPr>
            <sz val="11"/>
            <rFont val="Calibri"/>
            <family val="2"/>
            <charset val="238"/>
          </rPr>
          <t>IV_B:ISA</t>
        </r>
      </text>
    </comment>
    <comment ref="B10" authorId="0" shapeId="0">
      <text>
        <r>
          <rPr>
            <sz val="11"/>
            <rFont val="Calibri"/>
            <family val="2"/>
            <charset val="238"/>
          </rPr>
          <t>IV_B:FontossagiSorrent</t>
        </r>
      </text>
    </comment>
    <comment ref="C10" authorId="0" shapeId="0">
      <text>
        <r>
          <rPr>
            <sz val="11"/>
            <rFont val="Calibri"/>
            <family val="2"/>
            <charset val="238"/>
          </rPr>
          <t>IV_B:FeladatKategoria</t>
        </r>
      </text>
    </comment>
    <comment ref="D10" authorId="0" shapeId="0">
      <text>
        <r>
          <rPr>
            <sz val="11"/>
            <rFont val="Calibri"/>
            <family val="2"/>
            <charset val="238"/>
          </rPr>
          <t>IV_B:FeladatMegnevezes</t>
        </r>
      </text>
    </comment>
    <comment ref="E10" authorId="0" shapeId="0">
      <text>
        <r>
          <rPr>
            <sz val="11"/>
            <rFont val="Calibri"/>
            <family val="2"/>
            <charset val="238"/>
          </rPr>
          <t>IV_B:ElviEngedelySzam</t>
        </r>
      </text>
    </comment>
    <comment ref="F10" authorId="0" shapeId="0">
      <text>
        <r>
          <rPr>
            <sz val="11"/>
            <rFont val="Calibri"/>
            <family val="2"/>
            <charset val="238"/>
          </rPr>
          <t>IV_B:VKR_Kod</t>
        </r>
      </text>
    </comment>
    <comment ref="G10" authorId="0" shapeId="0">
      <text>
        <r>
          <rPr>
            <sz val="11"/>
            <rFont val="Calibri"/>
            <family val="2"/>
            <charset val="238"/>
          </rPr>
          <t>IV_B:VKR_Nev</t>
        </r>
      </text>
    </comment>
    <comment ref="H10" authorId="0" shapeId="0">
      <text>
        <r>
          <rPr>
            <sz val="11"/>
            <rFont val="Calibri"/>
            <family val="2"/>
            <charset val="238"/>
          </rPr>
          <t>IV_B:FeladatSorszam</t>
        </r>
      </text>
    </comment>
    <comment ref="I10" authorId="0" shapeId="0">
      <text>
        <r>
          <rPr>
            <sz val="11"/>
            <rFont val="Calibri"/>
            <family val="2"/>
            <charset val="238"/>
          </rPr>
          <t>IV_B:FeladatAzonosito</t>
        </r>
      </text>
    </comment>
    <comment ref="J10" authorId="0" shapeId="0">
      <text>
        <r>
          <rPr>
            <sz val="11"/>
            <rFont val="Calibri"/>
            <family val="2"/>
            <charset val="238"/>
          </rPr>
          <t>IV_B:EllatasiTerulet</t>
        </r>
      </text>
    </comment>
    <comment ref="K10" authorId="0" shapeId="0">
      <text>
        <r>
          <rPr>
            <sz val="11"/>
            <rFont val="Calibri"/>
            <family val="2"/>
            <charset val="238"/>
          </rPr>
          <t>IV_B:EllatasertFelelos</t>
        </r>
      </text>
    </comment>
    <comment ref="L10" authorId="0" shapeId="0">
      <text>
        <r>
          <rPr>
            <sz val="11"/>
            <rFont val="Calibri"/>
            <family val="2"/>
            <charset val="238"/>
          </rPr>
          <t>IV_B:TervezettNettoKoltseg</t>
        </r>
      </text>
    </comment>
    <comment ref="M10" authorId="0" shapeId="0">
      <text>
        <r>
          <rPr>
            <sz val="11"/>
            <rFont val="Calibri"/>
            <family val="2"/>
            <charset val="238"/>
          </rPr>
          <t>IV_B:IdotartamKezdes</t>
        </r>
      </text>
    </comment>
    <comment ref="N10" authorId="0" shapeId="0">
      <text>
        <r>
          <rPr>
            <sz val="11"/>
            <rFont val="Calibri"/>
            <family val="2"/>
            <charset val="238"/>
          </rPr>
          <t>IV_B:IdotartamBefejezes</t>
        </r>
      </text>
    </comment>
    <comment ref="O10" authorId="0" shapeId="0">
      <text>
        <r>
          <rPr>
            <sz val="11"/>
            <rFont val="Calibri"/>
            <family val="2"/>
            <charset val="238"/>
          </rPr>
          <t>IV_B:NettoKoltsegUtem1</t>
        </r>
      </text>
    </comment>
    <comment ref="P10" authorId="0" shapeId="0">
      <text>
        <r>
          <rPr>
            <sz val="11"/>
            <rFont val="Calibri"/>
            <family val="2"/>
            <charset val="238"/>
          </rPr>
          <t>IV_B:NettoKoltsegUtem2</t>
        </r>
      </text>
    </comment>
    <comment ref="Q10" authorId="0" shapeId="0">
      <text>
        <r>
          <rPr>
            <sz val="11"/>
            <rFont val="Calibri"/>
            <family val="2"/>
            <charset val="238"/>
          </rPr>
          <t>IV_B:EM_Melleklet2_KTG</t>
        </r>
      </text>
    </comment>
    <comment ref="S10" authorId="0" shapeId="0">
      <text>
        <r>
          <rPr>
            <sz val="11"/>
            <rFont val="Calibri"/>
            <family val="2"/>
            <charset val="238"/>
          </rPr>
          <t>IV_B:HDUtem1</t>
        </r>
      </text>
    </comment>
    <comment ref="T10" authorId="0" shapeId="0">
      <text>
        <r>
          <rPr>
            <sz val="11"/>
            <rFont val="Calibri"/>
            <family val="2"/>
            <charset val="238"/>
          </rPr>
          <t>IV_B:ECSUtem1</t>
        </r>
      </text>
    </comment>
    <comment ref="U10" authorId="0" shapeId="0">
      <text>
        <r>
          <rPr>
            <sz val="11"/>
            <rFont val="Calibri"/>
            <family val="2"/>
            <charset val="238"/>
          </rPr>
          <t>IV_B:KFHUtem1</t>
        </r>
      </text>
    </comment>
    <comment ref="V10" authorId="0" shapeId="0">
      <text>
        <r>
          <rPr>
            <sz val="11"/>
            <rFont val="Calibri"/>
            <family val="2"/>
            <charset val="238"/>
          </rPr>
          <t>IV_B:Egyeb_SajatUtem1</t>
        </r>
      </text>
    </comment>
    <comment ref="W10" authorId="0" shapeId="0">
      <text>
        <r>
          <rPr>
            <sz val="11"/>
            <rFont val="Calibri"/>
            <family val="2"/>
            <charset val="238"/>
          </rPr>
          <t>IV_B:DijUtem1</t>
        </r>
      </text>
    </comment>
    <comment ref="X10" authorId="0" shapeId="0">
      <text>
        <r>
          <rPr>
            <sz val="11"/>
            <rFont val="Calibri"/>
            <family val="2"/>
            <charset val="238"/>
          </rPr>
          <t>IV_B:EM_Melleklet1_Utem1</t>
        </r>
      </text>
    </comment>
    <comment ref="Y10" authorId="0" shapeId="0">
      <text>
        <r>
          <rPr>
            <sz val="11"/>
            <rFont val="Calibri"/>
            <family val="2"/>
            <charset val="238"/>
          </rPr>
          <t>IV_B:EgyebAllamiUtem1</t>
        </r>
      </text>
    </comment>
    <comment ref="Z10" authorId="0" shapeId="0">
      <text>
        <r>
          <rPr>
            <sz val="11"/>
            <rFont val="Calibri"/>
            <family val="2"/>
            <charset val="238"/>
          </rPr>
          <t>IV_B:OnkormanyzatiUtem1</t>
        </r>
      </text>
    </comment>
    <comment ref="AA10" authorId="0" shapeId="0">
      <text>
        <r>
          <rPr>
            <sz val="11"/>
            <rFont val="Calibri"/>
            <family val="2"/>
            <charset val="238"/>
          </rPr>
          <t>IV_B:EUUtem1</t>
        </r>
      </text>
    </comment>
    <comment ref="AB10" authorId="0" shapeId="0">
      <text>
        <r>
          <rPr>
            <sz val="11"/>
            <rFont val="Calibri"/>
            <family val="2"/>
            <charset val="238"/>
          </rPr>
          <t>IV_B:EgyebUtem1</t>
        </r>
      </text>
    </comment>
    <comment ref="AC10" authorId="0" shapeId="0">
      <text>
        <r>
          <rPr>
            <sz val="11"/>
            <rFont val="Calibri"/>
            <family val="2"/>
            <charset val="238"/>
          </rPr>
          <t>IV_B:HitelKotvenyUtem1</t>
        </r>
      </text>
    </comment>
    <comment ref="AD10" authorId="0" shapeId="0">
      <text>
        <r>
          <rPr>
            <sz val="11"/>
            <rFont val="Calibri"/>
            <family val="2"/>
            <charset val="238"/>
          </rPr>
          <t>IV_B:OsszesenUtem1</t>
        </r>
      </text>
    </comment>
    <comment ref="AG10" authorId="0" shapeId="0">
      <text>
        <r>
          <rPr>
            <sz val="11"/>
            <rFont val="Calibri"/>
            <family val="2"/>
            <charset val="238"/>
          </rPr>
          <t>IV_B:HDUtem2</t>
        </r>
      </text>
    </comment>
    <comment ref="AH10" authorId="0" shapeId="0">
      <text>
        <r>
          <rPr>
            <sz val="11"/>
            <rFont val="Calibri"/>
            <family val="2"/>
            <charset val="238"/>
          </rPr>
          <t>IV_B:ECSUtem2</t>
        </r>
      </text>
    </comment>
    <comment ref="AI10" authorId="0" shapeId="0">
      <text>
        <r>
          <rPr>
            <sz val="11"/>
            <rFont val="Calibri"/>
            <family val="2"/>
            <charset val="238"/>
          </rPr>
          <t>IV_B:KFHUtem2</t>
        </r>
      </text>
    </comment>
    <comment ref="AJ10" authorId="0" shapeId="0">
      <text>
        <r>
          <rPr>
            <sz val="11"/>
            <rFont val="Calibri"/>
            <family val="2"/>
            <charset val="238"/>
          </rPr>
          <t>IV_B:Egyeb_SajatUtem2</t>
        </r>
      </text>
    </comment>
    <comment ref="AK10" authorId="0" shapeId="0">
      <text>
        <r>
          <rPr>
            <sz val="11"/>
            <rFont val="Calibri"/>
            <family val="2"/>
            <charset val="238"/>
          </rPr>
          <t>IV_B:DijUtem2</t>
        </r>
      </text>
    </comment>
    <comment ref="AL10" authorId="0" shapeId="0">
      <text>
        <r>
          <rPr>
            <sz val="11"/>
            <rFont val="Calibri"/>
            <family val="2"/>
            <charset val="238"/>
          </rPr>
          <t>IV_B:EM_Melleklet1_Utem2</t>
        </r>
      </text>
    </comment>
    <comment ref="AM10" authorId="0" shapeId="0">
      <text>
        <r>
          <rPr>
            <sz val="11"/>
            <rFont val="Calibri"/>
            <family val="2"/>
            <charset val="238"/>
          </rPr>
          <t>IV_B:EgyebAllamiUtem2</t>
        </r>
      </text>
    </comment>
    <comment ref="AN10" authorId="0" shapeId="0">
      <text>
        <r>
          <rPr>
            <sz val="11"/>
            <rFont val="Calibri"/>
            <family val="2"/>
            <charset val="238"/>
          </rPr>
          <t>IV_B:OnkormanyzatiUtem2</t>
        </r>
      </text>
    </comment>
    <comment ref="AO10" authorId="0" shapeId="0">
      <text>
        <r>
          <rPr>
            <sz val="11"/>
            <rFont val="Calibri"/>
            <family val="2"/>
            <charset val="238"/>
          </rPr>
          <t>IV_B:EUUtem2</t>
        </r>
      </text>
    </comment>
    <comment ref="AP10" authorId="0" shapeId="0">
      <text>
        <r>
          <rPr>
            <sz val="11"/>
            <rFont val="Calibri"/>
            <family val="2"/>
            <charset val="238"/>
          </rPr>
          <t>IV_B:EgyebUtem2</t>
        </r>
      </text>
    </comment>
    <comment ref="AQ10" authorId="0" shapeId="0">
      <text>
        <r>
          <rPr>
            <sz val="11"/>
            <rFont val="Calibri"/>
            <family val="2"/>
            <charset val="238"/>
          </rPr>
          <t>IV_B:HitelKotvenyUtem2</t>
        </r>
      </text>
    </comment>
    <comment ref="AR10" authorId="0" shapeId="0">
      <text>
        <r>
          <rPr>
            <sz val="11"/>
            <rFont val="Calibri"/>
            <family val="2"/>
            <charset val="238"/>
          </rPr>
          <t>IV_B:OsszesenUtem2</t>
        </r>
      </text>
    </comment>
    <comment ref="AS10" authorId="0" shapeId="0">
      <text>
        <r>
          <rPr>
            <sz val="11"/>
            <rFont val="Calibri"/>
            <family val="2"/>
            <charset val="238"/>
          </rPr>
          <t>IV_B:ForrashianyUtem2</t>
        </r>
      </text>
    </comment>
    <comment ref="AV10" authorId="0" shapeId="0">
      <text>
        <r>
          <rPr>
            <sz val="11"/>
            <rFont val="Calibri"/>
            <family val="2"/>
            <charset val="238"/>
          </rPr>
          <t>IV_B:Indokolas</t>
        </r>
      </text>
    </comment>
    <comment ref="AW10" authorId="0" shapeId="0">
      <text>
        <r>
          <rPr>
            <sz val="11"/>
            <rFont val="Calibri"/>
            <family val="2"/>
            <charset val="238"/>
          </rPr>
          <t>IV_B:Megjegyzes</t>
        </r>
      </text>
    </comment>
    <comment ref="AZ10" authorId="0" shapeId="0">
      <text>
        <r>
          <rPr>
            <sz val="11"/>
            <rFont val="Calibri"/>
            <family val="2"/>
            <charset val="238"/>
          </rPr>
          <t>IV_B:ISA</t>
        </r>
      </text>
    </comment>
    <comment ref="B11" authorId="0" shapeId="0">
      <text>
        <r>
          <rPr>
            <sz val="11"/>
            <rFont val="Calibri"/>
            <family val="2"/>
            <charset val="238"/>
          </rPr>
          <t>IV_B:FontossagiSorrent</t>
        </r>
      </text>
    </comment>
    <comment ref="C11" authorId="0" shapeId="0">
      <text>
        <r>
          <rPr>
            <sz val="11"/>
            <rFont val="Calibri"/>
            <family val="2"/>
            <charset val="238"/>
          </rPr>
          <t>IV_B:FeladatKategoria</t>
        </r>
      </text>
    </comment>
    <comment ref="D11" authorId="0" shapeId="0">
      <text>
        <r>
          <rPr>
            <sz val="11"/>
            <rFont val="Calibri"/>
            <family val="2"/>
            <charset val="238"/>
          </rPr>
          <t>IV_B:FeladatMegnevezes</t>
        </r>
      </text>
    </comment>
    <comment ref="E11" authorId="0" shapeId="0">
      <text>
        <r>
          <rPr>
            <sz val="11"/>
            <rFont val="Calibri"/>
            <family val="2"/>
            <charset val="238"/>
          </rPr>
          <t>IV_B:ElviEngedelySzam</t>
        </r>
      </text>
    </comment>
    <comment ref="F11" authorId="0" shapeId="0">
      <text>
        <r>
          <rPr>
            <sz val="11"/>
            <rFont val="Calibri"/>
            <family val="2"/>
            <charset val="238"/>
          </rPr>
          <t>IV_B:VKR_Kod</t>
        </r>
      </text>
    </comment>
    <comment ref="G11" authorId="0" shapeId="0">
      <text>
        <r>
          <rPr>
            <sz val="11"/>
            <rFont val="Calibri"/>
            <family val="2"/>
            <charset val="238"/>
          </rPr>
          <t>IV_B:VKR_Nev</t>
        </r>
      </text>
    </comment>
    <comment ref="H11" authorId="0" shapeId="0">
      <text>
        <r>
          <rPr>
            <sz val="11"/>
            <rFont val="Calibri"/>
            <family val="2"/>
            <charset val="238"/>
          </rPr>
          <t>IV_B:FeladatSorszam</t>
        </r>
      </text>
    </comment>
    <comment ref="I11" authorId="0" shapeId="0">
      <text>
        <r>
          <rPr>
            <sz val="11"/>
            <rFont val="Calibri"/>
            <family val="2"/>
            <charset val="238"/>
          </rPr>
          <t>IV_B:FeladatAzonosito</t>
        </r>
      </text>
    </comment>
    <comment ref="J11" authorId="0" shapeId="0">
      <text>
        <r>
          <rPr>
            <sz val="11"/>
            <rFont val="Calibri"/>
            <family val="2"/>
            <charset val="238"/>
          </rPr>
          <t>IV_B:EllatasiTerulet</t>
        </r>
      </text>
    </comment>
    <comment ref="K11" authorId="0" shapeId="0">
      <text>
        <r>
          <rPr>
            <sz val="11"/>
            <rFont val="Calibri"/>
            <family val="2"/>
            <charset val="238"/>
          </rPr>
          <t>IV_B:EllatasertFelelos</t>
        </r>
      </text>
    </comment>
    <comment ref="L11" authorId="0" shapeId="0">
      <text>
        <r>
          <rPr>
            <sz val="11"/>
            <rFont val="Calibri"/>
            <family val="2"/>
            <charset val="238"/>
          </rPr>
          <t>IV_B:TervezettNettoKoltseg</t>
        </r>
      </text>
    </comment>
    <comment ref="M11" authorId="0" shapeId="0">
      <text>
        <r>
          <rPr>
            <sz val="11"/>
            <rFont val="Calibri"/>
            <family val="2"/>
            <charset val="238"/>
          </rPr>
          <t>IV_B:IdotartamKezdes</t>
        </r>
      </text>
    </comment>
    <comment ref="N11" authorId="0" shapeId="0">
      <text>
        <r>
          <rPr>
            <sz val="11"/>
            <rFont val="Calibri"/>
            <family val="2"/>
            <charset val="238"/>
          </rPr>
          <t>IV_B:IdotartamBefejezes</t>
        </r>
      </text>
    </comment>
    <comment ref="O11" authorId="0" shapeId="0">
      <text>
        <r>
          <rPr>
            <sz val="11"/>
            <rFont val="Calibri"/>
            <family val="2"/>
            <charset val="238"/>
          </rPr>
          <t>IV_B:NettoKoltsegUtem1</t>
        </r>
      </text>
    </comment>
    <comment ref="P11" authorId="0" shapeId="0">
      <text>
        <r>
          <rPr>
            <sz val="11"/>
            <rFont val="Calibri"/>
            <family val="2"/>
            <charset val="238"/>
          </rPr>
          <t>IV_B:NettoKoltsegUtem2</t>
        </r>
      </text>
    </comment>
    <comment ref="Q11" authorId="0" shapeId="0">
      <text>
        <r>
          <rPr>
            <sz val="11"/>
            <rFont val="Calibri"/>
            <family val="2"/>
            <charset val="238"/>
          </rPr>
          <t>IV_B:EM_Melleklet2_KTG</t>
        </r>
      </text>
    </comment>
    <comment ref="S11" authorId="0" shapeId="0">
      <text>
        <r>
          <rPr>
            <sz val="11"/>
            <rFont val="Calibri"/>
            <family val="2"/>
            <charset val="238"/>
          </rPr>
          <t>IV_B:HDUtem1</t>
        </r>
      </text>
    </comment>
    <comment ref="T11" authorId="0" shapeId="0">
      <text>
        <r>
          <rPr>
            <sz val="11"/>
            <rFont val="Calibri"/>
            <family val="2"/>
            <charset val="238"/>
          </rPr>
          <t>IV_B:ECSUtem1</t>
        </r>
      </text>
    </comment>
    <comment ref="U11" authorId="0" shapeId="0">
      <text>
        <r>
          <rPr>
            <sz val="11"/>
            <rFont val="Calibri"/>
            <family val="2"/>
            <charset val="238"/>
          </rPr>
          <t>IV_B:KFHUtem1</t>
        </r>
      </text>
    </comment>
    <comment ref="V11" authorId="0" shapeId="0">
      <text>
        <r>
          <rPr>
            <sz val="11"/>
            <rFont val="Calibri"/>
            <family val="2"/>
            <charset val="238"/>
          </rPr>
          <t>IV_B:Egyeb_SajatUtem1</t>
        </r>
      </text>
    </comment>
    <comment ref="W11" authorId="0" shapeId="0">
      <text>
        <r>
          <rPr>
            <sz val="11"/>
            <rFont val="Calibri"/>
            <family val="2"/>
            <charset val="238"/>
          </rPr>
          <t>IV_B:DijUtem1</t>
        </r>
      </text>
    </comment>
    <comment ref="X11" authorId="0" shapeId="0">
      <text>
        <r>
          <rPr>
            <sz val="11"/>
            <rFont val="Calibri"/>
            <family val="2"/>
            <charset val="238"/>
          </rPr>
          <t>IV_B:EM_Melleklet1_Utem1</t>
        </r>
      </text>
    </comment>
    <comment ref="Y11" authorId="0" shapeId="0">
      <text>
        <r>
          <rPr>
            <sz val="11"/>
            <rFont val="Calibri"/>
            <family val="2"/>
            <charset val="238"/>
          </rPr>
          <t>IV_B:EgyebAllamiUtem1</t>
        </r>
      </text>
    </comment>
    <comment ref="Z11" authorId="0" shapeId="0">
      <text>
        <r>
          <rPr>
            <sz val="11"/>
            <rFont val="Calibri"/>
            <family val="2"/>
            <charset val="238"/>
          </rPr>
          <t>IV_B:OnkormanyzatiUtem1</t>
        </r>
      </text>
    </comment>
    <comment ref="AA11" authorId="0" shapeId="0">
      <text>
        <r>
          <rPr>
            <sz val="11"/>
            <rFont val="Calibri"/>
            <family val="2"/>
            <charset val="238"/>
          </rPr>
          <t>IV_B:EUUtem1</t>
        </r>
      </text>
    </comment>
    <comment ref="AB11" authorId="0" shapeId="0">
      <text>
        <r>
          <rPr>
            <sz val="11"/>
            <rFont val="Calibri"/>
            <family val="2"/>
            <charset val="238"/>
          </rPr>
          <t>IV_B:EgyebUtem1</t>
        </r>
      </text>
    </comment>
    <comment ref="AC11" authorId="0" shapeId="0">
      <text>
        <r>
          <rPr>
            <sz val="11"/>
            <rFont val="Calibri"/>
            <family val="2"/>
            <charset val="238"/>
          </rPr>
          <t>IV_B:HitelKotvenyUtem1</t>
        </r>
      </text>
    </comment>
    <comment ref="AD11" authorId="0" shapeId="0">
      <text>
        <r>
          <rPr>
            <sz val="11"/>
            <rFont val="Calibri"/>
            <family val="2"/>
            <charset val="238"/>
          </rPr>
          <t>IV_B:OsszesenUtem1</t>
        </r>
      </text>
    </comment>
    <comment ref="AG11" authorId="0" shapeId="0">
      <text>
        <r>
          <rPr>
            <sz val="11"/>
            <rFont val="Calibri"/>
            <family val="2"/>
            <charset val="238"/>
          </rPr>
          <t>IV_B:HDUtem2</t>
        </r>
      </text>
    </comment>
    <comment ref="AH11" authorId="0" shapeId="0">
      <text>
        <r>
          <rPr>
            <sz val="11"/>
            <rFont val="Calibri"/>
            <family val="2"/>
            <charset val="238"/>
          </rPr>
          <t>IV_B:ECSUtem2</t>
        </r>
      </text>
    </comment>
    <comment ref="AI11" authorId="0" shapeId="0">
      <text>
        <r>
          <rPr>
            <sz val="11"/>
            <rFont val="Calibri"/>
            <family val="2"/>
            <charset val="238"/>
          </rPr>
          <t>IV_B:KFHUtem2</t>
        </r>
      </text>
    </comment>
    <comment ref="AJ11" authorId="0" shapeId="0">
      <text>
        <r>
          <rPr>
            <sz val="11"/>
            <rFont val="Calibri"/>
            <family val="2"/>
            <charset val="238"/>
          </rPr>
          <t>IV_B:Egyeb_SajatUtem2</t>
        </r>
      </text>
    </comment>
    <comment ref="AK11" authorId="0" shapeId="0">
      <text>
        <r>
          <rPr>
            <sz val="11"/>
            <rFont val="Calibri"/>
            <family val="2"/>
            <charset val="238"/>
          </rPr>
          <t>IV_B:DijUtem2</t>
        </r>
      </text>
    </comment>
    <comment ref="AL11" authorId="0" shapeId="0">
      <text>
        <r>
          <rPr>
            <sz val="11"/>
            <rFont val="Calibri"/>
            <family val="2"/>
            <charset val="238"/>
          </rPr>
          <t>IV_B:EM_Melleklet1_Utem2</t>
        </r>
      </text>
    </comment>
    <comment ref="AM11" authorId="0" shapeId="0">
      <text>
        <r>
          <rPr>
            <sz val="11"/>
            <rFont val="Calibri"/>
            <family val="2"/>
            <charset val="238"/>
          </rPr>
          <t>IV_B:EgyebAllamiUtem2</t>
        </r>
      </text>
    </comment>
    <comment ref="AN11" authorId="0" shapeId="0">
      <text>
        <r>
          <rPr>
            <sz val="11"/>
            <rFont val="Calibri"/>
            <family val="2"/>
            <charset val="238"/>
          </rPr>
          <t>IV_B:OnkormanyzatiUtem2</t>
        </r>
      </text>
    </comment>
    <comment ref="AO11" authorId="0" shapeId="0">
      <text>
        <r>
          <rPr>
            <sz val="11"/>
            <rFont val="Calibri"/>
            <family val="2"/>
            <charset val="238"/>
          </rPr>
          <t>IV_B:EUUtem2</t>
        </r>
      </text>
    </comment>
    <comment ref="AP11" authorId="0" shapeId="0">
      <text>
        <r>
          <rPr>
            <sz val="11"/>
            <rFont val="Calibri"/>
            <family val="2"/>
            <charset val="238"/>
          </rPr>
          <t>IV_B:EgyebUtem2</t>
        </r>
      </text>
    </comment>
    <comment ref="AQ11" authorId="0" shapeId="0">
      <text>
        <r>
          <rPr>
            <sz val="11"/>
            <rFont val="Calibri"/>
            <family val="2"/>
            <charset val="238"/>
          </rPr>
          <t>IV_B:HitelKotvenyUtem2</t>
        </r>
      </text>
    </comment>
    <comment ref="AR11" authorId="0" shapeId="0">
      <text>
        <r>
          <rPr>
            <sz val="11"/>
            <rFont val="Calibri"/>
            <family val="2"/>
            <charset val="238"/>
          </rPr>
          <t>IV_B:OsszesenUtem2</t>
        </r>
      </text>
    </comment>
    <comment ref="AS11" authorId="0" shapeId="0">
      <text>
        <r>
          <rPr>
            <sz val="11"/>
            <rFont val="Calibri"/>
            <family val="2"/>
            <charset val="238"/>
          </rPr>
          <t>IV_B:ForrashianyUtem2</t>
        </r>
      </text>
    </comment>
    <comment ref="AV11" authorId="0" shapeId="0">
      <text>
        <r>
          <rPr>
            <sz val="11"/>
            <rFont val="Calibri"/>
            <family val="2"/>
            <charset val="238"/>
          </rPr>
          <t>IV_B:Indokolas</t>
        </r>
      </text>
    </comment>
    <comment ref="AW11" authorId="0" shapeId="0">
      <text>
        <r>
          <rPr>
            <sz val="11"/>
            <rFont val="Calibri"/>
            <family val="2"/>
            <charset val="238"/>
          </rPr>
          <t>IV_B:Megjegyzes</t>
        </r>
      </text>
    </comment>
    <comment ref="AZ11" authorId="0" shapeId="0">
      <text>
        <r>
          <rPr>
            <sz val="11"/>
            <rFont val="Calibri"/>
            <family val="2"/>
            <charset val="238"/>
          </rPr>
          <t>IV_B:ISA</t>
        </r>
      </text>
    </comment>
    <comment ref="B12" authorId="0" shapeId="0">
      <text>
        <r>
          <rPr>
            <sz val="11"/>
            <rFont val="Calibri"/>
            <family val="2"/>
            <charset val="238"/>
          </rPr>
          <t>IV_B:FontossagiSorrent</t>
        </r>
      </text>
    </comment>
    <comment ref="C12" authorId="0" shapeId="0">
      <text>
        <r>
          <rPr>
            <sz val="11"/>
            <rFont val="Calibri"/>
            <family val="2"/>
            <charset val="238"/>
          </rPr>
          <t>IV_B:FeladatKategoria</t>
        </r>
      </text>
    </comment>
    <comment ref="D12" authorId="0" shapeId="0">
      <text>
        <r>
          <rPr>
            <sz val="11"/>
            <rFont val="Calibri"/>
            <family val="2"/>
            <charset val="238"/>
          </rPr>
          <t>IV_B:FeladatMegnevezes</t>
        </r>
      </text>
    </comment>
    <comment ref="E12" authorId="0" shapeId="0">
      <text>
        <r>
          <rPr>
            <sz val="11"/>
            <rFont val="Calibri"/>
            <family val="2"/>
            <charset val="238"/>
          </rPr>
          <t>IV_B:ElviEngedelySzam</t>
        </r>
      </text>
    </comment>
    <comment ref="F12" authorId="0" shapeId="0">
      <text>
        <r>
          <rPr>
            <sz val="11"/>
            <rFont val="Calibri"/>
            <family val="2"/>
            <charset val="238"/>
          </rPr>
          <t>IV_B:VKR_Kod</t>
        </r>
      </text>
    </comment>
    <comment ref="G12" authorId="0" shapeId="0">
      <text>
        <r>
          <rPr>
            <sz val="11"/>
            <rFont val="Calibri"/>
            <family val="2"/>
            <charset val="238"/>
          </rPr>
          <t>IV_B:VKR_Nev</t>
        </r>
      </text>
    </comment>
    <comment ref="H12" authorId="0" shapeId="0">
      <text>
        <r>
          <rPr>
            <sz val="11"/>
            <rFont val="Calibri"/>
            <family val="2"/>
            <charset val="238"/>
          </rPr>
          <t>IV_B:FeladatSorszam</t>
        </r>
      </text>
    </comment>
    <comment ref="I12" authorId="0" shapeId="0">
      <text>
        <r>
          <rPr>
            <sz val="11"/>
            <rFont val="Calibri"/>
            <family val="2"/>
            <charset val="238"/>
          </rPr>
          <t>IV_B:FeladatAzonosito</t>
        </r>
      </text>
    </comment>
    <comment ref="J12" authorId="0" shapeId="0">
      <text>
        <r>
          <rPr>
            <sz val="11"/>
            <rFont val="Calibri"/>
            <family val="2"/>
            <charset val="238"/>
          </rPr>
          <t>IV_B:EllatasiTerulet</t>
        </r>
      </text>
    </comment>
    <comment ref="K12" authorId="0" shapeId="0">
      <text>
        <r>
          <rPr>
            <sz val="11"/>
            <rFont val="Calibri"/>
            <family val="2"/>
            <charset val="238"/>
          </rPr>
          <t>IV_B:EllatasertFelelos</t>
        </r>
      </text>
    </comment>
    <comment ref="L12" authorId="0" shapeId="0">
      <text>
        <r>
          <rPr>
            <sz val="11"/>
            <rFont val="Calibri"/>
            <family val="2"/>
            <charset val="238"/>
          </rPr>
          <t>IV_B:TervezettNettoKoltseg</t>
        </r>
      </text>
    </comment>
    <comment ref="M12" authorId="0" shapeId="0">
      <text>
        <r>
          <rPr>
            <sz val="11"/>
            <rFont val="Calibri"/>
            <family val="2"/>
            <charset val="238"/>
          </rPr>
          <t>IV_B:IdotartamKezdes</t>
        </r>
      </text>
    </comment>
    <comment ref="N12" authorId="0" shapeId="0">
      <text>
        <r>
          <rPr>
            <sz val="11"/>
            <rFont val="Calibri"/>
            <family val="2"/>
            <charset val="238"/>
          </rPr>
          <t>IV_B:IdotartamBefejezes</t>
        </r>
      </text>
    </comment>
    <comment ref="O12" authorId="0" shapeId="0">
      <text>
        <r>
          <rPr>
            <sz val="11"/>
            <rFont val="Calibri"/>
            <family val="2"/>
            <charset val="238"/>
          </rPr>
          <t>IV_B:NettoKoltsegUtem1</t>
        </r>
      </text>
    </comment>
    <comment ref="P12" authorId="0" shapeId="0">
      <text>
        <r>
          <rPr>
            <sz val="11"/>
            <rFont val="Calibri"/>
            <family val="2"/>
            <charset val="238"/>
          </rPr>
          <t>IV_B:NettoKoltsegUtem2</t>
        </r>
      </text>
    </comment>
    <comment ref="Q12" authorId="0" shapeId="0">
      <text>
        <r>
          <rPr>
            <sz val="11"/>
            <rFont val="Calibri"/>
            <family val="2"/>
            <charset val="238"/>
          </rPr>
          <t>IV_B:EM_Melleklet2_KTG</t>
        </r>
      </text>
    </comment>
    <comment ref="S12" authorId="0" shapeId="0">
      <text>
        <r>
          <rPr>
            <sz val="11"/>
            <rFont val="Calibri"/>
            <family val="2"/>
            <charset val="238"/>
          </rPr>
          <t>IV_B:HDUtem1</t>
        </r>
      </text>
    </comment>
    <comment ref="T12" authorId="0" shapeId="0">
      <text>
        <r>
          <rPr>
            <sz val="11"/>
            <rFont val="Calibri"/>
            <family val="2"/>
            <charset val="238"/>
          </rPr>
          <t>IV_B:ECSUtem1</t>
        </r>
      </text>
    </comment>
    <comment ref="U12" authorId="0" shapeId="0">
      <text>
        <r>
          <rPr>
            <sz val="11"/>
            <rFont val="Calibri"/>
            <family val="2"/>
            <charset val="238"/>
          </rPr>
          <t>IV_B:KFHUtem1</t>
        </r>
      </text>
    </comment>
    <comment ref="V12" authorId="0" shapeId="0">
      <text>
        <r>
          <rPr>
            <sz val="11"/>
            <rFont val="Calibri"/>
            <family val="2"/>
            <charset val="238"/>
          </rPr>
          <t>IV_B:Egyeb_SajatUtem1</t>
        </r>
      </text>
    </comment>
    <comment ref="W12" authorId="0" shapeId="0">
      <text>
        <r>
          <rPr>
            <sz val="11"/>
            <rFont val="Calibri"/>
            <family val="2"/>
            <charset val="238"/>
          </rPr>
          <t>IV_B:DijUtem1</t>
        </r>
      </text>
    </comment>
    <comment ref="X12" authorId="0" shapeId="0">
      <text>
        <r>
          <rPr>
            <sz val="11"/>
            <rFont val="Calibri"/>
            <family val="2"/>
            <charset val="238"/>
          </rPr>
          <t>IV_B:EM_Melleklet1_Utem1</t>
        </r>
      </text>
    </comment>
    <comment ref="Y12" authorId="0" shapeId="0">
      <text>
        <r>
          <rPr>
            <sz val="11"/>
            <rFont val="Calibri"/>
            <family val="2"/>
            <charset val="238"/>
          </rPr>
          <t>IV_B:EgyebAllamiUtem1</t>
        </r>
      </text>
    </comment>
    <comment ref="Z12" authorId="0" shapeId="0">
      <text>
        <r>
          <rPr>
            <sz val="11"/>
            <rFont val="Calibri"/>
            <family val="2"/>
            <charset val="238"/>
          </rPr>
          <t>IV_B:OnkormanyzatiUtem1</t>
        </r>
      </text>
    </comment>
    <comment ref="AA12" authorId="0" shapeId="0">
      <text>
        <r>
          <rPr>
            <sz val="11"/>
            <rFont val="Calibri"/>
            <family val="2"/>
            <charset val="238"/>
          </rPr>
          <t>IV_B:EUUtem1</t>
        </r>
      </text>
    </comment>
    <comment ref="AB12" authorId="0" shapeId="0">
      <text>
        <r>
          <rPr>
            <sz val="11"/>
            <rFont val="Calibri"/>
            <family val="2"/>
            <charset val="238"/>
          </rPr>
          <t>IV_B:EgyebUtem1</t>
        </r>
      </text>
    </comment>
    <comment ref="AC12" authorId="0" shapeId="0">
      <text>
        <r>
          <rPr>
            <sz val="11"/>
            <rFont val="Calibri"/>
            <family val="2"/>
            <charset val="238"/>
          </rPr>
          <t>IV_B:HitelKotvenyUtem1</t>
        </r>
      </text>
    </comment>
    <comment ref="AD12" authorId="0" shapeId="0">
      <text>
        <r>
          <rPr>
            <sz val="11"/>
            <rFont val="Calibri"/>
            <family val="2"/>
            <charset val="238"/>
          </rPr>
          <t>IV_B:OsszesenUtem1</t>
        </r>
      </text>
    </comment>
    <comment ref="AG12" authorId="0" shapeId="0">
      <text>
        <r>
          <rPr>
            <sz val="11"/>
            <rFont val="Calibri"/>
            <family val="2"/>
            <charset val="238"/>
          </rPr>
          <t>IV_B:HDUtem2</t>
        </r>
      </text>
    </comment>
    <comment ref="AH12" authorId="0" shapeId="0">
      <text>
        <r>
          <rPr>
            <sz val="11"/>
            <rFont val="Calibri"/>
            <family val="2"/>
            <charset val="238"/>
          </rPr>
          <t>IV_B:ECSUtem2</t>
        </r>
      </text>
    </comment>
    <comment ref="AI12" authorId="0" shapeId="0">
      <text>
        <r>
          <rPr>
            <sz val="11"/>
            <rFont val="Calibri"/>
            <family val="2"/>
            <charset val="238"/>
          </rPr>
          <t>IV_B:KFHUtem2</t>
        </r>
      </text>
    </comment>
    <comment ref="AJ12" authorId="0" shapeId="0">
      <text>
        <r>
          <rPr>
            <sz val="11"/>
            <rFont val="Calibri"/>
            <family val="2"/>
            <charset val="238"/>
          </rPr>
          <t>IV_B:Egyeb_SajatUtem2</t>
        </r>
      </text>
    </comment>
    <comment ref="AK12" authorId="0" shapeId="0">
      <text>
        <r>
          <rPr>
            <sz val="11"/>
            <rFont val="Calibri"/>
            <family val="2"/>
            <charset val="238"/>
          </rPr>
          <t>IV_B:DijUtem2</t>
        </r>
      </text>
    </comment>
    <comment ref="AL12" authorId="0" shapeId="0">
      <text>
        <r>
          <rPr>
            <sz val="11"/>
            <rFont val="Calibri"/>
            <family val="2"/>
            <charset val="238"/>
          </rPr>
          <t>IV_B:EM_Melleklet1_Utem2</t>
        </r>
      </text>
    </comment>
    <comment ref="AM12" authorId="0" shapeId="0">
      <text>
        <r>
          <rPr>
            <sz val="11"/>
            <rFont val="Calibri"/>
            <family val="2"/>
            <charset val="238"/>
          </rPr>
          <t>IV_B:EgyebAllamiUtem2</t>
        </r>
      </text>
    </comment>
    <comment ref="AN12" authorId="0" shapeId="0">
      <text>
        <r>
          <rPr>
            <sz val="11"/>
            <rFont val="Calibri"/>
            <family val="2"/>
            <charset val="238"/>
          </rPr>
          <t>IV_B:OnkormanyzatiUtem2</t>
        </r>
      </text>
    </comment>
    <comment ref="AO12" authorId="0" shapeId="0">
      <text>
        <r>
          <rPr>
            <sz val="11"/>
            <rFont val="Calibri"/>
            <family val="2"/>
            <charset val="238"/>
          </rPr>
          <t>IV_B:EUUtem2</t>
        </r>
      </text>
    </comment>
    <comment ref="AP12" authorId="0" shapeId="0">
      <text>
        <r>
          <rPr>
            <sz val="11"/>
            <rFont val="Calibri"/>
            <family val="2"/>
            <charset val="238"/>
          </rPr>
          <t>IV_B:EgyebUtem2</t>
        </r>
      </text>
    </comment>
    <comment ref="AQ12" authorId="0" shapeId="0">
      <text>
        <r>
          <rPr>
            <sz val="11"/>
            <rFont val="Calibri"/>
            <family val="2"/>
            <charset val="238"/>
          </rPr>
          <t>IV_B:HitelKotvenyUtem2</t>
        </r>
      </text>
    </comment>
    <comment ref="AR12" authorId="0" shapeId="0">
      <text>
        <r>
          <rPr>
            <sz val="11"/>
            <rFont val="Calibri"/>
            <family val="2"/>
            <charset val="238"/>
          </rPr>
          <t>IV_B:OsszesenUtem2</t>
        </r>
      </text>
    </comment>
    <comment ref="AS12" authorId="0" shapeId="0">
      <text>
        <r>
          <rPr>
            <sz val="11"/>
            <rFont val="Calibri"/>
            <family val="2"/>
            <charset val="238"/>
          </rPr>
          <t>IV_B:ForrashianyUtem2</t>
        </r>
      </text>
    </comment>
    <comment ref="AV12" authorId="0" shapeId="0">
      <text>
        <r>
          <rPr>
            <sz val="11"/>
            <rFont val="Calibri"/>
            <family val="2"/>
            <charset val="238"/>
          </rPr>
          <t>IV_B:Indokolas</t>
        </r>
      </text>
    </comment>
    <comment ref="AW12" authorId="0" shapeId="0">
      <text>
        <r>
          <rPr>
            <sz val="11"/>
            <rFont val="Calibri"/>
            <family val="2"/>
            <charset val="238"/>
          </rPr>
          <t>IV_B:Megjegyzes</t>
        </r>
      </text>
    </comment>
    <comment ref="AZ12" authorId="0" shapeId="0">
      <text>
        <r>
          <rPr>
            <sz val="11"/>
            <rFont val="Calibri"/>
            <family val="2"/>
            <charset val="238"/>
          </rPr>
          <t>IV_B:ISA</t>
        </r>
      </text>
    </comment>
    <comment ref="B13" authorId="0" shapeId="0">
      <text>
        <r>
          <rPr>
            <sz val="11"/>
            <rFont val="Calibri"/>
            <family val="2"/>
            <charset val="238"/>
          </rPr>
          <t>IV_B:FontossagiSorrent</t>
        </r>
      </text>
    </comment>
    <comment ref="C13" authorId="0" shapeId="0">
      <text>
        <r>
          <rPr>
            <sz val="11"/>
            <rFont val="Calibri"/>
            <family val="2"/>
            <charset val="238"/>
          </rPr>
          <t>IV_B:FeladatKategoria</t>
        </r>
      </text>
    </comment>
    <comment ref="D13" authorId="0" shapeId="0">
      <text>
        <r>
          <rPr>
            <sz val="11"/>
            <rFont val="Calibri"/>
            <family val="2"/>
            <charset val="238"/>
          </rPr>
          <t>IV_B:FeladatMegnevezes</t>
        </r>
      </text>
    </comment>
    <comment ref="E13" authorId="0" shapeId="0">
      <text>
        <r>
          <rPr>
            <sz val="11"/>
            <rFont val="Calibri"/>
            <family val="2"/>
            <charset val="238"/>
          </rPr>
          <t>IV_B:ElviEngedelySzam</t>
        </r>
      </text>
    </comment>
    <comment ref="F13" authorId="0" shapeId="0">
      <text>
        <r>
          <rPr>
            <sz val="11"/>
            <rFont val="Calibri"/>
            <family val="2"/>
            <charset val="238"/>
          </rPr>
          <t>IV_B:VKR_Kod</t>
        </r>
      </text>
    </comment>
    <comment ref="G13" authorId="0" shapeId="0">
      <text>
        <r>
          <rPr>
            <sz val="11"/>
            <rFont val="Calibri"/>
            <family val="2"/>
            <charset val="238"/>
          </rPr>
          <t>IV_B:VKR_Nev</t>
        </r>
      </text>
    </comment>
    <comment ref="H13" authorId="0" shapeId="0">
      <text>
        <r>
          <rPr>
            <sz val="11"/>
            <rFont val="Calibri"/>
            <family val="2"/>
            <charset val="238"/>
          </rPr>
          <t>IV_B:FeladatSorszam</t>
        </r>
      </text>
    </comment>
    <comment ref="I13" authorId="0" shapeId="0">
      <text>
        <r>
          <rPr>
            <sz val="11"/>
            <rFont val="Calibri"/>
            <family val="2"/>
            <charset val="238"/>
          </rPr>
          <t>IV_B:FeladatAzonosito</t>
        </r>
      </text>
    </comment>
    <comment ref="J13" authorId="0" shapeId="0">
      <text>
        <r>
          <rPr>
            <sz val="11"/>
            <rFont val="Calibri"/>
            <family val="2"/>
            <charset val="238"/>
          </rPr>
          <t>IV_B:EllatasiTerulet</t>
        </r>
      </text>
    </comment>
    <comment ref="K13" authorId="0" shapeId="0">
      <text>
        <r>
          <rPr>
            <sz val="11"/>
            <rFont val="Calibri"/>
            <family val="2"/>
            <charset val="238"/>
          </rPr>
          <t>IV_B:EllatasertFelelos</t>
        </r>
      </text>
    </comment>
    <comment ref="L13" authorId="0" shapeId="0">
      <text>
        <r>
          <rPr>
            <sz val="11"/>
            <rFont val="Calibri"/>
            <family val="2"/>
            <charset val="238"/>
          </rPr>
          <t>IV_B:TervezettNettoKoltseg</t>
        </r>
      </text>
    </comment>
    <comment ref="M13" authorId="0" shapeId="0">
      <text>
        <r>
          <rPr>
            <sz val="11"/>
            <rFont val="Calibri"/>
            <family val="2"/>
            <charset val="238"/>
          </rPr>
          <t>IV_B:IdotartamKezdes</t>
        </r>
      </text>
    </comment>
    <comment ref="N13" authorId="0" shapeId="0">
      <text>
        <r>
          <rPr>
            <sz val="11"/>
            <rFont val="Calibri"/>
            <family val="2"/>
            <charset val="238"/>
          </rPr>
          <t>IV_B:IdotartamBefejezes</t>
        </r>
      </text>
    </comment>
    <comment ref="O13" authorId="0" shapeId="0">
      <text>
        <r>
          <rPr>
            <sz val="11"/>
            <rFont val="Calibri"/>
            <family val="2"/>
            <charset val="238"/>
          </rPr>
          <t>IV_B:NettoKoltsegUtem1</t>
        </r>
      </text>
    </comment>
    <comment ref="P13" authorId="0" shapeId="0">
      <text>
        <r>
          <rPr>
            <sz val="11"/>
            <rFont val="Calibri"/>
            <family val="2"/>
            <charset val="238"/>
          </rPr>
          <t>IV_B:NettoKoltsegUtem2</t>
        </r>
      </text>
    </comment>
    <comment ref="Q13" authorId="0" shapeId="0">
      <text>
        <r>
          <rPr>
            <sz val="11"/>
            <rFont val="Calibri"/>
            <family val="2"/>
            <charset val="238"/>
          </rPr>
          <t>IV_B:EM_Melleklet2_KTG</t>
        </r>
      </text>
    </comment>
    <comment ref="S13" authorId="0" shapeId="0">
      <text>
        <r>
          <rPr>
            <sz val="11"/>
            <rFont val="Calibri"/>
            <family val="2"/>
            <charset val="238"/>
          </rPr>
          <t>IV_B:HDUtem1</t>
        </r>
      </text>
    </comment>
    <comment ref="T13" authorId="0" shapeId="0">
      <text>
        <r>
          <rPr>
            <sz val="11"/>
            <rFont val="Calibri"/>
            <family val="2"/>
            <charset val="238"/>
          </rPr>
          <t>IV_B:ECSUtem1</t>
        </r>
      </text>
    </comment>
    <comment ref="U13" authorId="0" shapeId="0">
      <text>
        <r>
          <rPr>
            <sz val="11"/>
            <rFont val="Calibri"/>
            <family val="2"/>
            <charset val="238"/>
          </rPr>
          <t>IV_B:KFHUtem1</t>
        </r>
      </text>
    </comment>
    <comment ref="V13" authorId="0" shapeId="0">
      <text>
        <r>
          <rPr>
            <sz val="11"/>
            <rFont val="Calibri"/>
            <family val="2"/>
            <charset val="238"/>
          </rPr>
          <t>IV_B:Egyeb_SajatUtem1</t>
        </r>
      </text>
    </comment>
    <comment ref="W13" authorId="0" shapeId="0">
      <text>
        <r>
          <rPr>
            <sz val="11"/>
            <rFont val="Calibri"/>
            <family val="2"/>
            <charset val="238"/>
          </rPr>
          <t>IV_B:DijUtem1</t>
        </r>
      </text>
    </comment>
    <comment ref="X13" authorId="0" shapeId="0">
      <text>
        <r>
          <rPr>
            <sz val="11"/>
            <rFont val="Calibri"/>
            <family val="2"/>
            <charset val="238"/>
          </rPr>
          <t>IV_B:EM_Melleklet1_Utem1</t>
        </r>
      </text>
    </comment>
    <comment ref="Y13" authorId="0" shapeId="0">
      <text>
        <r>
          <rPr>
            <sz val="11"/>
            <rFont val="Calibri"/>
            <family val="2"/>
            <charset val="238"/>
          </rPr>
          <t>IV_B:EgyebAllamiUtem1</t>
        </r>
      </text>
    </comment>
    <comment ref="Z13" authorId="0" shapeId="0">
      <text>
        <r>
          <rPr>
            <sz val="11"/>
            <rFont val="Calibri"/>
            <family val="2"/>
            <charset val="238"/>
          </rPr>
          <t>IV_B:OnkormanyzatiUtem1</t>
        </r>
      </text>
    </comment>
    <comment ref="AA13" authorId="0" shapeId="0">
      <text>
        <r>
          <rPr>
            <sz val="11"/>
            <rFont val="Calibri"/>
            <family val="2"/>
            <charset val="238"/>
          </rPr>
          <t>IV_B:EUUtem1</t>
        </r>
      </text>
    </comment>
    <comment ref="AB13" authorId="0" shapeId="0">
      <text>
        <r>
          <rPr>
            <sz val="11"/>
            <rFont val="Calibri"/>
            <family val="2"/>
            <charset val="238"/>
          </rPr>
          <t>IV_B:EgyebUtem1</t>
        </r>
      </text>
    </comment>
    <comment ref="AC13" authorId="0" shapeId="0">
      <text>
        <r>
          <rPr>
            <sz val="11"/>
            <rFont val="Calibri"/>
            <family val="2"/>
            <charset val="238"/>
          </rPr>
          <t>IV_B:HitelKotvenyUtem1</t>
        </r>
      </text>
    </comment>
    <comment ref="AD13" authorId="0" shapeId="0">
      <text>
        <r>
          <rPr>
            <sz val="11"/>
            <rFont val="Calibri"/>
            <family val="2"/>
            <charset val="238"/>
          </rPr>
          <t>IV_B:OsszesenUtem1</t>
        </r>
      </text>
    </comment>
    <comment ref="AG13" authorId="0" shapeId="0">
      <text>
        <r>
          <rPr>
            <sz val="11"/>
            <rFont val="Calibri"/>
            <family val="2"/>
            <charset val="238"/>
          </rPr>
          <t>IV_B:HDUtem2</t>
        </r>
      </text>
    </comment>
    <comment ref="AH13" authorId="0" shapeId="0">
      <text>
        <r>
          <rPr>
            <sz val="11"/>
            <rFont val="Calibri"/>
            <family val="2"/>
            <charset val="238"/>
          </rPr>
          <t>IV_B:ECSUtem2</t>
        </r>
      </text>
    </comment>
    <comment ref="AI13" authorId="0" shapeId="0">
      <text>
        <r>
          <rPr>
            <sz val="11"/>
            <rFont val="Calibri"/>
            <family val="2"/>
            <charset val="238"/>
          </rPr>
          <t>IV_B:KFHUtem2</t>
        </r>
      </text>
    </comment>
    <comment ref="AJ13" authorId="0" shapeId="0">
      <text>
        <r>
          <rPr>
            <sz val="11"/>
            <rFont val="Calibri"/>
            <family val="2"/>
            <charset val="238"/>
          </rPr>
          <t>IV_B:Egyeb_SajatUtem2</t>
        </r>
      </text>
    </comment>
    <comment ref="AK13" authorId="0" shapeId="0">
      <text>
        <r>
          <rPr>
            <sz val="11"/>
            <rFont val="Calibri"/>
            <family val="2"/>
            <charset val="238"/>
          </rPr>
          <t>IV_B:DijUtem2</t>
        </r>
      </text>
    </comment>
    <comment ref="AL13" authorId="0" shapeId="0">
      <text>
        <r>
          <rPr>
            <sz val="11"/>
            <rFont val="Calibri"/>
            <family val="2"/>
            <charset val="238"/>
          </rPr>
          <t>IV_B:EM_Melleklet1_Utem2</t>
        </r>
      </text>
    </comment>
    <comment ref="AM13" authorId="0" shapeId="0">
      <text>
        <r>
          <rPr>
            <sz val="11"/>
            <rFont val="Calibri"/>
            <family val="2"/>
            <charset val="238"/>
          </rPr>
          <t>IV_B:EgyebAllamiUtem2</t>
        </r>
      </text>
    </comment>
    <comment ref="AN13" authorId="0" shapeId="0">
      <text>
        <r>
          <rPr>
            <sz val="11"/>
            <rFont val="Calibri"/>
            <family val="2"/>
            <charset val="238"/>
          </rPr>
          <t>IV_B:OnkormanyzatiUtem2</t>
        </r>
      </text>
    </comment>
    <comment ref="AO13" authorId="0" shapeId="0">
      <text>
        <r>
          <rPr>
            <sz val="11"/>
            <rFont val="Calibri"/>
            <family val="2"/>
            <charset val="238"/>
          </rPr>
          <t>IV_B:EUUtem2</t>
        </r>
      </text>
    </comment>
    <comment ref="AP13" authorId="0" shapeId="0">
      <text>
        <r>
          <rPr>
            <sz val="11"/>
            <rFont val="Calibri"/>
            <family val="2"/>
            <charset val="238"/>
          </rPr>
          <t>IV_B:EgyebUtem2</t>
        </r>
      </text>
    </comment>
    <comment ref="AQ13" authorId="0" shapeId="0">
      <text>
        <r>
          <rPr>
            <sz val="11"/>
            <rFont val="Calibri"/>
            <family val="2"/>
            <charset val="238"/>
          </rPr>
          <t>IV_B:HitelKotvenyUtem2</t>
        </r>
      </text>
    </comment>
    <comment ref="AR13" authorId="0" shapeId="0">
      <text>
        <r>
          <rPr>
            <sz val="11"/>
            <rFont val="Calibri"/>
            <family val="2"/>
            <charset val="238"/>
          </rPr>
          <t>IV_B:OsszesenUtem2</t>
        </r>
      </text>
    </comment>
    <comment ref="AS13" authorId="0" shapeId="0">
      <text>
        <r>
          <rPr>
            <sz val="11"/>
            <rFont val="Calibri"/>
            <family val="2"/>
            <charset val="238"/>
          </rPr>
          <t>IV_B:ForrashianyUtem2</t>
        </r>
      </text>
    </comment>
    <comment ref="AV13" authorId="0" shapeId="0">
      <text>
        <r>
          <rPr>
            <sz val="11"/>
            <rFont val="Calibri"/>
            <family val="2"/>
            <charset val="238"/>
          </rPr>
          <t>IV_B:Indokolas</t>
        </r>
      </text>
    </comment>
    <comment ref="AW13" authorId="0" shapeId="0">
      <text>
        <r>
          <rPr>
            <sz val="11"/>
            <rFont val="Calibri"/>
            <family val="2"/>
            <charset val="238"/>
          </rPr>
          <t>IV_B:Megjegyzes</t>
        </r>
      </text>
    </comment>
    <comment ref="AZ13" authorId="0" shapeId="0">
      <text>
        <r>
          <rPr>
            <sz val="11"/>
            <rFont val="Calibri"/>
            <family val="2"/>
            <charset val="238"/>
          </rPr>
          <t>IV_B:ISA</t>
        </r>
      </text>
    </comment>
    <comment ref="B14" authorId="0" shapeId="0">
      <text>
        <r>
          <rPr>
            <sz val="11"/>
            <rFont val="Calibri"/>
            <family val="2"/>
            <charset val="238"/>
          </rPr>
          <t>IV_B:FontossagiSorrent</t>
        </r>
      </text>
    </comment>
    <comment ref="C14" authorId="0" shapeId="0">
      <text>
        <r>
          <rPr>
            <sz val="11"/>
            <rFont val="Calibri"/>
            <family val="2"/>
            <charset val="238"/>
          </rPr>
          <t>IV_B:FeladatKategoria</t>
        </r>
      </text>
    </comment>
    <comment ref="D14" authorId="0" shapeId="0">
      <text>
        <r>
          <rPr>
            <sz val="11"/>
            <rFont val="Calibri"/>
            <family val="2"/>
            <charset val="238"/>
          </rPr>
          <t>IV_B:FeladatMegnevezes</t>
        </r>
      </text>
    </comment>
    <comment ref="E14" authorId="0" shapeId="0">
      <text>
        <r>
          <rPr>
            <sz val="11"/>
            <rFont val="Calibri"/>
            <family val="2"/>
            <charset val="238"/>
          </rPr>
          <t>IV_B:ElviEngedelySzam</t>
        </r>
      </text>
    </comment>
    <comment ref="F14" authorId="0" shapeId="0">
      <text>
        <r>
          <rPr>
            <sz val="11"/>
            <rFont val="Calibri"/>
            <family val="2"/>
            <charset val="238"/>
          </rPr>
          <t>IV_B:VKR_Kod</t>
        </r>
      </text>
    </comment>
    <comment ref="G14" authorId="0" shapeId="0">
      <text>
        <r>
          <rPr>
            <sz val="11"/>
            <rFont val="Calibri"/>
            <family val="2"/>
            <charset val="238"/>
          </rPr>
          <t>IV_B:VKR_Nev</t>
        </r>
      </text>
    </comment>
    <comment ref="H14" authorId="0" shapeId="0">
      <text>
        <r>
          <rPr>
            <sz val="11"/>
            <rFont val="Calibri"/>
            <family val="2"/>
            <charset val="238"/>
          </rPr>
          <t>IV_B:FeladatSorszam</t>
        </r>
      </text>
    </comment>
    <comment ref="I14" authorId="0" shapeId="0">
      <text>
        <r>
          <rPr>
            <sz val="11"/>
            <rFont val="Calibri"/>
            <family val="2"/>
            <charset val="238"/>
          </rPr>
          <t>IV_B:FeladatAzonosito</t>
        </r>
      </text>
    </comment>
    <comment ref="J14" authorId="0" shapeId="0">
      <text>
        <r>
          <rPr>
            <sz val="11"/>
            <rFont val="Calibri"/>
            <family val="2"/>
            <charset val="238"/>
          </rPr>
          <t>IV_B:EllatasiTerulet</t>
        </r>
      </text>
    </comment>
    <comment ref="K14" authorId="0" shapeId="0">
      <text>
        <r>
          <rPr>
            <sz val="11"/>
            <rFont val="Calibri"/>
            <family val="2"/>
            <charset val="238"/>
          </rPr>
          <t>IV_B:EllatasertFelelos</t>
        </r>
      </text>
    </comment>
    <comment ref="L14" authorId="0" shapeId="0">
      <text>
        <r>
          <rPr>
            <sz val="11"/>
            <rFont val="Calibri"/>
            <family val="2"/>
            <charset val="238"/>
          </rPr>
          <t>IV_B:TervezettNettoKoltseg</t>
        </r>
      </text>
    </comment>
    <comment ref="M14" authorId="0" shapeId="0">
      <text>
        <r>
          <rPr>
            <sz val="11"/>
            <rFont val="Calibri"/>
            <family val="2"/>
            <charset val="238"/>
          </rPr>
          <t>IV_B:IdotartamKezdes</t>
        </r>
      </text>
    </comment>
    <comment ref="N14" authorId="0" shapeId="0">
      <text>
        <r>
          <rPr>
            <sz val="11"/>
            <rFont val="Calibri"/>
            <family val="2"/>
            <charset val="238"/>
          </rPr>
          <t>IV_B:IdotartamBefejezes</t>
        </r>
      </text>
    </comment>
    <comment ref="O14" authorId="0" shapeId="0">
      <text>
        <r>
          <rPr>
            <sz val="11"/>
            <rFont val="Calibri"/>
            <family val="2"/>
            <charset val="238"/>
          </rPr>
          <t>IV_B:NettoKoltsegUtem1</t>
        </r>
      </text>
    </comment>
    <comment ref="P14" authorId="0" shapeId="0">
      <text>
        <r>
          <rPr>
            <sz val="11"/>
            <rFont val="Calibri"/>
            <family val="2"/>
            <charset val="238"/>
          </rPr>
          <t>IV_B:NettoKoltsegUtem2</t>
        </r>
      </text>
    </comment>
    <comment ref="Q14" authorId="0" shapeId="0">
      <text>
        <r>
          <rPr>
            <sz val="11"/>
            <rFont val="Calibri"/>
            <family val="2"/>
            <charset val="238"/>
          </rPr>
          <t>IV_B:EM_Melleklet2_KTG</t>
        </r>
      </text>
    </comment>
    <comment ref="S14" authorId="0" shapeId="0">
      <text>
        <r>
          <rPr>
            <sz val="11"/>
            <rFont val="Calibri"/>
            <family val="2"/>
            <charset val="238"/>
          </rPr>
          <t>IV_B:HDUtem1</t>
        </r>
      </text>
    </comment>
    <comment ref="T14" authorId="0" shapeId="0">
      <text>
        <r>
          <rPr>
            <sz val="11"/>
            <rFont val="Calibri"/>
            <family val="2"/>
            <charset val="238"/>
          </rPr>
          <t>IV_B:ECSUtem1</t>
        </r>
      </text>
    </comment>
    <comment ref="U14" authorId="0" shapeId="0">
      <text>
        <r>
          <rPr>
            <sz val="11"/>
            <rFont val="Calibri"/>
            <family val="2"/>
            <charset val="238"/>
          </rPr>
          <t>IV_B:KFHUtem1</t>
        </r>
      </text>
    </comment>
    <comment ref="V14" authorId="0" shapeId="0">
      <text>
        <r>
          <rPr>
            <sz val="11"/>
            <rFont val="Calibri"/>
            <family val="2"/>
            <charset val="238"/>
          </rPr>
          <t>IV_B:Egyeb_SajatUtem1</t>
        </r>
      </text>
    </comment>
    <comment ref="W14" authorId="0" shapeId="0">
      <text>
        <r>
          <rPr>
            <sz val="11"/>
            <rFont val="Calibri"/>
            <family val="2"/>
            <charset val="238"/>
          </rPr>
          <t>IV_B:DijUtem1</t>
        </r>
      </text>
    </comment>
    <comment ref="X14" authorId="0" shapeId="0">
      <text>
        <r>
          <rPr>
            <sz val="11"/>
            <rFont val="Calibri"/>
            <family val="2"/>
            <charset val="238"/>
          </rPr>
          <t>IV_B:EM_Melleklet1_Utem1</t>
        </r>
      </text>
    </comment>
    <comment ref="Y14" authorId="0" shapeId="0">
      <text>
        <r>
          <rPr>
            <sz val="11"/>
            <rFont val="Calibri"/>
            <family val="2"/>
            <charset val="238"/>
          </rPr>
          <t>IV_B:EgyebAllamiUtem1</t>
        </r>
      </text>
    </comment>
    <comment ref="Z14" authorId="0" shapeId="0">
      <text>
        <r>
          <rPr>
            <sz val="11"/>
            <rFont val="Calibri"/>
            <family val="2"/>
            <charset val="238"/>
          </rPr>
          <t>IV_B:OnkormanyzatiUtem1</t>
        </r>
      </text>
    </comment>
    <comment ref="AA14" authorId="0" shapeId="0">
      <text>
        <r>
          <rPr>
            <sz val="11"/>
            <rFont val="Calibri"/>
            <family val="2"/>
            <charset val="238"/>
          </rPr>
          <t>IV_B:EUUtem1</t>
        </r>
      </text>
    </comment>
    <comment ref="AB14" authorId="0" shapeId="0">
      <text>
        <r>
          <rPr>
            <sz val="11"/>
            <rFont val="Calibri"/>
            <family val="2"/>
            <charset val="238"/>
          </rPr>
          <t>IV_B:EgyebUtem1</t>
        </r>
      </text>
    </comment>
    <comment ref="AC14" authorId="0" shapeId="0">
      <text>
        <r>
          <rPr>
            <sz val="11"/>
            <rFont val="Calibri"/>
            <family val="2"/>
            <charset val="238"/>
          </rPr>
          <t>IV_B:HitelKotvenyUtem1</t>
        </r>
      </text>
    </comment>
    <comment ref="AD14" authorId="0" shapeId="0">
      <text>
        <r>
          <rPr>
            <sz val="11"/>
            <rFont val="Calibri"/>
            <family val="2"/>
            <charset val="238"/>
          </rPr>
          <t>IV_B:OsszesenUtem1</t>
        </r>
      </text>
    </comment>
    <comment ref="AG14" authorId="0" shapeId="0">
      <text>
        <r>
          <rPr>
            <sz val="11"/>
            <rFont val="Calibri"/>
            <family val="2"/>
            <charset val="238"/>
          </rPr>
          <t>IV_B:HDUtem2</t>
        </r>
      </text>
    </comment>
    <comment ref="AH14" authorId="0" shapeId="0">
      <text>
        <r>
          <rPr>
            <sz val="11"/>
            <rFont val="Calibri"/>
            <family val="2"/>
            <charset val="238"/>
          </rPr>
          <t>IV_B:ECSUtem2</t>
        </r>
      </text>
    </comment>
    <comment ref="AI14" authorId="0" shapeId="0">
      <text>
        <r>
          <rPr>
            <sz val="11"/>
            <rFont val="Calibri"/>
            <family val="2"/>
            <charset val="238"/>
          </rPr>
          <t>IV_B:KFHUtem2</t>
        </r>
      </text>
    </comment>
    <comment ref="AJ14" authorId="0" shapeId="0">
      <text>
        <r>
          <rPr>
            <sz val="11"/>
            <rFont val="Calibri"/>
            <family val="2"/>
            <charset val="238"/>
          </rPr>
          <t>IV_B:Egyeb_SajatUtem2</t>
        </r>
      </text>
    </comment>
    <comment ref="AK14" authorId="0" shapeId="0">
      <text>
        <r>
          <rPr>
            <sz val="11"/>
            <rFont val="Calibri"/>
            <family val="2"/>
            <charset val="238"/>
          </rPr>
          <t>IV_B:DijUtem2</t>
        </r>
      </text>
    </comment>
    <comment ref="AL14" authorId="0" shapeId="0">
      <text>
        <r>
          <rPr>
            <sz val="11"/>
            <rFont val="Calibri"/>
            <family val="2"/>
            <charset val="238"/>
          </rPr>
          <t>IV_B:EM_Melleklet1_Utem2</t>
        </r>
      </text>
    </comment>
    <comment ref="AM14" authorId="0" shapeId="0">
      <text>
        <r>
          <rPr>
            <sz val="11"/>
            <rFont val="Calibri"/>
            <family val="2"/>
            <charset val="238"/>
          </rPr>
          <t>IV_B:EgyebAllamiUtem2</t>
        </r>
      </text>
    </comment>
    <comment ref="AN14" authorId="0" shapeId="0">
      <text>
        <r>
          <rPr>
            <sz val="11"/>
            <rFont val="Calibri"/>
            <family val="2"/>
            <charset val="238"/>
          </rPr>
          <t>IV_B:OnkormanyzatiUtem2</t>
        </r>
      </text>
    </comment>
    <comment ref="AO14" authorId="0" shapeId="0">
      <text>
        <r>
          <rPr>
            <sz val="11"/>
            <rFont val="Calibri"/>
            <family val="2"/>
            <charset val="238"/>
          </rPr>
          <t>IV_B:EUUtem2</t>
        </r>
      </text>
    </comment>
    <comment ref="AP14" authorId="0" shapeId="0">
      <text>
        <r>
          <rPr>
            <sz val="11"/>
            <rFont val="Calibri"/>
            <family val="2"/>
            <charset val="238"/>
          </rPr>
          <t>IV_B:EgyebUtem2</t>
        </r>
      </text>
    </comment>
    <comment ref="AQ14" authorId="0" shapeId="0">
      <text>
        <r>
          <rPr>
            <sz val="11"/>
            <rFont val="Calibri"/>
            <family val="2"/>
            <charset val="238"/>
          </rPr>
          <t>IV_B:HitelKotvenyUtem2</t>
        </r>
      </text>
    </comment>
    <comment ref="AR14" authorId="0" shapeId="0">
      <text>
        <r>
          <rPr>
            <sz val="11"/>
            <rFont val="Calibri"/>
            <family val="2"/>
            <charset val="238"/>
          </rPr>
          <t>IV_B:OsszesenUtem2</t>
        </r>
      </text>
    </comment>
    <comment ref="AS14" authorId="0" shapeId="0">
      <text>
        <r>
          <rPr>
            <sz val="11"/>
            <rFont val="Calibri"/>
            <family val="2"/>
            <charset val="238"/>
          </rPr>
          <t>IV_B:ForrashianyUtem2</t>
        </r>
      </text>
    </comment>
    <comment ref="AV14" authorId="0" shapeId="0">
      <text>
        <r>
          <rPr>
            <sz val="11"/>
            <rFont val="Calibri"/>
            <family val="2"/>
            <charset val="238"/>
          </rPr>
          <t>IV_B:Indokolas</t>
        </r>
      </text>
    </comment>
    <comment ref="AW14" authorId="0" shapeId="0">
      <text>
        <r>
          <rPr>
            <sz val="11"/>
            <rFont val="Calibri"/>
            <family val="2"/>
            <charset val="238"/>
          </rPr>
          <t>IV_B:Megjegyzes</t>
        </r>
      </text>
    </comment>
    <comment ref="AZ14" authorId="0" shapeId="0">
      <text>
        <r>
          <rPr>
            <sz val="11"/>
            <rFont val="Calibri"/>
            <family val="2"/>
            <charset val="238"/>
          </rPr>
          <t>IV_B:ISA</t>
        </r>
      </text>
    </comment>
    <comment ref="B15" authorId="0" shapeId="0">
      <text>
        <r>
          <rPr>
            <sz val="11"/>
            <rFont val="Calibri"/>
            <family val="2"/>
            <charset val="238"/>
          </rPr>
          <t>IV_B:FontossagiSorrent</t>
        </r>
      </text>
    </comment>
    <comment ref="C15" authorId="0" shapeId="0">
      <text>
        <r>
          <rPr>
            <sz val="11"/>
            <rFont val="Calibri"/>
            <family val="2"/>
            <charset val="238"/>
          </rPr>
          <t>IV_B:FeladatKategoria</t>
        </r>
      </text>
    </comment>
    <comment ref="D15" authorId="0" shapeId="0">
      <text>
        <r>
          <rPr>
            <sz val="11"/>
            <rFont val="Calibri"/>
            <family val="2"/>
            <charset val="238"/>
          </rPr>
          <t>IV_B:FeladatMegnevezes</t>
        </r>
      </text>
    </comment>
    <comment ref="E15" authorId="0" shapeId="0">
      <text>
        <r>
          <rPr>
            <sz val="11"/>
            <rFont val="Calibri"/>
            <family val="2"/>
            <charset val="238"/>
          </rPr>
          <t>IV_B:ElviEngedelySzam</t>
        </r>
      </text>
    </comment>
    <comment ref="F15" authorId="0" shapeId="0">
      <text>
        <r>
          <rPr>
            <sz val="11"/>
            <rFont val="Calibri"/>
            <family val="2"/>
            <charset val="238"/>
          </rPr>
          <t>IV_B:VKR_Kod</t>
        </r>
      </text>
    </comment>
    <comment ref="G15" authorId="0" shapeId="0">
      <text>
        <r>
          <rPr>
            <sz val="11"/>
            <rFont val="Calibri"/>
            <family val="2"/>
            <charset val="238"/>
          </rPr>
          <t>IV_B:VKR_Nev</t>
        </r>
      </text>
    </comment>
    <comment ref="H15" authorId="0" shapeId="0">
      <text>
        <r>
          <rPr>
            <sz val="11"/>
            <rFont val="Calibri"/>
            <family val="2"/>
            <charset val="238"/>
          </rPr>
          <t>IV_B:FeladatSorszam</t>
        </r>
      </text>
    </comment>
    <comment ref="I15" authorId="0" shapeId="0">
      <text>
        <r>
          <rPr>
            <sz val="11"/>
            <rFont val="Calibri"/>
            <family val="2"/>
            <charset val="238"/>
          </rPr>
          <t>IV_B:FeladatAzonosito</t>
        </r>
      </text>
    </comment>
    <comment ref="J15" authorId="0" shapeId="0">
      <text>
        <r>
          <rPr>
            <sz val="11"/>
            <rFont val="Calibri"/>
            <family val="2"/>
            <charset val="238"/>
          </rPr>
          <t>IV_B:EllatasiTerulet</t>
        </r>
      </text>
    </comment>
    <comment ref="K15" authorId="0" shapeId="0">
      <text>
        <r>
          <rPr>
            <sz val="11"/>
            <rFont val="Calibri"/>
            <family val="2"/>
            <charset val="238"/>
          </rPr>
          <t>IV_B:EllatasertFelelos</t>
        </r>
      </text>
    </comment>
    <comment ref="L15" authorId="0" shapeId="0">
      <text>
        <r>
          <rPr>
            <sz val="11"/>
            <rFont val="Calibri"/>
            <family val="2"/>
            <charset val="238"/>
          </rPr>
          <t>IV_B:TervezettNettoKoltseg</t>
        </r>
      </text>
    </comment>
    <comment ref="M15" authorId="0" shapeId="0">
      <text>
        <r>
          <rPr>
            <sz val="11"/>
            <rFont val="Calibri"/>
            <family val="2"/>
            <charset val="238"/>
          </rPr>
          <t>IV_B:IdotartamKezdes</t>
        </r>
      </text>
    </comment>
    <comment ref="N15" authorId="0" shapeId="0">
      <text>
        <r>
          <rPr>
            <sz val="11"/>
            <rFont val="Calibri"/>
            <family val="2"/>
            <charset val="238"/>
          </rPr>
          <t>IV_B:IdotartamBefejezes</t>
        </r>
      </text>
    </comment>
    <comment ref="O15" authorId="0" shapeId="0">
      <text>
        <r>
          <rPr>
            <sz val="11"/>
            <rFont val="Calibri"/>
            <family val="2"/>
            <charset val="238"/>
          </rPr>
          <t>IV_B:NettoKoltsegUtem1</t>
        </r>
      </text>
    </comment>
    <comment ref="P15" authorId="0" shapeId="0">
      <text>
        <r>
          <rPr>
            <sz val="11"/>
            <rFont val="Calibri"/>
            <family val="2"/>
            <charset val="238"/>
          </rPr>
          <t>IV_B:NettoKoltsegUtem2</t>
        </r>
      </text>
    </comment>
    <comment ref="Q15" authorId="0" shapeId="0">
      <text>
        <r>
          <rPr>
            <sz val="11"/>
            <rFont val="Calibri"/>
            <family val="2"/>
            <charset val="238"/>
          </rPr>
          <t>IV_B:EM_Melleklet2_KTG</t>
        </r>
      </text>
    </comment>
    <comment ref="S15" authorId="0" shapeId="0">
      <text>
        <r>
          <rPr>
            <sz val="11"/>
            <rFont val="Calibri"/>
            <family val="2"/>
            <charset val="238"/>
          </rPr>
          <t>IV_B:HDUtem1</t>
        </r>
      </text>
    </comment>
    <comment ref="T15" authorId="0" shapeId="0">
      <text>
        <r>
          <rPr>
            <sz val="11"/>
            <rFont val="Calibri"/>
            <family val="2"/>
            <charset val="238"/>
          </rPr>
          <t>IV_B:ECSUtem1</t>
        </r>
      </text>
    </comment>
    <comment ref="U15" authorId="0" shapeId="0">
      <text>
        <r>
          <rPr>
            <sz val="11"/>
            <rFont val="Calibri"/>
            <family val="2"/>
            <charset val="238"/>
          </rPr>
          <t>IV_B:KFHUtem1</t>
        </r>
      </text>
    </comment>
    <comment ref="V15" authorId="0" shapeId="0">
      <text>
        <r>
          <rPr>
            <sz val="11"/>
            <rFont val="Calibri"/>
            <family val="2"/>
            <charset val="238"/>
          </rPr>
          <t>IV_B:Egyeb_SajatUtem1</t>
        </r>
      </text>
    </comment>
    <comment ref="W15" authorId="0" shapeId="0">
      <text>
        <r>
          <rPr>
            <sz val="11"/>
            <rFont val="Calibri"/>
            <family val="2"/>
            <charset val="238"/>
          </rPr>
          <t>IV_B:DijUtem1</t>
        </r>
      </text>
    </comment>
    <comment ref="X15" authorId="0" shapeId="0">
      <text>
        <r>
          <rPr>
            <sz val="11"/>
            <rFont val="Calibri"/>
            <family val="2"/>
            <charset val="238"/>
          </rPr>
          <t>IV_B:EM_Melleklet1_Utem1</t>
        </r>
      </text>
    </comment>
    <comment ref="Y15" authorId="0" shapeId="0">
      <text>
        <r>
          <rPr>
            <sz val="11"/>
            <rFont val="Calibri"/>
            <family val="2"/>
            <charset val="238"/>
          </rPr>
          <t>IV_B:EgyebAllamiUtem1</t>
        </r>
      </text>
    </comment>
    <comment ref="Z15" authorId="0" shapeId="0">
      <text>
        <r>
          <rPr>
            <sz val="11"/>
            <rFont val="Calibri"/>
            <family val="2"/>
            <charset val="238"/>
          </rPr>
          <t>IV_B:OnkormanyzatiUtem1</t>
        </r>
      </text>
    </comment>
    <comment ref="AA15" authorId="0" shapeId="0">
      <text>
        <r>
          <rPr>
            <sz val="11"/>
            <rFont val="Calibri"/>
            <family val="2"/>
            <charset val="238"/>
          </rPr>
          <t>IV_B:EUUtem1</t>
        </r>
      </text>
    </comment>
    <comment ref="AB15" authorId="0" shapeId="0">
      <text>
        <r>
          <rPr>
            <sz val="11"/>
            <rFont val="Calibri"/>
            <family val="2"/>
            <charset val="238"/>
          </rPr>
          <t>IV_B:EgyebUtem1</t>
        </r>
      </text>
    </comment>
    <comment ref="AC15" authorId="0" shapeId="0">
      <text>
        <r>
          <rPr>
            <sz val="11"/>
            <rFont val="Calibri"/>
            <family val="2"/>
            <charset val="238"/>
          </rPr>
          <t>IV_B:HitelKotvenyUtem1</t>
        </r>
      </text>
    </comment>
    <comment ref="AD15" authorId="0" shapeId="0">
      <text>
        <r>
          <rPr>
            <sz val="11"/>
            <rFont val="Calibri"/>
            <family val="2"/>
            <charset val="238"/>
          </rPr>
          <t>IV_B:OsszesenUtem1</t>
        </r>
      </text>
    </comment>
    <comment ref="AG15" authorId="0" shapeId="0">
      <text>
        <r>
          <rPr>
            <sz val="11"/>
            <rFont val="Calibri"/>
            <family val="2"/>
            <charset val="238"/>
          </rPr>
          <t>IV_B:HDUtem2</t>
        </r>
      </text>
    </comment>
    <comment ref="AH15" authorId="0" shapeId="0">
      <text>
        <r>
          <rPr>
            <sz val="11"/>
            <rFont val="Calibri"/>
            <family val="2"/>
            <charset val="238"/>
          </rPr>
          <t>IV_B:ECSUtem2</t>
        </r>
      </text>
    </comment>
    <comment ref="AI15" authorId="0" shapeId="0">
      <text>
        <r>
          <rPr>
            <sz val="11"/>
            <rFont val="Calibri"/>
            <family val="2"/>
            <charset val="238"/>
          </rPr>
          <t>IV_B:KFHUtem2</t>
        </r>
      </text>
    </comment>
    <comment ref="AJ15" authorId="0" shapeId="0">
      <text>
        <r>
          <rPr>
            <sz val="11"/>
            <rFont val="Calibri"/>
            <family val="2"/>
            <charset val="238"/>
          </rPr>
          <t>IV_B:Egyeb_SajatUtem2</t>
        </r>
      </text>
    </comment>
    <comment ref="AK15" authorId="0" shapeId="0">
      <text>
        <r>
          <rPr>
            <sz val="11"/>
            <rFont val="Calibri"/>
            <family val="2"/>
            <charset val="238"/>
          </rPr>
          <t>IV_B:DijUtem2</t>
        </r>
      </text>
    </comment>
    <comment ref="AL15" authorId="0" shapeId="0">
      <text>
        <r>
          <rPr>
            <sz val="11"/>
            <rFont val="Calibri"/>
            <family val="2"/>
            <charset val="238"/>
          </rPr>
          <t>IV_B:EM_Melleklet1_Utem2</t>
        </r>
      </text>
    </comment>
    <comment ref="AM15" authorId="0" shapeId="0">
      <text>
        <r>
          <rPr>
            <sz val="11"/>
            <rFont val="Calibri"/>
            <family val="2"/>
            <charset val="238"/>
          </rPr>
          <t>IV_B:EgyebAllamiUtem2</t>
        </r>
      </text>
    </comment>
    <comment ref="AN15" authorId="0" shapeId="0">
      <text>
        <r>
          <rPr>
            <sz val="11"/>
            <rFont val="Calibri"/>
            <family val="2"/>
            <charset val="238"/>
          </rPr>
          <t>IV_B:OnkormanyzatiUtem2</t>
        </r>
      </text>
    </comment>
    <comment ref="AO15" authorId="0" shapeId="0">
      <text>
        <r>
          <rPr>
            <sz val="11"/>
            <rFont val="Calibri"/>
            <family val="2"/>
            <charset val="238"/>
          </rPr>
          <t>IV_B:EUUtem2</t>
        </r>
      </text>
    </comment>
    <comment ref="AP15" authorId="0" shapeId="0">
      <text>
        <r>
          <rPr>
            <sz val="11"/>
            <rFont val="Calibri"/>
            <family val="2"/>
            <charset val="238"/>
          </rPr>
          <t>IV_B:EgyebUtem2</t>
        </r>
      </text>
    </comment>
    <comment ref="AQ15" authorId="0" shapeId="0">
      <text>
        <r>
          <rPr>
            <sz val="11"/>
            <rFont val="Calibri"/>
            <family val="2"/>
            <charset val="238"/>
          </rPr>
          <t>IV_B:HitelKotvenyUtem2</t>
        </r>
      </text>
    </comment>
    <comment ref="AR15" authorId="0" shapeId="0">
      <text>
        <r>
          <rPr>
            <sz val="11"/>
            <rFont val="Calibri"/>
            <family val="2"/>
            <charset val="238"/>
          </rPr>
          <t>IV_B:OsszesenUtem2</t>
        </r>
      </text>
    </comment>
    <comment ref="AS15" authorId="0" shapeId="0">
      <text>
        <r>
          <rPr>
            <sz val="11"/>
            <rFont val="Calibri"/>
            <family val="2"/>
            <charset val="238"/>
          </rPr>
          <t>IV_B:ForrashianyUtem2</t>
        </r>
      </text>
    </comment>
    <comment ref="AV15" authorId="0" shapeId="0">
      <text>
        <r>
          <rPr>
            <sz val="11"/>
            <rFont val="Calibri"/>
            <family val="2"/>
            <charset val="238"/>
          </rPr>
          <t>IV_B:Indokolas</t>
        </r>
      </text>
    </comment>
    <comment ref="AW15" authorId="0" shapeId="0">
      <text>
        <r>
          <rPr>
            <sz val="11"/>
            <rFont val="Calibri"/>
            <family val="2"/>
            <charset val="238"/>
          </rPr>
          <t>IV_B:Megjegyzes</t>
        </r>
      </text>
    </comment>
    <comment ref="AZ15" authorId="0" shapeId="0">
      <text>
        <r>
          <rPr>
            <sz val="11"/>
            <rFont val="Calibri"/>
            <family val="2"/>
            <charset val="238"/>
          </rPr>
          <t>IV_B:ISA</t>
        </r>
      </text>
    </comment>
    <comment ref="B16" authorId="0" shapeId="0">
      <text>
        <r>
          <rPr>
            <sz val="11"/>
            <rFont val="Calibri"/>
            <family val="2"/>
            <charset val="238"/>
          </rPr>
          <t>IV_B:FontossagiSorrent</t>
        </r>
      </text>
    </comment>
    <comment ref="C16" authorId="0" shapeId="0">
      <text>
        <r>
          <rPr>
            <sz val="11"/>
            <rFont val="Calibri"/>
            <family val="2"/>
            <charset val="238"/>
          </rPr>
          <t>IV_B:FeladatKategoria</t>
        </r>
      </text>
    </comment>
    <comment ref="D16" authorId="0" shapeId="0">
      <text>
        <r>
          <rPr>
            <sz val="11"/>
            <rFont val="Calibri"/>
            <family val="2"/>
            <charset val="238"/>
          </rPr>
          <t>IV_B:FeladatMegnevezes</t>
        </r>
      </text>
    </comment>
    <comment ref="E16" authorId="0" shapeId="0">
      <text>
        <r>
          <rPr>
            <sz val="11"/>
            <rFont val="Calibri"/>
            <family val="2"/>
            <charset val="238"/>
          </rPr>
          <t>IV_B:ElviEngedelySzam</t>
        </r>
      </text>
    </comment>
    <comment ref="F16" authorId="0" shapeId="0">
      <text>
        <r>
          <rPr>
            <sz val="11"/>
            <rFont val="Calibri"/>
            <family val="2"/>
            <charset val="238"/>
          </rPr>
          <t>IV_B:VKR_Kod</t>
        </r>
      </text>
    </comment>
    <comment ref="G16" authorId="0" shapeId="0">
      <text>
        <r>
          <rPr>
            <sz val="11"/>
            <rFont val="Calibri"/>
            <family val="2"/>
            <charset val="238"/>
          </rPr>
          <t>IV_B:VKR_Nev</t>
        </r>
      </text>
    </comment>
    <comment ref="H16" authorId="0" shapeId="0">
      <text>
        <r>
          <rPr>
            <sz val="11"/>
            <rFont val="Calibri"/>
            <family val="2"/>
            <charset val="238"/>
          </rPr>
          <t>IV_B:FeladatSorszam</t>
        </r>
      </text>
    </comment>
    <comment ref="I16" authorId="0" shapeId="0">
      <text>
        <r>
          <rPr>
            <sz val="11"/>
            <rFont val="Calibri"/>
            <family val="2"/>
            <charset val="238"/>
          </rPr>
          <t>IV_B:FeladatAzonosito</t>
        </r>
      </text>
    </comment>
    <comment ref="J16" authorId="0" shapeId="0">
      <text>
        <r>
          <rPr>
            <sz val="11"/>
            <rFont val="Calibri"/>
            <family val="2"/>
            <charset val="238"/>
          </rPr>
          <t>IV_B:EllatasiTerulet</t>
        </r>
      </text>
    </comment>
    <comment ref="K16" authorId="0" shapeId="0">
      <text>
        <r>
          <rPr>
            <sz val="11"/>
            <rFont val="Calibri"/>
            <family val="2"/>
            <charset val="238"/>
          </rPr>
          <t>IV_B:EllatasertFelelos</t>
        </r>
      </text>
    </comment>
    <comment ref="L16" authorId="0" shapeId="0">
      <text>
        <r>
          <rPr>
            <sz val="11"/>
            <rFont val="Calibri"/>
            <family val="2"/>
            <charset val="238"/>
          </rPr>
          <t>IV_B:TervezettNettoKoltseg</t>
        </r>
      </text>
    </comment>
    <comment ref="M16" authorId="0" shapeId="0">
      <text>
        <r>
          <rPr>
            <sz val="11"/>
            <rFont val="Calibri"/>
            <family val="2"/>
            <charset val="238"/>
          </rPr>
          <t>IV_B:IdotartamKezdes</t>
        </r>
      </text>
    </comment>
    <comment ref="N16" authorId="0" shapeId="0">
      <text>
        <r>
          <rPr>
            <sz val="11"/>
            <rFont val="Calibri"/>
            <family val="2"/>
            <charset val="238"/>
          </rPr>
          <t>IV_B:IdotartamBefejezes</t>
        </r>
      </text>
    </comment>
    <comment ref="O16" authorId="0" shapeId="0">
      <text>
        <r>
          <rPr>
            <sz val="11"/>
            <rFont val="Calibri"/>
            <family val="2"/>
            <charset val="238"/>
          </rPr>
          <t>IV_B:NettoKoltsegUtem1</t>
        </r>
      </text>
    </comment>
    <comment ref="P16" authorId="0" shapeId="0">
      <text>
        <r>
          <rPr>
            <sz val="11"/>
            <rFont val="Calibri"/>
            <family val="2"/>
            <charset val="238"/>
          </rPr>
          <t>IV_B:NettoKoltsegUtem2</t>
        </r>
      </text>
    </comment>
    <comment ref="Q16" authorId="0" shapeId="0">
      <text>
        <r>
          <rPr>
            <sz val="11"/>
            <rFont val="Calibri"/>
            <family val="2"/>
            <charset val="238"/>
          </rPr>
          <t>IV_B:EM_Melleklet2_KTG</t>
        </r>
      </text>
    </comment>
    <comment ref="S16" authorId="0" shapeId="0">
      <text>
        <r>
          <rPr>
            <sz val="11"/>
            <rFont val="Calibri"/>
            <family val="2"/>
            <charset val="238"/>
          </rPr>
          <t>IV_B:HDUtem1</t>
        </r>
      </text>
    </comment>
    <comment ref="T16" authorId="0" shapeId="0">
      <text>
        <r>
          <rPr>
            <sz val="11"/>
            <rFont val="Calibri"/>
            <family val="2"/>
            <charset val="238"/>
          </rPr>
          <t>IV_B:ECSUtem1</t>
        </r>
      </text>
    </comment>
    <comment ref="U16" authorId="0" shapeId="0">
      <text>
        <r>
          <rPr>
            <sz val="11"/>
            <rFont val="Calibri"/>
            <family val="2"/>
            <charset val="238"/>
          </rPr>
          <t>IV_B:KFHUtem1</t>
        </r>
      </text>
    </comment>
    <comment ref="V16" authorId="0" shapeId="0">
      <text>
        <r>
          <rPr>
            <sz val="11"/>
            <rFont val="Calibri"/>
            <family val="2"/>
            <charset val="238"/>
          </rPr>
          <t>IV_B:Egyeb_SajatUtem1</t>
        </r>
      </text>
    </comment>
    <comment ref="W16" authorId="0" shapeId="0">
      <text>
        <r>
          <rPr>
            <sz val="11"/>
            <rFont val="Calibri"/>
            <family val="2"/>
            <charset val="238"/>
          </rPr>
          <t>IV_B:DijUtem1</t>
        </r>
      </text>
    </comment>
    <comment ref="X16" authorId="0" shapeId="0">
      <text>
        <r>
          <rPr>
            <sz val="11"/>
            <rFont val="Calibri"/>
            <family val="2"/>
            <charset val="238"/>
          </rPr>
          <t>IV_B:EM_Melleklet1_Utem1</t>
        </r>
      </text>
    </comment>
    <comment ref="Y16" authorId="0" shapeId="0">
      <text>
        <r>
          <rPr>
            <sz val="11"/>
            <rFont val="Calibri"/>
            <family val="2"/>
            <charset val="238"/>
          </rPr>
          <t>IV_B:EgyebAllamiUtem1</t>
        </r>
      </text>
    </comment>
    <comment ref="Z16" authorId="0" shapeId="0">
      <text>
        <r>
          <rPr>
            <sz val="11"/>
            <rFont val="Calibri"/>
            <family val="2"/>
            <charset val="238"/>
          </rPr>
          <t>IV_B:OnkormanyzatiUtem1</t>
        </r>
      </text>
    </comment>
    <comment ref="AA16" authorId="0" shapeId="0">
      <text>
        <r>
          <rPr>
            <sz val="11"/>
            <rFont val="Calibri"/>
            <family val="2"/>
            <charset val="238"/>
          </rPr>
          <t>IV_B:EUUtem1</t>
        </r>
      </text>
    </comment>
    <comment ref="AB16" authorId="0" shapeId="0">
      <text>
        <r>
          <rPr>
            <sz val="11"/>
            <rFont val="Calibri"/>
            <family val="2"/>
            <charset val="238"/>
          </rPr>
          <t>IV_B:EgyebUtem1</t>
        </r>
      </text>
    </comment>
    <comment ref="AC16" authorId="0" shapeId="0">
      <text>
        <r>
          <rPr>
            <sz val="11"/>
            <rFont val="Calibri"/>
            <family val="2"/>
            <charset val="238"/>
          </rPr>
          <t>IV_B:HitelKotvenyUtem1</t>
        </r>
      </text>
    </comment>
    <comment ref="AD16" authorId="0" shapeId="0">
      <text>
        <r>
          <rPr>
            <sz val="11"/>
            <rFont val="Calibri"/>
            <family val="2"/>
            <charset val="238"/>
          </rPr>
          <t>IV_B:OsszesenUtem1</t>
        </r>
      </text>
    </comment>
    <comment ref="AG16" authorId="0" shapeId="0">
      <text>
        <r>
          <rPr>
            <sz val="11"/>
            <rFont val="Calibri"/>
            <family val="2"/>
            <charset val="238"/>
          </rPr>
          <t>IV_B:HDUtem2</t>
        </r>
      </text>
    </comment>
    <comment ref="AH16" authorId="0" shapeId="0">
      <text>
        <r>
          <rPr>
            <sz val="11"/>
            <rFont val="Calibri"/>
            <family val="2"/>
            <charset val="238"/>
          </rPr>
          <t>IV_B:ECSUtem2</t>
        </r>
      </text>
    </comment>
    <comment ref="AI16" authorId="0" shapeId="0">
      <text>
        <r>
          <rPr>
            <sz val="11"/>
            <rFont val="Calibri"/>
            <family val="2"/>
            <charset val="238"/>
          </rPr>
          <t>IV_B:KFHUtem2</t>
        </r>
      </text>
    </comment>
    <comment ref="AJ16" authorId="0" shapeId="0">
      <text>
        <r>
          <rPr>
            <sz val="11"/>
            <rFont val="Calibri"/>
            <family val="2"/>
            <charset val="238"/>
          </rPr>
          <t>IV_B:Egyeb_SajatUtem2</t>
        </r>
      </text>
    </comment>
    <comment ref="AK16" authorId="0" shapeId="0">
      <text>
        <r>
          <rPr>
            <sz val="11"/>
            <rFont val="Calibri"/>
            <family val="2"/>
            <charset val="238"/>
          </rPr>
          <t>IV_B:DijUtem2</t>
        </r>
      </text>
    </comment>
    <comment ref="AL16" authorId="0" shapeId="0">
      <text>
        <r>
          <rPr>
            <sz val="11"/>
            <rFont val="Calibri"/>
            <family val="2"/>
            <charset val="238"/>
          </rPr>
          <t>IV_B:EM_Melleklet1_Utem2</t>
        </r>
      </text>
    </comment>
    <comment ref="AM16" authorId="0" shapeId="0">
      <text>
        <r>
          <rPr>
            <sz val="11"/>
            <rFont val="Calibri"/>
            <family val="2"/>
            <charset val="238"/>
          </rPr>
          <t>IV_B:EgyebAllamiUtem2</t>
        </r>
      </text>
    </comment>
    <comment ref="AN16" authorId="0" shapeId="0">
      <text>
        <r>
          <rPr>
            <sz val="11"/>
            <rFont val="Calibri"/>
            <family val="2"/>
            <charset val="238"/>
          </rPr>
          <t>IV_B:OnkormanyzatiUtem2</t>
        </r>
      </text>
    </comment>
    <comment ref="AO16" authorId="0" shapeId="0">
      <text>
        <r>
          <rPr>
            <sz val="11"/>
            <rFont val="Calibri"/>
            <family val="2"/>
            <charset val="238"/>
          </rPr>
          <t>IV_B:EUUtem2</t>
        </r>
      </text>
    </comment>
    <comment ref="AP16" authorId="0" shapeId="0">
      <text>
        <r>
          <rPr>
            <sz val="11"/>
            <rFont val="Calibri"/>
            <family val="2"/>
            <charset val="238"/>
          </rPr>
          <t>IV_B:EgyebUtem2</t>
        </r>
      </text>
    </comment>
    <comment ref="AQ16" authorId="0" shapeId="0">
      <text>
        <r>
          <rPr>
            <sz val="11"/>
            <rFont val="Calibri"/>
            <family val="2"/>
            <charset val="238"/>
          </rPr>
          <t>IV_B:HitelKotvenyUtem2</t>
        </r>
      </text>
    </comment>
    <comment ref="AR16" authorId="0" shapeId="0">
      <text>
        <r>
          <rPr>
            <sz val="11"/>
            <rFont val="Calibri"/>
            <family val="2"/>
            <charset val="238"/>
          </rPr>
          <t>IV_B:OsszesenUtem2</t>
        </r>
      </text>
    </comment>
    <comment ref="AS16" authorId="0" shapeId="0">
      <text>
        <r>
          <rPr>
            <sz val="11"/>
            <rFont val="Calibri"/>
            <family val="2"/>
            <charset val="238"/>
          </rPr>
          <t>IV_B:ForrashianyUtem2</t>
        </r>
      </text>
    </comment>
    <comment ref="AV16" authorId="0" shapeId="0">
      <text>
        <r>
          <rPr>
            <sz val="11"/>
            <rFont val="Calibri"/>
            <family val="2"/>
            <charset val="238"/>
          </rPr>
          <t>IV_B:Indokolas</t>
        </r>
      </text>
    </comment>
    <comment ref="AW16" authorId="0" shapeId="0">
      <text>
        <r>
          <rPr>
            <sz val="11"/>
            <rFont val="Calibri"/>
            <family val="2"/>
            <charset val="238"/>
          </rPr>
          <t>IV_B:Megjegyzes</t>
        </r>
      </text>
    </comment>
    <comment ref="AZ16" authorId="0" shapeId="0">
      <text>
        <r>
          <rPr>
            <sz val="11"/>
            <rFont val="Calibri"/>
            <family val="2"/>
            <charset val="238"/>
          </rPr>
          <t>IV_B:ISA</t>
        </r>
      </text>
    </comment>
    <comment ref="B17" authorId="0" shapeId="0">
      <text>
        <r>
          <rPr>
            <sz val="11"/>
            <rFont val="Calibri"/>
            <family val="2"/>
            <charset val="238"/>
          </rPr>
          <t>IV_B:FontossagiSorrent</t>
        </r>
      </text>
    </comment>
    <comment ref="C17" authorId="0" shapeId="0">
      <text>
        <r>
          <rPr>
            <sz val="11"/>
            <rFont val="Calibri"/>
            <family val="2"/>
            <charset val="238"/>
          </rPr>
          <t>IV_B:FeladatKategoria</t>
        </r>
      </text>
    </comment>
    <comment ref="D17" authorId="0" shapeId="0">
      <text>
        <r>
          <rPr>
            <sz val="11"/>
            <rFont val="Calibri"/>
            <family val="2"/>
            <charset val="238"/>
          </rPr>
          <t>IV_B:FeladatMegnevezes</t>
        </r>
      </text>
    </comment>
    <comment ref="E17" authorId="0" shapeId="0">
      <text>
        <r>
          <rPr>
            <sz val="11"/>
            <rFont val="Calibri"/>
            <family val="2"/>
            <charset val="238"/>
          </rPr>
          <t>IV_B:ElviEngedelySzam</t>
        </r>
      </text>
    </comment>
    <comment ref="F17" authorId="0" shapeId="0">
      <text>
        <r>
          <rPr>
            <sz val="11"/>
            <rFont val="Calibri"/>
            <family val="2"/>
            <charset val="238"/>
          </rPr>
          <t>IV_B:VKR_Kod</t>
        </r>
      </text>
    </comment>
    <comment ref="G17" authorId="0" shapeId="0">
      <text>
        <r>
          <rPr>
            <sz val="11"/>
            <rFont val="Calibri"/>
            <family val="2"/>
            <charset val="238"/>
          </rPr>
          <t>IV_B:VKR_Nev</t>
        </r>
      </text>
    </comment>
    <comment ref="H17" authorId="0" shapeId="0">
      <text>
        <r>
          <rPr>
            <sz val="11"/>
            <rFont val="Calibri"/>
            <family val="2"/>
            <charset val="238"/>
          </rPr>
          <t>IV_B:FeladatSorszam</t>
        </r>
      </text>
    </comment>
    <comment ref="I17" authorId="0" shapeId="0">
      <text>
        <r>
          <rPr>
            <sz val="11"/>
            <rFont val="Calibri"/>
            <family val="2"/>
            <charset val="238"/>
          </rPr>
          <t>IV_B:FeladatAzonosito</t>
        </r>
      </text>
    </comment>
    <comment ref="J17" authorId="0" shapeId="0">
      <text>
        <r>
          <rPr>
            <sz val="11"/>
            <rFont val="Calibri"/>
            <family val="2"/>
            <charset val="238"/>
          </rPr>
          <t>IV_B:EllatasiTerulet</t>
        </r>
      </text>
    </comment>
    <comment ref="K17" authorId="0" shapeId="0">
      <text>
        <r>
          <rPr>
            <sz val="11"/>
            <rFont val="Calibri"/>
            <family val="2"/>
            <charset val="238"/>
          </rPr>
          <t>IV_B:EllatasertFelelos</t>
        </r>
      </text>
    </comment>
    <comment ref="L17" authorId="0" shapeId="0">
      <text>
        <r>
          <rPr>
            <sz val="11"/>
            <rFont val="Calibri"/>
            <family val="2"/>
            <charset val="238"/>
          </rPr>
          <t>IV_B:TervezettNettoKoltseg</t>
        </r>
      </text>
    </comment>
    <comment ref="M17" authorId="0" shapeId="0">
      <text>
        <r>
          <rPr>
            <sz val="11"/>
            <rFont val="Calibri"/>
            <family val="2"/>
            <charset val="238"/>
          </rPr>
          <t>IV_B:IdotartamKezdes</t>
        </r>
      </text>
    </comment>
    <comment ref="N17" authorId="0" shapeId="0">
      <text>
        <r>
          <rPr>
            <sz val="11"/>
            <rFont val="Calibri"/>
            <family val="2"/>
            <charset val="238"/>
          </rPr>
          <t>IV_B:IdotartamBefejezes</t>
        </r>
      </text>
    </comment>
    <comment ref="O17" authorId="0" shapeId="0">
      <text>
        <r>
          <rPr>
            <sz val="11"/>
            <rFont val="Calibri"/>
            <family val="2"/>
            <charset val="238"/>
          </rPr>
          <t>IV_B:NettoKoltsegUtem1</t>
        </r>
      </text>
    </comment>
    <comment ref="P17" authorId="0" shapeId="0">
      <text>
        <r>
          <rPr>
            <sz val="11"/>
            <rFont val="Calibri"/>
            <family val="2"/>
            <charset val="238"/>
          </rPr>
          <t>IV_B:NettoKoltsegUtem2</t>
        </r>
      </text>
    </comment>
    <comment ref="Q17" authorId="0" shapeId="0">
      <text>
        <r>
          <rPr>
            <sz val="11"/>
            <rFont val="Calibri"/>
            <family val="2"/>
            <charset val="238"/>
          </rPr>
          <t>IV_B:EM_Melleklet2_KTG</t>
        </r>
      </text>
    </comment>
    <comment ref="S17" authorId="0" shapeId="0">
      <text>
        <r>
          <rPr>
            <sz val="11"/>
            <rFont val="Calibri"/>
            <family val="2"/>
            <charset val="238"/>
          </rPr>
          <t>IV_B:HDUtem1</t>
        </r>
      </text>
    </comment>
    <comment ref="T17" authorId="0" shapeId="0">
      <text>
        <r>
          <rPr>
            <sz val="11"/>
            <rFont val="Calibri"/>
            <family val="2"/>
            <charset val="238"/>
          </rPr>
          <t>IV_B:ECSUtem1</t>
        </r>
      </text>
    </comment>
    <comment ref="U17" authorId="0" shapeId="0">
      <text>
        <r>
          <rPr>
            <sz val="11"/>
            <rFont val="Calibri"/>
            <family val="2"/>
            <charset val="238"/>
          </rPr>
          <t>IV_B:KFHUtem1</t>
        </r>
      </text>
    </comment>
    <comment ref="V17" authorId="0" shapeId="0">
      <text>
        <r>
          <rPr>
            <sz val="11"/>
            <rFont val="Calibri"/>
            <family val="2"/>
            <charset val="238"/>
          </rPr>
          <t>IV_B:Egyeb_SajatUtem1</t>
        </r>
      </text>
    </comment>
    <comment ref="W17" authorId="0" shapeId="0">
      <text>
        <r>
          <rPr>
            <sz val="11"/>
            <rFont val="Calibri"/>
            <family val="2"/>
            <charset val="238"/>
          </rPr>
          <t>IV_B:DijUtem1</t>
        </r>
      </text>
    </comment>
    <comment ref="X17" authorId="0" shapeId="0">
      <text>
        <r>
          <rPr>
            <sz val="11"/>
            <rFont val="Calibri"/>
            <family val="2"/>
            <charset val="238"/>
          </rPr>
          <t>IV_B:EM_Melleklet1_Utem1</t>
        </r>
      </text>
    </comment>
    <comment ref="Y17" authorId="0" shapeId="0">
      <text>
        <r>
          <rPr>
            <sz val="11"/>
            <rFont val="Calibri"/>
            <family val="2"/>
            <charset val="238"/>
          </rPr>
          <t>IV_B:EgyebAllamiUtem1</t>
        </r>
      </text>
    </comment>
    <comment ref="Z17" authorId="0" shapeId="0">
      <text>
        <r>
          <rPr>
            <sz val="11"/>
            <rFont val="Calibri"/>
            <family val="2"/>
            <charset val="238"/>
          </rPr>
          <t>IV_B:OnkormanyzatiUtem1</t>
        </r>
      </text>
    </comment>
    <comment ref="AA17" authorId="0" shapeId="0">
      <text>
        <r>
          <rPr>
            <sz val="11"/>
            <rFont val="Calibri"/>
            <family val="2"/>
            <charset val="238"/>
          </rPr>
          <t>IV_B:EUUtem1</t>
        </r>
      </text>
    </comment>
    <comment ref="AB17" authorId="0" shapeId="0">
      <text>
        <r>
          <rPr>
            <sz val="11"/>
            <rFont val="Calibri"/>
            <family val="2"/>
            <charset val="238"/>
          </rPr>
          <t>IV_B:EgyebUtem1</t>
        </r>
      </text>
    </comment>
    <comment ref="AC17" authorId="0" shapeId="0">
      <text>
        <r>
          <rPr>
            <sz val="11"/>
            <rFont val="Calibri"/>
            <family val="2"/>
            <charset val="238"/>
          </rPr>
          <t>IV_B:HitelKotvenyUtem1</t>
        </r>
      </text>
    </comment>
    <comment ref="AD17" authorId="0" shapeId="0">
      <text>
        <r>
          <rPr>
            <sz val="11"/>
            <rFont val="Calibri"/>
            <family val="2"/>
            <charset val="238"/>
          </rPr>
          <t>IV_B:OsszesenUtem1</t>
        </r>
      </text>
    </comment>
    <comment ref="AG17" authorId="0" shapeId="0">
      <text>
        <r>
          <rPr>
            <sz val="11"/>
            <rFont val="Calibri"/>
            <family val="2"/>
            <charset val="238"/>
          </rPr>
          <t>IV_B:HDUtem2</t>
        </r>
      </text>
    </comment>
    <comment ref="AH17" authorId="0" shapeId="0">
      <text>
        <r>
          <rPr>
            <sz val="11"/>
            <rFont val="Calibri"/>
            <family val="2"/>
            <charset val="238"/>
          </rPr>
          <t>IV_B:ECSUtem2</t>
        </r>
      </text>
    </comment>
    <comment ref="AI17" authorId="0" shapeId="0">
      <text>
        <r>
          <rPr>
            <sz val="11"/>
            <rFont val="Calibri"/>
            <family val="2"/>
            <charset val="238"/>
          </rPr>
          <t>IV_B:KFHUtem2</t>
        </r>
      </text>
    </comment>
    <comment ref="AJ17" authorId="0" shapeId="0">
      <text>
        <r>
          <rPr>
            <sz val="11"/>
            <rFont val="Calibri"/>
            <family val="2"/>
            <charset val="238"/>
          </rPr>
          <t>IV_B:Egyeb_SajatUtem2</t>
        </r>
      </text>
    </comment>
    <comment ref="AK17" authorId="0" shapeId="0">
      <text>
        <r>
          <rPr>
            <sz val="11"/>
            <rFont val="Calibri"/>
            <family val="2"/>
            <charset val="238"/>
          </rPr>
          <t>IV_B:DijUtem2</t>
        </r>
      </text>
    </comment>
    <comment ref="AL17" authorId="0" shapeId="0">
      <text>
        <r>
          <rPr>
            <sz val="11"/>
            <rFont val="Calibri"/>
            <family val="2"/>
            <charset val="238"/>
          </rPr>
          <t>IV_B:EM_Melleklet1_Utem2</t>
        </r>
      </text>
    </comment>
    <comment ref="AM17" authorId="0" shapeId="0">
      <text>
        <r>
          <rPr>
            <sz val="11"/>
            <rFont val="Calibri"/>
            <family val="2"/>
            <charset val="238"/>
          </rPr>
          <t>IV_B:EgyebAllamiUtem2</t>
        </r>
      </text>
    </comment>
    <comment ref="AN17" authorId="0" shapeId="0">
      <text>
        <r>
          <rPr>
            <sz val="11"/>
            <rFont val="Calibri"/>
            <family val="2"/>
            <charset val="238"/>
          </rPr>
          <t>IV_B:OnkormanyzatiUtem2</t>
        </r>
      </text>
    </comment>
    <comment ref="AO17" authorId="0" shapeId="0">
      <text>
        <r>
          <rPr>
            <sz val="11"/>
            <rFont val="Calibri"/>
            <family val="2"/>
            <charset val="238"/>
          </rPr>
          <t>IV_B:EUUtem2</t>
        </r>
      </text>
    </comment>
    <comment ref="AP17" authorId="0" shapeId="0">
      <text>
        <r>
          <rPr>
            <sz val="11"/>
            <rFont val="Calibri"/>
            <family val="2"/>
            <charset val="238"/>
          </rPr>
          <t>IV_B:EgyebUtem2</t>
        </r>
      </text>
    </comment>
    <comment ref="AQ17" authorId="0" shapeId="0">
      <text>
        <r>
          <rPr>
            <sz val="11"/>
            <rFont val="Calibri"/>
            <family val="2"/>
            <charset val="238"/>
          </rPr>
          <t>IV_B:HitelKotvenyUtem2</t>
        </r>
      </text>
    </comment>
    <comment ref="AR17" authorId="0" shapeId="0">
      <text>
        <r>
          <rPr>
            <sz val="11"/>
            <rFont val="Calibri"/>
            <family val="2"/>
            <charset val="238"/>
          </rPr>
          <t>IV_B:OsszesenUtem2</t>
        </r>
      </text>
    </comment>
    <comment ref="AS17" authorId="0" shapeId="0">
      <text>
        <r>
          <rPr>
            <sz val="11"/>
            <rFont val="Calibri"/>
            <family val="2"/>
            <charset val="238"/>
          </rPr>
          <t>IV_B:ForrashianyUtem2</t>
        </r>
      </text>
    </comment>
    <comment ref="AV17" authorId="0" shapeId="0">
      <text>
        <r>
          <rPr>
            <sz val="11"/>
            <rFont val="Calibri"/>
            <family val="2"/>
            <charset val="238"/>
          </rPr>
          <t>IV_B:Indokolas</t>
        </r>
      </text>
    </comment>
    <comment ref="AW17" authorId="0" shapeId="0">
      <text>
        <r>
          <rPr>
            <sz val="11"/>
            <rFont val="Calibri"/>
            <family val="2"/>
            <charset val="238"/>
          </rPr>
          <t>IV_B:Megjegyzes</t>
        </r>
      </text>
    </comment>
    <comment ref="AZ17" authorId="0" shapeId="0">
      <text>
        <r>
          <rPr>
            <sz val="11"/>
            <rFont val="Calibri"/>
            <family val="2"/>
            <charset val="238"/>
          </rPr>
          <t>IV_B:ISA</t>
        </r>
      </text>
    </comment>
    <comment ref="B18" authorId="0" shapeId="0">
      <text>
        <r>
          <rPr>
            <sz val="11"/>
            <rFont val="Calibri"/>
            <family val="2"/>
            <charset val="238"/>
          </rPr>
          <t>IV_B:FontossagiSorrent</t>
        </r>
      </text>
    </comment>
    <comment ref="C18" authorId="0" shapeId="0">
      <text>
        <r>
          <rPr>
            <sz val="11"/>
            <rFont val="Calibri"/>
            <family val="2"/>
            <charset val="238"/>
          </rPr>
          <t>IV_B:FeladatKategoria</t>
        </r>
      </text>
    </comment>
    <comment ref="D18" authorId="0" shapeId="0">
      <text>
        <r>
          <rPr>
            <sz val="11"/>
            <rFont val="Calibri"/>
            <family val="2"/>
            <charset val="238"/>
          </rPr>
          <t>IV_B:FeladatMegnevezes</t>
        </r>
      </text>
    </comment>
    <comment ref="E18" authorId="0" shapeId="0">
      <text>
        <r>
          <rPr>
            <sz val="11"/>
            <rFont val="Calibri"/>
            <family val="2"/>
            <charset val="238"/>
          </rPr>
          <t>IV_B:ElviEngedelySzam</t>
        </r>
      </text>
    </comment>
    <comment ref="F18" authorId="0" shapeId="0">
      <text>
        <r>
          <rPr>
            <sz val="11"/>
            <rFont val="Calibri"/>
            <family val="2"/>
            <charset val="238"/>
          </rPr>
          <t>IV_B:VKR_Kod</t>
        </r>
      </text>
    </comment>
    <comment ref="G18" authorId="0" shapeId="0">
      <text>
        <r>
          <rPr>
            <sz val="11"/>
            <rFont val="Calibri"/>
            <family val="2"/>
            <charset val="238"/>
          </rPr>
          <t>IV_B:VKR_Nev</t>
        </r>
      </text>
    </comment>
    <comment ref="H18" authorId="0" shapeId="0">
      <text>
        <r>
          <rPr>
            <sz val="11"/>
            <rFont val="Calibri"/>
            <family val="2"/>
            <charset val="238"/>
          </rPr>
          <t>IV_B:FeladatSorszam</t>
        </r>
      </text>
    </comment>
    <comment ref="I18" authorId="0" shapeId="0">
      <text>
        <r>
          <rPr>
            <sz val="11"/>
            <rFont val="Calibri"/>
            <family val="2"/>
            <charset val="238"/>
          </rPr>
          <t>IV_B:FeladatAzonosito</t>
        </r>
      </text>
    </comment>
    <comment ref="J18" authorId="0" shapeId="0">
      <text>
        <r>
          <rPr>
            <sz val="11"/>
            <rFont val="Calibri"/>
            <family val="2"/>
            <charset val="238"/>
          </rPr>
          <t>IV_B:EllatasiTerulet</t>
        </r>
      </text>
    </comment>
    <comment ref="K18" authorId="0" shapeId="0">
      <text>
        <r>
          <rPr>
            <sz val="11"/>
            <rFont val="Calibri"/>
            <family val="2"/>
            <charset val="238"/>
          </rPr>
          <t>IV_B:EllatasertFelelos</t>
        </r>
      </text>
    </comment>
    <comment ref="L18" authorId="0" shapeId="0">
      <text>
        <r>
          <rPr>
            <sz val="11"/>
            <rFont val="Calibri"/>
            <family val="2"/>
            <charset val="238"/>
          </rPr>
          <t>IV_B:TervezettNettoKoltseg</t>
        </r>
      </text>
    </comment>
    <comment ref="M18" authorId="0" shapeId="0">
      <text>
        <r>
          <rPr>
            <sz val="11"/>
            <rFont val="Calibri"/>
            <family val="2"/>
            <charset val="238"/>
          </rPr>
          <t>IV_B:IdotartamKezdes</t>
        </r>
      </text>
    </comment>
    <comment ref="N18" authorId="0" shapeId="0">
      <text>
        <r>
          <rPr>
            <sz val="11"/>
            <rFont val="Calibri"/>
            <family val="2"/>
            <charset val="238"/>
          </rPr>
          <t>IV_B:IdotartamBefejezes</t>
        </r>
      </text>
    </comment>
    <comment ref="O18" authorId="0" shapeId="0">
      <text>
        <r>
          <rPr>
            <sz val="11"/>
            <rFont val="Calibri"/>
            <family val="2"/>
            <charset val="238"/>
          </rPr>
          <t>IV_B:NettoKoltsegUtem1</t>
        </r>
      </text>
    </comment>
    <comment ref="P18" authorId="0" shapeId="0">
      <text>
        <r>
          <rPr>
            <sz val="11"/>
            <rFont val="Calibri"/>
            <family val="2"/>
            <charset val="238"/>
          </rPr>
          <t>IV_B:NettoKoltsegUtem2</t>
        </r>
      </text>
    </comment>
    <comment ref="Q18" authorId="0" shapeId="0">
      <text>
        <r>
          <rPr>
            <sz val="11"/>
            <rFont val="Calibri"/>
            <family val="2"/>
            <charset val="238"/>
          </rPr>
          <t>IV_B:EM_Melleklet2_KTG</t>
        </r>
      </text>
    </comment>
    <comment ref="S18" authorId="0" shapeId="0">
      <text>
        <r>
          <rPr>
            <sz val="11"/>
            <rFont val="Calibri"/>
            <family val="2"/>
            <charset val="238"/>
          </rPr>
          <t>IV_B:HDUtem1</t>
        </r>
      </text>
    </comment>
    <comment ref="T18" authorId="0" shapeId="0">
      <text>
        <r>
          <rPr>
            <sz val="11"/>
            <rFont val="Calibri"/>
            <family val="2"/>
            <charset val="238"/>
          </rPr>
          <t>IV_B:ECSUtem1</t>
        </r>
      </text>
    </comment>
    <comment ref="U18" authorId="0" shapeId="0">
      <text>
        <r>
          <rPr>
            <sz val="11"/>
            <rFont val="Calibri"/>
            <family val="2"/>
            <charset val="238"/>
          </rPr>
          <t>IV_B:KFHUtem1</t>
        </r>
      </text>
    </comment>
    <comment ref="V18" authorId="0" shapeId="0">
      <text>
        <r>
          <rPr>
            <sz val="11"/>
            <rFont val="Calibri"/>
            <family val="2"/>
            <charset val="238"/>
          </rPr>
          <t>IV_B:Egyeb_SajatUtem1</t>
        </r>
      </text>
    </comment>
    <comment ref="W18" authorId="0" shapeId="0">
      <text>
        <r>
          <rPr>
            <sz val="11"/>
            <rFont val="Calibri"/>
            <family val="2"/>
            <charset val="238"/>
          </rPr>
          <t>IV_B:DijUtem1</t>
        </r>
      </text>
    </comment>
    <comment ref="X18" authorId="0" shapeId="0">
      <text>
        <r>
          <rPr>
            <sz val="11"/>
            <rFont val="Calibri"/>
            <family val="2"/>
            <charset val="238"/>
          </rPr>
          <t>IV_B:EM_Melleklet1_Utem1</t>
        </r>
      </text>
    </comment>
    <comment ref="Y18" authorId="0" shapeId="0">
      <text>
        <r>
          <rPr>
            <sz val="11"/>
            <rFont val="Calibri"/>
            <family val="2"/>
            <charset val="238"/>
          </rPr>
          <t>IV_B:EgyebAllamiUtem1</t>
        </r>
      </text>
    </comment>
    <comment ref="Z18" authorId="0" shapeId="0">
      <text>
        <r>
          <rPr>
            <sz val="11"/>
            <rFont val="Calibri"/>
            <family val="2"/>
            <charset val="238"/>
          </rPr>
          <t>IV_B:OnkormanyzatiUtem1</t>
        </r>
      </text>
    </comment>
    <comment ref="AA18" authorId="0" shapeId="0">
      <text>
        <r>
          <rPr>
            <sz val="11"/>
            <rFont val="Calibri"/>
            <family val="2"/>
            <charset val="238"/>
          </rPr>
          <t>IV_B:EUUtem1</t>
        </r>
      </text>
    </comment>
    <comment ref="AB18" authorId="0" shapeId="0">
      <text>
        <r>
          <rPr>
            <sz val="11"/>
            <rFont val="Calibri"/>
            <family val="2"/>
            <charset val="238"/>
          </rPr>
          <t>IV_B:EgyebUtem1</t>
        </r>
      </text>
    </comment>
    <comment ref="AC18" authorId="0" shapeId="0">
      <text>
        <r>
          <rPr>
            <sz val="11"/>
            <rFont val="Calibri"/>
            <family val="2"/>
            <charset val="238"/>
          </rPr>
          <t>IV_B:HitelKotvenyUtem1</t>
        </r>
      </text>
    </comment>
    <comment ref="AD18" authorId="0" shapeId="0">
      <text>
        <r>
          <rPr>
            <sz val="11"/>
            <rFont val="Calibri"/>
            <family val="2"/>
            <charset val="238"/>
          </rPr>
          <t>IV_B:OsszesenUtem1</t>
        </r>
      </text>
    </comment>
    <comment ref="AG18" authorId="0" shapeId="0">
      <text>
        <r>
          <rPr>
            <sz val="11"/>
            <rFont val="Calibri"/>
            <family val="2"/>
            <charset val="238"/>
          </rPr>
          <t>IV_B:HDUtem2</t>
        </r>
      </text>
    </comment>
    <comment ref="AH18" authorId="0" shapeId="0">
      <text>
        <r>
          <rPr>
            <sz val="11"/>
            <rFont val="Calibri"/>
            <family val="2"/>
            <charset val="238"/>
          </rPr>
          <t>IV_B:ECSUtem2</t>
        </r>
      </text>
    </comment>
    <comment ref="AI18" authorId="0" shapeId="0">
      <text>
        <r>
          <rPr>
            <sz val="11"/>
            <rFont val="Calibri"/>
            <family val="2"/>
            <charset val="238"/>
          </rPr>
          <t>IV_B:KFHUtem2</t>
        </r>
      </text>
    </comment>
    <comment ref="AJ18" authorId="0" shapeId="0">
      <text>
        <r>
          <rPr>
            <sz val="11"/>
            <rFont val="Calibri"/>
            <family val="2"/>
            <charset val="238"/>
          </rPr>
          <t>IV_B:Egyeb_SajatUtem2</t>
        </r>
      </text>
    </comment>
    <comment ref="AK18" authorId="0" shapeId="0">
      <text>
        <r>
          <rPr>
            <sz val="11"/>
            <rFont val="Calibri"/>
            <family val="2"/>
            <charset val="238"/>
          </rPr>
          <t>IV_B:DijUtem2</t>
        </r>
      </text>
    </comment>
    <comment ref="AL18" authorId="0" shapeId="0">
      <text>
        <r>
          <rPr>
            <sz val="11"/>
            <rFont val="Calibri"/>
            <family val="2"/>
            <charset val="238"/>
          </rPr>
          <t>IV_B:EM_Melleklet1_Utem2</t>
        </r>
      </text>
    </comment>
    <comment ref="AM18" authorId="0" shapeId="0">
      <text>
        <r>
          <rPr>
            <sz val="11"/>
            <rFont val="Calibri"/>
            <family val="2"/>
            <charset val="238"/>
          </rPr>
          <t>IV_B:EgyebAllamiUtem2</t>
        </r>
      </text>
    </comment>
    <comment ref="AN18" authorId="0" shapeId="0">
      <text>
        <r>
          <rPr>
            <sz val="11"/>
            <rFont val="Calibri"/>
            <family val="2"/>
            <charset val="238"/>
          </rPr>
          <t>IV_B:OnkormanyzatiUtem2</t>
        </r>
      </text>
    </comment>
    <comment ref="AO18" authorId="0" shapeId="0">
      <text>
        <r>
          <rPr>
            <sz val="11"/>
            <rFont val="Calibri"/>
            <family val="2"/>
            <charset val="238"/>
          </rPr>
          <t>IV_B:EUUtem2</t>
        </r>
      </text>
    </comment>
    <comment ref="AP18" authorId="0" shapeId="0">
      <text>
        <r>
          <rPr>
            <sz val="11"/>
            <rFont val="Calibri"/>
            <family val="2"/>
            <charset val="238"/>
          </rPr>
          <t>IV_B:EgyebUtem2</t>
        </r>
      </text>
    </comment>
    <comment ref="AQ18" authorId="0" shapeId="0">
      <text>
        <r>
          <rPr>
            <sz val="11"/>
            <rFont val="Calibri"/>
            <family val="2"/>
            <charset val="238"/>
          </rPr>
          <t>IV_B:HitelKotvenyUtem2</t>
        </r>
      </text>
    </comment>
    <comment ref="AR18" authorId="0" shapeId="0">
      <text>
        <r>
          <rPr>
            <sz val="11"/>
            <rFont val="Calibri"/>
            <family val="2"/>
            <charset val="238"/>
          </rPr>
          <t>IV_B:OsszesenUtem2</t>
        </r>
      </text>
    </comment>
    <comment ref="AS18" authorId="0" shapeId="0">
      <text>
        <r>
          <rPr>
            <sz val="11"/>
            <rFont val="Calibri"/>
            <family val="2"/>
            <charset val="238"/>
          </rPr>
          <t>IV_B:ForrashianyUtem2</t>
        </r>
      </text>
    </comment>
    <comment ref="AV18" authorId="0" shapeId="0">
      <text>
        <r>
          <rPr>
            <sz val="11"/>
            <rFont val="Calibri"/>
            <family val="2"/>
            <charset val="238"/>
          </rPr>
          <t>IV_B:Indokolas</t>
        </r>
      </text>
    </comment>
    <comment ref="AW18" authorId="0" shapeId="0">
      <text>
        <r>
          <rPr>
            <sz val="11"/>
            <rFont val="Calibri"/>
            <family val="2"/>
            <charset val="238"/>
          </rPr>
          <t>IV_B:Megjegyzes</t>
        </r>
      </text>
    </comment>
    <comment ref="AZ18" authorId="0" shapeId="0">
      <text>
        <r>
          <rPr>
            <sz val="11"/>
            <rFont val="Calibri"/>
            <family val="2"/>
            <charset val="238"/>
          </rPr>
          <t>IV_B:ISA</t>
        </r>
      </text>
    </comment>
    <comment ref="B19" authorId="0" shapeId="0">
      <text>
        <r>
          <rPr>
            <sz val="11"/>
            <rFont val="Calibri"/>
            <family val="2"/>
            <charset val="238"/>
          </rPr>
          <t>IV_B:FontossagiSorrent</t>
        </r>
      </text>
    </comment>
    <comment ref="C19" authorId="0" shapeId="0">
      <text>
        <r>
          <rPr>
            <sz val="11"/>
            <rFont val="Calibri"/>
            <family val="2"/>
            <charset val="238"/>
          </rPr>
          <t>IV_B:FeladatKategoria</t>
        </r>
      </text>
    </comment>
    <comment ref="D19" authorId="0" shapeId="0">
      <text>
        <r>
          <rPr>
            <sz val="11"/>
            <rFont val="Calibri"/>
            <family val="2"/>
            <charset val="238"/>
          </rPr>
          <t>IV_B:FeladatMegnevezes</t>
        </r>
      </text>
    </comment>
    <comment ref="E19" authorId="0" shapeId="0">
      <text>
        <r>
          <rPr>
            <sz val="11"/>
            <rFont val="Calibri"/>
            <family val="2"/>
            <charset val="238"/>
          </rPr>
          <t>IV_B:ElviEngedelySzam</t>
        </r>
      </text>
    </comment>
    <comment ref="F19" authorId="0" shapeId="0">
      <text>
        <r>
          <rPr>
            <sz val="11"/>
            <rFont val="Calibri"/>
            <family val="2"/>
            <charset val="238"/>
          </rPr>
          <t>IV_B:VKR_Kod</t>
        </r>
      </text>
    </comment>
    <comment ref="G19" authorId="0" shapeId="0">
      <text>
        <r>
          <rPr>
            <sz val="11"/>
            <rFont val="Calibri"/>
            <family val="2"/>
            <charset val="238"/>
          </rPr>
          <t>IV_B:VKR_Nev</t>
        </r>
      </text>
    </comment>
    <comment ref="H19" authorId="0" shapeId="0">
      <text>
        <r>
          <rPr>
            <sz val="11"/>
            <rFont val="Calibri"/>
            <family val="2"/>
            <charset val="238"/>
          </rPr>
          <t>IV_B:FeladatSorszam</t>
        </r>
      </text>
    </comment>
    <comment ref="I19" authorId="0" shapeId="0">
      <text>
        <r>
          <rPr>
            <sz val="11"/>
            <rFont val="Calibri"/>
            <family val="2"/>
            <charset val="238"/>
          </rPr>
          <t>IV_B:FeladatAzonosito</t>
        </r>
      </text>
    </comment>
    <comment ref="J19" authorId="0" shapeId="0">
      <text>
        <r>
          <rPr>
            <sz val="11"/>
            <rFont val="Calibri"/>
            <family val="2"/>
            <charset val="238"/>
          </rPr>
          <t>IV_B:EllatasiTerulet</t>
        </r>
      </text>
    </comment>
    <comment ref="K19" authorId="0" shapeId="0">
      <text>
        <r>
          <rPr>
            <sz val="11"/>
            <rFont val="Calibri"/>
            <family val="2"/>
            <charset val="238"/>
          </rPr>
          <t>IV_B:EllatasertFelelos</t>
        </r>
      </text>
    </comment>
    <comment ref="L19" authorId="0" shapeId="0">
      <text>
        <r>
          <rPr>
            <sz val="11"/>
            <rFont val="Calibri"/>
            <family val="2"/>
            <charset val="238"/>
          </rPr>
          <t>IV_B:TervezettNettoKoltseg</t>
        </r>
      </text>
    </comment>
    <comment ref="M19" authorId="0" shapeId="0">
      <text>
        <r>
          <rPr>
            <sz val="11"/>
            <rFont val="Calibri"/>
            <family val="2"/>
            <charset val="238"/>
          </rPr>
          <t>IV_B:IdotartamKezdes</t>
        </r>
      </text>
    </comment>
    <comment ref="N19" authorId="0" shapeId="0">
      <text>
        <r>
          <rPr>
            <sz val="11"/>
            <rFont val="Calibri"/>
            <family val="2"/>
            <charset val="238"/>
          </rPr>
          <t>IV_B:IdotartamBefejezes</t>
        </r>
      </text>
    </comment>
    <comment ref="O19" authorId="0" shapeId="0">
      <text>
        <r>
          <rPr>
            <sz val="11"/>
            <rFont val="Calibri"/>
            <family val="2"/>
            <charset val="238"/>
          </rPr>
          <t>IV_B:NettoKoltsegUtem1</t>
        </r>
      </text>
    </comment>
    <comment ref="P19" authorId="0" shapeId="0">
      <text>
        <r>
          <rPr>
            <sz val="11"/>
            <rFont val="Calibri"/>
            <family val="2"/>
            <charset val="238"/>
          </rPr>
          <t>IV_B:NettoKoltsegUtem2</t>
        </r>
      </text>
    </comment>
    <comment ref="Q19" authorId="0" shapeId="0">
      <text>
        <r>
          <rPr>
            <sz val="11"/>
            <rFont val="Calibri"/>
            <family val="2"/>
            <charset val="238"/>
          </rPr>
          <t>IV_B:EM_Melleklet2_KTG</t>
        </r>
      </text>
    </comment>
    <comment ref="S19" authorId="0" shapeId="0">
      <text>
        <r>
          <rPr>
            <sz val="11"/>
            <rFont val="Calibri"/>
            <family val="2"/>
            <charset val="238"/>
          </rPr>
          <t>IV_B:HDUtem1</t>
        </r>
      </text>
    </comment>
    <comment ref="T19" authorId="0" shapeId="0">
      <text>
        <r>
          <rPr>
            <sz val="11"/>
            <rFont val="Calibri"/>
            <family val="2"/>
            <charset val="238"/>
          </rPr>
          <t>IV_B:ECSUtem1</t>
        </r>
      </text>
    </comment>
    <comment ref="U19" authorId="0" shapeId="0">
      <text>
        <r>
          <rPr>
            <sz val="11"/>
            <rFont val="Calibri"/>
            <family val="2"/>
            <charset val="238"/>
          </rPr>
          <t>IV_B:KFHUtem1</t>
        </r>
      </text>
    </comment>
    <comment ref="V19" authorId="0" shapeId="0">
      <text>
        <r>
          <rPr>
            <sz val="11"/>
            <rFont val="Calibri"/>
            <family val="2"/>
            <charset val="238"/>
          </rPr>
          <t>IV_B:Egyeb_SajatUtem1</t>
        </r>
      </text>
    </comment>
    <comment ref="W19" authorId="0" shapeId="0">
      <text>
        <r>
          <rPr>
            <sz val="11"/>
            <rFont val="Calibri"/>
            <family val="2"/>
            <charset val="238"/>
          </rPr>
          <t>IV_B:DijUtem1</t>
        </r>
      </text>
    </comment>
    <comment ref="X19" authorId="0" shapeId="0">
      <text>
        <r>
          <rPr>
            <sz val="11"/>
            <rFont val="Calibri"/>
            <family val="2"/>
            <charset val="238"/>
          </rPr>
          <t>IV_B:EM_Melleklet1_Utem1</t>
        </r>
      </text>
    </comment>
    <comment ref="Y19" authorId="0" shapeId="0">
      <text>
        <r>
          <rPr>
            <sz val="11"/>
            <rFont val="Calibri"/>
            <family val="2"/>
            <charset val="238"/>
          </rPr>
          <t>IV_B:EgyebAllamiUtem1</t>
        </r>
      </text>
    </comment>
    <comment ref="Z19" authorId="0" shapeId="0">
      <text>
        <r>
          <rPr>
            <sz val="11"/>
            <rFont val="Calibri"/>
            <family val="2"/>
            <charset val="238"/>
          </rPr>
          <t>IV_B:OnkormanyzatiUtem1</t>
        </r>
      </text>
    </comment>
    <comment ref="AA19" authorId="0" shapeId="0">
      <text>
        <r>
          <rPr>
            <sz val="11"/>
            <rFont val="Calibri"/>
            <family val="2"/>
            <charset val="238"/>
          </rPr>
          <t>IV_B:EUUtem1</t>
        </r>
      </text>
    </comment>
    <comment ref="AB19" authorId="0" shapeId="0">
      <text>
        <r>
          <rPr>
            <sz val="11"/>
            <rFont val="Calibri"/>
            <family val="2"/>
            <charset val="238"/>
          </rPr>
          <t>IV_B:EgyebUtem1</t>
        </r>
      </text>
    </comment>
    <comment ref="AC19" authorId="0" shapeId="0">
      <text>
        <r>
          <rPr>
            <sz val="11"/>
            <rFont val="Calibri"/>
            <family val="2"/>
            <charset val="238"/>
          </rPr>
          <t>IV_B:HitelKotvenyUtem1</t>
        </r>
      </text>
    </comment>
    <comment ref="AD19" authorId="0" shapeId="0">
      <text>
        <r>
          <rPr>
            <sz val="11"/>
            <rFont val="Calibri"/>
            <family val="2"/>
            <charset val="238"/>
          </rPr>
          <t>IV_B:OsszesenUtem1</t>
        </r>
      </text>
    </comment>
    <comment ref="AG19" authorId="0" shapeId="0">
      <text>
        <r>
          <rPr>
            <sz val="11"/>
            <rFont val="Calibri"/>
            <family val="2"/>
            <charset val="238"/>
          </rPr>
          <t>IV_B:HDUtem2</t>
        </r>
      </text>
    </comment>
    <comment ref="AH19" authorId="0" shapeId="0">
      <text>
        <r>
          <rPr>
            <sz val="11"/>
            <rFont val="Calibri"/>
            <family val="2"/>
            <charset val="238"/>
          </rPr>
          <t>IV_B:ECSUtem2</t>
        </r>
      </text>
    </comment>
    <comment ref="AI19" authorId="0" shapeId="0">
      <text>
        <r>
          <rPr>
            <sz val="11"/>
            <rFont val="Calibri"/>
            <family val="2"/>
            <charset val="238"/>
          </rPr>
          <t>IV_B:KFHUtem2</t>
        </r>
      </text>
    </comment>
    <comment ref="AJ19" authorId="0" shapeId="0">
      <text>
        <r>
          <rPr>
            <sz val="11"/>
            <rFont val="Calibri"/>
            <family val="2"/>
            <charset val="238"/>
          </rPr>
          <t>IV_B:Egyeb_SajatUtem2</t>
        </r>
      </text>
    </comment>
    <comment ref="AK19" authorId="0" shapeId="0">
      <text>
        <r>
          <rPr>
            <sz val="11"/>
            <rFont val="Calibri"/>
            <family val="2"/>
            <charset val="238"/>
          </rPr>
          <t>IV_B:DijUtem2</t>
        </r>
      </text>
    </comment>
    <comment ref="AL19" authorId="0" shapeId="0">
      <text>
        <r>
          <rPr>
            <sz val="11"/>
            <rFont val="Calibri"/>
            <family val="2"/>
            <charset val="238"/>
          </rPr>
          <t>IV_B:EM_Melleklet1_Utem2</t>
        </r>
      </text>
    </comment>
    <comment ref="AM19" authorId="0" shapeId="0">
      <text>
        <r>
          <rPr>
            <sz val="11"/>
            <rFont val="Calibri"/>
            <family val="2"/>
            <charset val="238"/>
          </rPr>
          <t>IV_B:EgyebAllamiUtem2</t>
        </r>
      </text>
    </comment>
    <comment ref="AN19" authorId="0" shapeId="0">
      <text>
        <r>
          <rPr>
            <sz val="11"/>
            <rFont val="Calibri"/>
            <family val="2"/>
            <charset val="238"/>
          </rPr>
          <t>IV_B:OnkormanyzatiUtem2</t>
        </r>
      </text>
    </comment>
    <comment ref="AO19" authorId="0" shapeId="0">
      <text>
        <r>
          <rPr>
            <sz val="11"/>
            <rFont val="Calibri"/>
            <family val="2"/>
            <charset val="238"/>
          </rPr>
          <t>IV_B:EUUtem2</t>
        </r>
      </text>
    </comment>
    <comment ref="AP19" authorId="0" shapeId="0">
      <text>
        <r>
          <rPr>
            <sz val="11"/>
            <rFont val="Calibri"/>
            <family val="2"/>
            <charset val="238"/>
          </rPr>
          <t>IV_B:EgyebUtem2</t>
        </r>
      </text>
    </comment>
    <comment ref="AQ19" authorId="0" shapeId="0">
      <text>
        <r>
          <rPr>
            <sz val="11"/>
            <rFont val="Calibri"/>
            <family val="2"/>
            <charset val="238"/>
          </rPr>
          <t>IV_B:HitelKotvenyUtem2</t>
        </r>
      </text>
    </comment>
    <comment ref="AR19" authorId="0" shapeId="0">
      <text>
        <r>
          <rPr>
            <sz val="11"/>
            <rFont val="Calibri"/>
            <family val="2"/>
            <charset val="238"/>
          </rPr>
          <t>IV_B:OsszesenUtem2</t>
        </r>
      </text>
    </comment>
    <comment ref="AS19" authorId="0" shapeId="0">
      <text>
        <r>
          <rPr>
            <sz val="11"/>
            <rFont val="Calibri"/>
            <family val="2"/>
            <charset val="238"/>
          </rPr>
          <t>IV_B:ForrashianyUtem2</t>
        </r>
      </text>
    </comment>
    <comment ref="AV19" authorId="0" shapeId="0">
      <text>
        <r>
          <rPr>
            <sz val="11"/>
            <rFont val="Calibri"/>
            <family val="2"/>
            <charset val="238"/>
          </rPr>
          <t>IV_B:Indokolas</t>
        </r>
      </text>
    </comment>
    <comment ref="AW19" authorId="0" shapeId="0">
      <text>
        <r>
          <rPr>
            <sz val="11"/>
            <rFont val="Calibri"/>
            <family val="2"/>
            <charset val="238"/>
          </rPr>
          <t>IV_B:Megjegyzes</t>
        </r>
      </text>
    </comment>
    <comment ref="AZ19" authorId="0" shapeId="0">
      <text>
        <r>
          <rPr>
            <sz val="11"/>
            <rFont val="Calibri"/>
            <family val="2"/>
            <charset val="238"/>
          </rPr>
          <t>IV_B:ISA</t>
        </r>
      </text>
    </comment>
    <comment ref="B20" authorId="0" shapeId="0">
      <text>
        <r>
          <rPr>
            <sz val="11"/>
            <rFont val="Calibri"/>
            <family val="2"/>
            <charset val="238"/>
          </rPr>
          <t>IV_B:FontossagiSorrent</t>
        </r>
      </text>
    </comment>
    <comment ref="C20" authorId="0" shapeId="0">
      <text>
        <r>
          <rPr>
            <sz val="11"/>
            <rFont val="Calibri"/>
            <family val="2"/>
            <charset val="238"/>
          </rPr>
          <t>IV_B:FeladatKategoria</t>
        </r>
      </text>
    </comment>
    <comment ref="D20" authorId="0" shapeId="0">
      <text>
        <r>
          <rPr>
            <sz val="11"/>
            <rFont val="Calibri"/>
            <family val="2"/>
            <charset val="238"/>
          </rPr>
          <t>IV_B:FeladatMegnevezes</t>
        </r>
      </text>
    </comment>
    <comment ref="E20" authorId="0" shapeId="0">
      <text>
        <r>
          <rPr>
            <sz val="11"/>
            <rFont val="Calibri"/>
            <family val="2"/>
            <charset val="238"/>
          </rPr>
          <t>IV_B:ElviEngedelySzam</t>
        </r>
      </text>
    </comment>
    <comment ref="F20" authorId="0" shapeId="0">
      <text>
        <r>
          <rPr>
            <sz val="11"/>
            <rFont val="Calibri"/>
            <family val="2"/>
            <charset val="238"/>
          </rPr>
          <t>IV_B:VKR_Kod</t>
        </r>
      </text>
    </comment>
    <comment ref="G20" authorId="0" shapeId="0">
      <text>
        <r>
          <rPr>
            <sz val="11"/>
            <rFont val="Calibri"/>
            <family val="2"/>
            <charset val="238"/>
          </rPr>
          <t>IV_B:VKR_Nev</t>
        </r>
      </text>
    </comment>
    <comment ref="H20" authorId="0" shapeId="0">
      <text>
        <r>
          <rPr>
            <sz val="11"/>
            <rFont val="Calibri"/>
            <family val="2"/>
            <charset val="238"/>
          </rPr>
          <t>IV_B:FeladatSorszam</t>
        </r>
      </text>
    </comment>
    <comment ref="I20" authorId="0" shapeId="0">
      <text>
        <r>
          <rPr>
            <sz val="11"/>
            <rFont val="Calibri"/>
            <family val="2"/>
            <charset val="238"/>
          </rPr>
          <t>IV_B:FeladatAzonosito</t>
        </r>
      </text>
    </comment>
    <comment ref="J20" authorId="0" shapeId="0">
      <text>
        <r>
          <rPr>
            <sz val="11"/>
            <rFont val="Calibri"/>
            <family val="2"/>
            <charset val="238"/>
          </rPr>
          <t>IV_B:EllatasiTerulet</t>
        </r>
      </text>
    </comment>
    <comment ref="K20" authorId="0" shapeId="0">
      <text>
        <r>
          <rPr>
            <sz val="11"/>
            <rFont val="Calibri"/>
            <family val="2"/>
            <charset val="238"/>
          </rPr>
          <t>IV_B:EllatasertFelelos</t>
        </r>
      </text>
    </comment>
    <comment ref="L20" authorId="0" shapeId="0">
      <text>
        <r>
          <rPr>
            <sz val="11"/>
            <rFont val="Calibri"/>
            <family val="2"/>
            <charset val="238"/>
          </rPr>
          <t>IV_B:TervezettNettoKoltseg</t>
        </r>
      </text>
    </comment>
    <comment ref="M20" authorId="0" shapeId="0">
      <text>
        <r>
          <rPr>
            <sz val="11"/>
            <rFont val="Calibri"/>
            <family val="2"/>
            <charset val="238"/>
          </rPr>
          <t>IV_B:IdotartamKezdes</t>
        </r>
      </text>
    </comment>
    <comment ref="N20" authorId="0" shapeId="0">
      <text>
        <r>
          <rPr>
            <sz val="11"/>
            <rFont val="Calibri"/>
            <family val="2"/>
            <charset val="238"/>
          </rPr>
          <t>IV_B:IdotartamBefejezes</t>
        </r>
      </text>
    </comment>
    <comment ref="O20" authorId="0" shapeId="0">
      <text>
        <r>
          <rPr>
            <sz val="11"/>
            <rFont val="Calibri"/>
            <family val="2"/>
            <charset val="238"/>
          </rPr>
          <t>IV_B:NettoKoltsegUtem1</t>
        </r>
      </text>
    </comment>
    <comment ref="P20" authorId="0" shapeId="0">
      <text>
        <r>
          <rPr>
            <sz val="11"/>
            <rFont val="Calibri"/>
            <family val="2"/>
            <charset val="238"/>
          </rPr>
          <t>IV_B:NettoKoltsegUtem2</t>
        </r>
      </text>
    </comment>
    <comment ref="Q20" authorId="0" shapeId="0">
      <text>
        <r>
          <rPr>
            <sz val="11"/>
            <rFont val="Calibri"/>
            <family val="2"/>
            <charset val="238"/>
          </rPr>
          <t>IV_B:EM_Melleklet2_KTG</t>
        </r>
      </text>
    </comment>
    <comment ref="S20" authorId="0" shapeId="0">
      <text>
        <r>
          <rPr>
            <sz val="11"/>
            <rFont val="Calibri"/>
            <family val="2"/>
            <charset val="238"/>
          </rPr>
          <t>IV_B:HDUtem1</t>
        </r>
      </text>
    </comment>
    <comment ref="T20" authorId="0" shapeId="0">
      <text>
        <r>
          <rPr>
            <sz val="11"/>
            <rFont val="Calibri"/>
            <family val="2"/>
            <charset val="238"/>
          </rPr>
          <t>IV_B:ECSUtem1</t>
        </r>
      </text>
    </comment>
    <comment ref="U20" authorId="0" shapeId="0">
      <text>
        <r>
          <rPr>
            <sz val="11"/>
            <rFont val="Calibri"/>
            <family val="2"/>
            <charset val="238"/>
          </rPr>
          <t>IV_B:KFHUtem1</t>
        </r>
      </text>
    </comment>
    <comment ref="V20" authorId="0" shapeId="0">
      <text>
        <r>
          <rPr>
            <sz val="11"/>
            <rFont val="Calibri"/>
            <family val="2"/>
            <charset val="238"/>
          </rPr>
          <t>IV_B:Egyeb_SajatUtem1</t>
        </r>
      </text>
    </comment>
    <comment ref="W20" authorId="0" shapeId="0">
      <text>
        <r>
          <rPr>
            <sz val="11"/>
            <rFont val="Calibri"/>
            <family val="2"/>
            <charset val="238"/>
          </rPr>
          <t>IV_B:DijUtem1</t>
        </r>
      </text>
    </comment>
    <comment ref="X20" authorId="0" shapeId="0">
      <text>
        <r>
          <rPr>
            <sz val="11"/>
            <rFont val="Calibri"/>
            <family val="2"/>
            <charset val="238"/>
          </rPr>
          <t>IV_B:EM_Melleklet1_Utem1</t>
        </r>
      </text>
    </comment>
    <comment ref="Y20" authorId="0" shapeId="0">
      <text>
        <r>
          <rPr>
            <sz val="11"/>
            <rFont val="Calibri"/>
            <family val="2"/>
            <charset val="238"/>
          </rPr>
          <t>IV_B:EgyebAllamiUtem1</t>
        </r>
      </text>
    </comment>
    <comment ref="Z20" authorId="0" shapeId="0">
      <text>
        <r>
          <rPr>
            <sz val="11"/>
            <rFont val="Calibri"/>
            <family val="2"/>
            <charset val="238"/>
          </rPr>
          <t>IV_B:OnkormanyzatiUtem1</t>
        </r>
      </text>
    </comment>
    <comment ref="AA20" authorId="0" shapeId="0">
      <text>
        <r>
          <rPr>
            <sz val="11"/>
            <rFont val="Calibri"/>
            <family val="2"/>
            <charset val="238"/>
          </rPr>
          <t>IV_B:EUUtem1</t>
        </r>
      </text>
    </comment>
    <comment ref="AB20" authorId="0" shapeId="0">
      <text>
        <r>
          <rPr>
            <sz val="11"/>
            <rFont val="Calibri"/>
            <family val="2"/>
            <charset val="238"/>
          </rPr>
          <t>IV_B:EgyebUtem1</t>
        </r>
      </text>
    </comment>
    <comment ref="AC20" authorId="0" shapeId="0">
      <text>
        <r>
          <rPr>
            <sz val="11"/>
            <rFont val="Calibri"/>
            <family val="2"/>
            <charset val="238"/>
          </rPr>
          <t>IV_B:HitelKotvenyUtem1</t>
        </r>
      </text>
    </comment>
    <comment ref="AD20" authorId="0" shapeId="0">
      <text>
        <r>
          <rPr>
            <sz val="11"/>
            <rFont val="Calibri"/>
            <family val="2"/>
            <charset val="238"/>
          </rPr>
          <t>IV_B:OsszesenUtem1</t>
        </r>
      </text>
    </comment>
    <comment ref="AG20" authorId="0" shapeId="0">
      <text>
        <r>
          <rPr>
            <sz val="11"/>
            <rFont val="Calibri"/>
            <family val="2"/>
            <charset val="238"/>
          </rPr>
          <t>IV_B:HDUtem2</t>
        </r>
      </text>
    </comment>
    <comment ref="AH20" authorId="0" shapeId="0">
      <text>
        <r>
          <rPr>
            <sz val="11"/>
            <rFont val="Calibri"/>
            <family val="2"/>
            <charset val="238"/>
          </rPr>
          <t>IV_B:ECSUtem2</t>
        </r>
      </text>
    </comment>
    <comment ref="AI20" authorId="0" shapeId="0">
      <text>
        <r>
          <rPr>
            <sz val="11"/>
            <rFont val="Calibri"/>
            <family val="2"/>
            <charset val="238"/>
          </rPr>
          <t>IV_B:KFHUtem2</t>
        </r>
      </text>
    </comment>
    <comment ref="AJ20" authorId="0" shapeId="0">
      <text>
        <r>
          <rPr>
            <sz val="11"/>
            <rFont val="Calibri"/>
            <family val="2"/>
            <charset val="238"/>
          </rPr>
          <t>IV_B:Egyeb_SajatUtem2</t>
        </r>
      </text>
    </comment>
    <comment ref="AK20" authorId="0" shapeId="0">
      <text>
        <r>
          <rPr>
            <sz val="11"/>
            <rFont val="Calibri"/>
            <family val="2"/>
            <charset val="238"/>
          </rPr>
          <t>IV_B:DijUtem2</t>
        </r>
      </text>
    </comment>
    <comment ref="AL20" authorId="0" shapeId="0">
      <text>
        <r>
          <rPr>
            <sz val="11"/>
            <rFont val="Calibri"/>
            <family val="2"/>
            <charset val="238"/>
          </rPr>
          <t>IV_B:EM_Melleklet1_Utem2</t>
        </r>
      </text>
    </comment>
    <comment ref="AM20" authorId="0" shapeId="0">
      <text>
        <r>
          <rPr>
            <sz val="11"/>
            <rFont val="Calibri"/>
            <family val="2"/>
            <charset val="238"/>
          </rPr>
          <t>IV_B:EgyebAllamiUtem2</t>
        </r>
      </text>
    </comment>
    <comment ref="AN20" authorId="0" shapeId="0">
      <text>
        <r>
          <rPr>
            <sz val="11"/>
            <rFont val="Calibri"/>
            <family val="2"/>
            <charset val="238"/>
          </rPr>
          <t>IV_B:OnkormanyzatiUtem2</t>
        </r>
      </text>
    </comment>
    <comment ref="AO20" authorId="0" shapeId="0">
      <text>
        <r>
          <rPr>
            <sz val="11"/>
            <rFont val="Calibri"/>
            <family val="2"/>
            <charset val="238"/>
          </rPr>
          <t>IV_B:EUUtem2</t>
        </r>
      </text>
    </comment>
    <comment ref="AP20" authorId="0" shapeId="0">
      <text>
        <r>
          <rPr>
            <sz val="11"/>
            <rFont val="Calibri"/>
            <family val="2"/>
            <charset val="238"/>
          </rPr>
          <t>IV_B:EgyebUtem2</t>
        </r>
      </text>
    </comment>
    <comment ref="AQ20" authorId="0" shapeId="0">
      <text>
        <r>
          <rPr>
            <sz val="11"/>
            <rFont val="Calibri"/>
            <family val="2"/>
            <charset val="238"/>
          </rPr>
          <t>IV_B:HitelKotvenyUtem2</t>
        </r>
      </text>
    </comment>
    <comment ref="AR20" authorId="0" shapeId="0">
      <text>
        <r>
          <rPr>
            <sz val="11"/>
            <rFont val="Calibri"/>
            <family val="2"/>
            <charset val="238"/>
          </rPr>
          <t>IV_B:OsszesenUtem2</t>
        </r>
      </text>
    </comment>
    <comment ref="AS20" authorId="0" shapeId="0">
      <text>
        <r>
          <rPr>
            <sz val="11"/>
            <rFont val="Calibri"/>
            <family val="2"/>
            <charset val="238"/>
          </rPr>
          <t>IV_B:ForrashianyUtem2</t>
        </r>
      </text>
    </comment>
    <comment ref="AV20" authorId="0" shapeId="0">
      <text>
        <r>
          <rPr>
            <sz val="11"/>
            <rFont val="Calibri"/>
            <family val="2"/>
            <charset val="238"/>
          </rPr>
          <t>IV_B:Indokolas</t>
        </r>
      </text>
    </comment>
    <comment ref="AW20" authorId="0" shapeId="0">
      <text>
        <r>
          <rPr>
            <sz val="11"/>
            <rFont val="Calibri"/>
            <family val="2"/>
            <charset val="238"/>
          </rPr>
          <t>IV_B:Megjegyzes</t>
        </r>
      </text>
    </comment>
    <comment ref="AZ20" authorId="0" shapeId="0">
      <text>
        <r>
          <rPr>
            <sz val="11"/>
            <rFont val="Calibri"/>
            <family val="2"/>
            <charset val="238"/>
          </rPr>
          <t>IV_B:ISA</t>
        </r>
      </text>
    </comment>
    <comment ref="B21" authorId="0" shapeId="0">
      <text>
        <r>
          <rPr>
            <sz val="11"/>
            <rFont val="Calibri"/>
            <family val="2"/>
            <charset val="238"/>
          </rPr>
          <t>IV_B:FontossagiSorrent</t>
        </r>
      </text>
    </comment>
    <comment ref="C21" authorId="0" shapeId="0">
      <text>
        <r>
          <rPr>
            <sz val="11"/>
            <rFont val="Calibri"/>
            <family val="2"/>
            <charset val="238"/>
          </rPr>
          <t>IV_B:FeladatKategoria</t>
        </r>
      </text>
    </comment>
    <comment ref="D21" authorId="0" shapeId="0">
      <text>
        <r>
          <rPr>
            <sz val="11"/>
            <rFont val="Calibri"/>
            <family val="2"/>
            <charset val="238"/>
          </rPr>
          <t>IV_B:FeladatMegnevezes</t>
        </r>
      </text>
    </comment>
    <comment ref="E21" authorId="0" shapeId="0">
      <text>
        <r>
          <rPr>
            <sz val="11"/>
            <rFont val="Calibri"/>
            <family val="2"/>
            <charset val="238"/>
          </rPr>
          <t>IV_B:ElviEngedelySzam</t>
        </r>
      </text>
    </comment>
    <comment ref="F21" authorId="0" shapeId="0">
      <text>
        <r>
          <rPr>
            <sz val="11"/>
            <rFont val="Calibri"/>
            <family val="2"/>
            <charset val="238"/>
          </rPr>
          <t>IV_B:VKR_Kod</t>
        </r>
      </text>
    </comment>
    <comment ref="G21" authorId="0" shapeId="0">
      <text>
        <r>
          <rPr>
            <sz val="11"/>
            <rFont val="Calibri"/>
            <family val="2"/>
            <charset val="238"/>
          </rPr>
          <t>IV_B:VKR_Nev</t>
        </r>
      </text>
    </comment>
    <comment ref="H21" authorId="0" shapeId="0">
      <text>
        <r>
          <rPr>
            <sz val="11"/>
            <rFont val="Calibri"/>
            <family val="2"/>
            <charset val="238"/>
          </rPr>
          <t>IV_B:FeladatSorszam</t>
        </r>
      </text>
    </comment>
    <comment ref="I21" authorId="0" shapeId="0">
      <text>
        <r>
          <rPr>
            <sz val="11"/>
            <rFont val="Calibri"/>
            <family val="2"/>
            <charset val="238"/>
          </rPr>
          <t>IV_B:FeladatAzonosito</t>
        </r>
      </text>
    </comment>
    <comment ref="J21" authorId="0" shapeId="0">
      <text>
        <r>
          <rPr>
            <sz val="11"/>
            <rFont val="Calibri"/>
            <family val="2"/>
            <charset val="238"/>
          </rPr>
          <t>IV_B:EllatasiTerulet</t>
        </r>
      </text>
    </comment>
    <comment ref="K21" authorId="0" shapeId="0">
      <text>
        <r>
          <rPr>
            <sz val="11"/>
            <rFont val="Calibri"/>
            <family val="2"/>
            <charset val="238"/>
          </rPr>
          <t>IV_B:EllatasertFelelos</t>
        </r>
      </text>
    </comment>
    <comment ref="L21" authorId="0" shapeId="0">
      <text>
        <r>
          <rPr>
            <sz val="11"/>
            <rFont val="Calibri"/>
            <family val="2"/>
            <charset val="238"/>
          </rPr>
          <t>IV_B:TervezettNettoKoltseg</t>
        </r>
      </text>
    </comment>
    <comment ref="M21" authorId="0" shapeId="0">
      <text>
        <r>
          <rPr>
            <sz val="11"/>
            <rFont val="Calibri"/>
            <family val="2"/>
            <charset val="238"/>
          </rPr>
          <t>IV_B:IdotartamKezdes</t>
        </r>
      </text>
    </comment>
    <comment ref="N21" authorId="0" shapeId="0">
      <text>
        <r>
          <rPr>
            <sz val="11"/>
            <rFont val="Calibri"/>
            <family val="2"/>
            <charset val="238"/>
          </rPr>
          <t>IV_B:IdotartamBefejezes</t>
        </r>
      </text>
    </comment>
    <comment ref="O21" authorId="0" shapeId="0">
      <text>
        <r>
          <rPr>
            <sz val="11"/>
            <rFont val="Calibri"/>
            <family val="2"/>
            <charset val="238"/>
          </rPr>
          <t>IV_B:NettoKoltsegUtem1</t>
        </r>
      </text>
    </comment>
    <comment ref="P21" authorId="0" shapeId="0">
      <text>
        <r>
          <rPr>
            <sz val="11"/>
            <rFont val="Calibri"/>
            <family val="2"/>
            <charset val="238"/>
          </rPr>
          <t>IV_B:NettoKoltsegUtem2</t>
        </r>
      </text>
    </comment>
    <comment ref="Q21" authorId="0" shapeId="0">
      <text>
        <r>
          <rPr>
            <sz val="11"/>
            <rFont val="Calibri"/>
            <family val="2"/>
            <charset val="238"/>
          </rPr>
          <t>IV_B:EM_Melleklet2_KTG</t>
        </r>
      </text>
    </comment>
    <comment ref="S21" authorId="0" shapeId="0">
      <text>
        <r>
          <rPr>
            <sz val="11"/>
            <rFont val="Calibri"/>
            <family val="2"/>
            <charset val="238"/>
          </rPr>
          <t>IV_B:HDUtem1</t>
        </r>
      </text>
    </comment>
    <comment ref="T21" authorId="0" shapeId="0">
      <text>
        <r>
          <rPr>
            <sz val="11"/>
            <rFont val="Calibri"/>
            <family val="2"/>
            <charset val="238"/>
          </rPr>
          <t>IV_B:ECSUtem1</t>
        </r>
      </text>
    </comment>
    <comment ref="U21" authorId="0" shapeId="0">
      <text>
        <r>
          <rPr>
            <sz val="11"/>
            <rFont val="Calibri"/>
            <family val="2"/>
            <charset val="238"/>
          </rPr>
          <t>IV_B:KFHUtem1</t>
        </r>
      </text>
    </comment>
    <comment ref="V21" authorId="0" shapeId="0">
      <text>
        <r>
          <rPr>
            <sz val="11"/>
            <rFont val="Calibri"/>
            <family val="2"/>
            <charset val="238"/>
          </rPr>
          <t>IV_B:Egyeb_SajatUtem1</t>
        </r>
      </text>
    </comment>
    <comment ref="W21" authorId="0" shapeId="0">
      <text>
        <r>
          <rPr>
            <sz val="11"/>
            <rFont val="Calibri"/>
            <family val="2"/>
            <charset val="238"/>
          </rPr>
          <t>IV_B:DijUtem1</t>
        </r>
      </text>
    </comment>
    <comment ref="X21" authorId="0" shapeId="0">
      <text>
        <r>
          <rPr>
            <sz val="11"/>
            <rFont val="Calibri"/>
            <family val="2"/>
            <charset val="238"/>
          </rPr>
          <t>IV_B:EM_Melleklet1_Utem1</t>
        </r>
      </text>
    </comment>
    <comment ref="Y21" authorId="0" shapeId="0">
      <text>
        <r>
          <rPr>
            <sz val="11"/>
            <rFont val="Calibri"/>
            <family val="2"/>
            <charset val="238"/>
          </rPr>
          <t>IV_B:EgyebAllamiUtem1</t>
        </r>
      </text>
    </comment>
    <comment ref="Z21" authorId="0" shapeId="0">
      <text>
        <r>
          <rPr>
            <sz val="11"/>
            <rFont val="Calibri"/>
            <family val="2"/>
            <charset val="238"/>
          </rPr>
          <t>IV_B:OnkormanyzatiUtem1</t>
        </r>
      </text>
    </comment>
    <comment ref="AA21" authorId="0" shapeId="0">
      <text>
        <r>
          <rPr>
            <sz val="11"/>
            <rFont val="Calibri"/>
            <family val="2"/>
            <charset val="238"/>
          </rPr>
          <t>IV_B:EUUtem1</t>
        </r>
      </text>
    </comment>
    <comment ref="AB21" authorId="0" shapeId="0">
      <text>
        <r>
          <rPr>
            <sz val="11"/>
            <rFont val="Calibri"/>
            <family val="2"/>
            <charset val="238"/>
          </rPr>
          <t>IV_B:EgyebUtem1</t>
        </r>
      </text>
    </comment>
    <comment ref="AC21" authorId="0" shapeId="0">
      <text>
        <r>
          <rPr>
            <sz val="11"/>
            <rFont val="Calibri"/>
            <family val="2"/>
            <charset val="238"/>
          </rPr>
          <t>IV_B:HitelKotvenyUtem1</t>
        </r>
      </text>
    </comment>
    <comment ref="AD21" authorId="0" shapeId="0">
      <text>
        <r>
          <rPr>
            <sz val="11"/>
            <rFont val="Calibri"/>
            <family val="2"/>
            <charset val="238"/>
          </rPr>
          <t>IV_B:OsszesenUtem1</t>
        </r>
      </text>
    </comment>
    <comment ref="AG21" authorId="0" shapeId="0">
      <text>
        <r>
          <rPr>
            <sz val="11"/>
            <rFont val="Calibri"/>
            <family val="2"/>
            <charset val="238"/>
          </rPr>
          <t>IV_B:HDUtem2</t>
        </r>
      </text>
    </comment>
    <comment ref="AH21" authorId="0" shapeId="0">
      <text>
        <r>
          <rPr>
            <sz val="11"/>
            <rFont val="Calibri"/>
            <family val="2"/>
            <charset val="238"/>
          </rPr>
          <t>IV_B:ECSUtem2</t>
        </r>
      </text>
    </comment>
    <comment ref="AI21" authorId="0" shapeId="0">
      <text>
        <r>
          <rPr>
            <sz val="11"/>
            <rFont val="Calibri"/>
            <family val="2"/>
            <charset val="238"/>
          </rPr>
          <t>IV_B:KFHUtem2</t>
        </r>
      </text>
    </comment>
    <comment ref="AJ21" authorId="0" shapeId="0">
      <text>
        <r>
          <rPr>
            <sz val="11"/>
            <rFont val="Calibri"/>
            <family val="2"/>
            <charset val="238"/>
          </rPr>
          <t>IV_B:Egyeb_SajatUtem2</t>
        </r>
      </text>
    </comment>
    <comment ref="AK21" authorId="0" shapeId="0">
      <text>
        <r>
          <rPr>
            <sz val="11"/>
            <rFont val="Calibri"/>
            <family val="2"/>
            <charset val="238"/>
          </rPr>
          <t>IV_B:DijUtem2</t>
        </r>
      </text>
    </comment>
    <comment ref="AL21" authorId="0" shapeId="0">
      <text>
        <r>
          <rPr>
            <sz val="11"/>
            <rFont val="Calibri"/>
            <family val="2"/>
            <charset val="238"/>
          </rPr>
          <t>IV_B:EM_Melleklet1_Utem2</t>
        </r>
      </text>
    </comment>
    <comment ref="AM21" authorId="0" shapeId="0">
      <text>
        <r>
          <rPr>
            <sz val="11"/>
            <rFont val="Calibri"/>
            <family val="2"/>
            <charset val="238"/>
          </rPr>
          <t>IV_B:EgyebAllamiUtem2</t>
        </r>
      </text>
    </comment>
    <comment ref="AN21" authorId="0" shapeId="0">
      <text>
        <r>
          <rPr>
            <sz val="11"/>
            <rFont val="Calibri"/>
            <family val="2"/>
            <charset val="238"/>
          </rPr>
          <t>IV_B:OnkormanyzatiUtem2</t>
        </r>
      </text>
    </comment>
    <comment ref="AO21" authorId="0" shapeId="0">
      <text>
        <r>
          <rPr>
            <sz val="11"/>
            <rFont val="Calibri"/>
            <family val="2"/>
            <charset val="238"/>
          </rPr>
          <t>IV_B:EUUtem2</t>
        </r>
      </text>
    </comment>
    <comment ref="AP21" authorId="0" shapeId="0">
      <text>
        <r>
          <rPr>
            <sz val="11"/>
            <rFont val="Calibri"/>
            <family val="2"/>
            <charset val="238"/>
          </rPr>
          <t>IV_B:EgyebUtem2</t>
        </r>
      </text>
    </comment>
    <comment ref="AQ21" authorId="0" shapeId="0">
      <text>
        <r>
          <rPr>
            <sz val="11"/>
            <rFont val="Calibri"/>
            <family val="2"/>
            <charset val="238"/>
          </rPr>
          <t>IV_B:HitelKotvenyUtem2</t>
        </r>
      </text>
    </comment>
    <comment ref="AR21" authorId="0" shapeId="0">
      <text>
        <r>
          <rPr>
            <sz val="11"/>
            <rFont val="Calibri"/>
            <family val="2"/>
            <charset val="238"/>
          </rPr>
          <t>IV_B:OsszesenUtem2</t>
        </r>
      </text>
    </comment>
    <comment ref="AS21" authorId="0" shapeId="0">
      <text>
        <r>
          <rPr>
            <sz val="11"/>
            <rFont val="Calibri"/>
            <family val="2"/>
            <charset val="238"/>
          </rPr>
          <t>IV_B:ForrashianyUtem2</t>
        </r>
      </text>
    </comment>
    <comment ref="AV21" authorId="0" shapeId="0">
      <text>
        <r>
          <rPr>
            <sz val="11"/>
            <rFont val="Calibri"/>
            <family val="2"/>
            <charset val="238"/>
          </rPr>
          <t>IV_B:Indokolas</t>
        </r>
      </text>
    </comment>
    <comment ref="AW21" authorId="0" shapeId="0">
      <text>
        <r>
          <rPr>
            <sz val="11"/>
            <rFont val="Calibri"/>
            <family val="2"/>
            <charset val="238"/>
          </rPr>
          <t>IV_B:Megjegyzes</t>
        </r>
      </text>
    </comment>
    <comment ref="AZ21" authorId="0" shapeId="0">
      <text>
        <r>
          <rPr>
            <sz val="11"/>
            <rFont val="Calibri"/>
            <family val="2"/>
            <charset val="238"/>
          </rPr>
          <t>IV_B:ISA</t>
        </r>
      </text>
    </comment>
    <comment ref="B22" authorId="0" shapeId="0">
      <text>
        <r>
          <rPr>
            <sz val="11"/>
            <rFont val="Calibri"/>
            <family val="2"/>
            <charset val="238"/>
          </rPr>
          <t>IV_B:FontossagiSorrent</t>
        </r>
      </text>
    </comment>
    <comment ref="C22" authorId="0" shapeId="0">
      <text>
        <r>
          <rPr>
            <sz val="11"/>
            <rFont val="Calibri"/>
            <family val="2"/>
            <charset val="238"/>
          </rPr>
          <t>IV_B:FeladatKategoria</t>
        </r>
      </text>
    </comment>
    <comment ref="D22" authorId="0" shapeId="0">
      <text>
        <r>
          <rPr>
            <sz val="11"/>
            <rFont val="Calibri"/>
            <family val="2"/>
            <charset val="238"/>
          </rPr>
          <t>IV_B:FeladatMegnevezes</t>
        </r>
      </text>
    </comment>
    <comment ref="E22" authorId="0" shapeId="0">
      <text>
        <r>
          <rPr>
            <sz val="11"/>
            <rFont val="Calibri"/>
            <family val="2"/>
            <charset val="238"/>
          </rPr>
          <t>IV_B:ElviEngedelySzam</t>
        </r>
      </text>
    </comment>
    <comment ref="F22" authorId="0" shapeId="0">
      <text>
        <r>
          <rPr>
            <sz val="11"/>
            <rFont val="Calibri"/>
            <family val="2"/>
            <charset val="238"/>
          </rPr>
          <t>IV_B:VKR_Kod</t>
        </r>
      </text>
    </comment>
    <comment ref="G22" authorId="0" shapeId="0">
      <text>
        <r>
          <rPr>
            <sz val="11"/>
            <rFont val="Calibri"/>
            <family val="2"/>
            <charset val="238"/>
          </rPr>
          <t>IV_B:VKR_Nev</t>
        </r>
      </text>
    </comment>
    <comment ref="H22" authorId="0" shapeId="0">
      <text>
        <r>
          <rPr>
            <sz val="11"/>
            <rFont val="Calibri"/>
            <family val="2"/>
            <charset val="238"/>
          </rPr>
          <t>IV_B:FeladatSorszam</t>
        </r>
      </text>
    </comment>
    <comment ref="I22" authorId="0" shapeId="0">
      <text>
        <r>
          <rPr>
            <sz val="11"/>
            <rFont val="Calibri"/>
            <family val="2"/>
            <charset val="238"/>
          </rPr>
          <t>IV_B:FeladatAzonosito</t>
        </r>
      </text>
    </comment>
    <comment ref="J22" authorId="0" shapeId="0">
      <text>
        <r>
          <rPr>
            <sz val="11"/>
            <rFont val="Calibri"/>
            <family val="2"/>
            <charset val="238"/>
          </rPr>
          <t>IV_B:EllatasiTerulet</t>
        </r>
      </text>
    </comment>
    <comment ref="K22" authorId="0" shapeId="0">
      <text>
        <r>
          <rPr>
            <sz val="11"/>
            <rFont val="Calibri"/>
            <family val="2"/>
            <charset val="238"/>
          </rPr>
          <t>IV_B:EllatasertFelelos</t>
        </r>
      </text>
    </comment>
    <comment ref="L22" authorId="0" shapeId="0">
      <text>
        <r>
          <rPr>
            <sz val="11"/>
            <rFont val="Calibri"/>
            <family val="2"/>
            <charset val="238"/>
          </rPr>
          <t>IV_B:TervezettNettoKoltseg</t>
        </r>
      </text>
    </comment>
    <comment ref="M22" authorId="0" shapeId="0">
      <text>
        <r>
          <rPr>
            <sz val="11"/>
            <rFont val="Calibri"/>
            <family val="2"/>
            <charset val="238"/>
          </rPr>
          <t>IV_B:IdotartamKezdes</t>
        </r>
      </text>
    </comment>
    <comment ref="N22" authorId="0" shapeId="0">
      <text>
        <r>
          <rPr>
            <sz val="11"/>
            <rFont val="Calibri"/>
            <family val="2"/>
            <charset val="238"/>
          </rPr>
          <t>IV_B:IdotartamBefejezes</t>
        </r>
      </text>
    </comment>
    <comment ref="O22" authorId="0" shapeId="0">
      <text>
        <r>
          <rPr>
            <sz val="11"/>
            <rFont val="Calibri"/>
            <family val="2"/>
            <charset val="238"/>
          </rPr>
          <t>IV_B:NettoKoltsegUtem1</t>
        </r>
      </text>
    </comment>
    <comment ref="P22" authorId="0" shapeId="0">
      <text>
        <r>
          <rPr>
            <sz val="11"/>
            <rFont val="Calibri"/>
            <family val="2"/>
            <charset val="238"/>
          </rPr>
          <t>IV_B:NettoKoltsegUtem2</t>
        </r>
      </text>
    </comment>
    <comment ref="Q22" authorId="0" shapeId="0">
      <text>
        <r>
          <rPr>
            <sz val="11"/>
            <rFont val="Calibri"/>
            <family val="2"/>
            <charset val="238"/>
          </rPr>
          <t>IV_B:EM_Melleklet2_KTG</t>
        </r>
      </text>
    </comment>
    <comment ref="S22" authorId="0" shapeId="0">
      <text>
        <r>
          <rPr>
            <sz val="11"/>
            <rFont val="Calibri"/>
            <family val="2"/>
            <charset val="238"/>
          </rPr>
          <t>IV_B:HDUtem1</t>
        </r>
      </text>
    </comment>
    <comment ref="T22" authorId="0" shapeId="0">
      <text>
        <r>
          <rPr>
            <sz val="11"/>
            <rFont val="Calibri"/>
            <family val="2"/>
            <charset val="238"/>
          </rPr>
          <t>IV_B:ECSUtem1</t>
        </r>
      </text>
    </comment>
    <comment ref="U22" authorId="0" shapeId="0">
      <text>
        <r>
          <rPr>
            <sz val="11"/>
            <rFont val="Calibri"/>
            <family val="2"/>
            <charset val="238"/>
          </rPr>
          <t>IV_B:KFHUtem1</t>
        </r>
      </text>
    </comment>
    <comment ref="V22" authorId="0" shapeId="0">
      <text>
        <r>
          <rPr>
            <sz val="11"/>
            <rFont val="Calibri"/>
            <family val="2"/>
            <charset val="238"/>
          </rPr>
          <t>IV_B:Egyeb_SajatUtem1</t>
        </r>
      </text>
    </comment>
    <comment ref="W22" authorId="0" shapeId="0">
      <text>
        <r>
          <rPr>
            <sz val="11"/>
            <rFont val="Calibri"/>
            <family val="2"/>
            <charset val="238"/>
          </rPr>
          <t>IV_B:DijUtem1</t>
        </r>
      </text>
    </comment>
    <comment ref="X22" authorId="0" shapeId="0">
      <text>
        <r>
          <rPr>
            <sz val="11"/>
            <rFont val="Calibri"/>
            <family val="2"/>
            <charset val="238"/>
          </rPr>
          <t>IV_B:EM_Melleklet1_Utem1</t>
        </r>
      </text>
    </comment>
    <comment ref="Y22" authorId="0" shapeId="0">
      <text>
        <r>
          <rPr>
            <sz val="11"/>
            <rFont val="Calibri"/>
            <family val="2"/>
            <charset val="238"/>
          </rPr>
          <t>IV_B:EgyebAllamiUtem1</t>
        </r>
      </text>
    </comment>
    <comment ref="Z22" authorId="0" shapeId="0">
      <text>
        <r>
          <rPr>
            <sz val="11"/>
            <rFont val="Calibri"/>
            <family val="2"/>
            <charset val="238"/>
          </rPr>
          <t>IV_B:OnkormanyzatiUtem1</t>
        </r>
      </text>
    </comment>
    <comment ref="AA22" authorId="0" shapeId="0">
      <text>
        <r>
          <rPr>
            <sz val="11"/>
            <rFont val="Calibri"/>
            <family val="2"/>
            <charset val="238"/>
          </rPr>
          <t>IV_B:EUUtem1</t>
        </r>
      </text>
    </comment>
    <comment ref="AB22" authorId="0" shapeId="0">
      <text>
        <r>
          <rPr>
            <sz val="11"/>
            <rFont val="Calibri"/>
            <family val="2"/>
            <charset val="238"/>
          </rPr>
          <t>IV_B:EgyebUtem1</t>
        </r>
      </text>
    </comment>
    <comment ref="AC22" authorId="0" shapeId="0">
      <text>
        <r>
          <rPr>
            <sz val="11"/>
            <rFont val="Calibri"/>
            <family val="2"/>
            <charset val="238"/>
          </rPr>
          <t>IV_B:HitelKotvenyUtem1</t>
        </r>
      </text>
    </comment>
    <comment ref="AD22" authorId="0" shapeId="0">
      <text>
        <r>
          <rPr>
            <sz val="11"/>
            <rFont val="Calibri"/>
            <family val="2"/>
            <charset val="238"/>
          </rPr>
          <t>IV_B:OsszesenUtem1</t>
        </r>
      </text>
    </comment>
    <comment ref="AG22" authorId="0" shapeId="0">
      <text>
        <r>
          <rPr>
            <sz val="11"/>
            <rFont val="Calibri"/>
            <family val="2"/>
            <charset val="238"/>
          </rPr>
          <t>IV_B:HDUtem2</t>
        </r>
      </text>
    </comment>
    <comment ref="AH22" authorId="0" shapeId="0">
      <text>
        <r>
          <rPr>
            <sz val="11"/>
            <rFont val="Calibri"/>
            <family val="2"/>
            <charset val="238"/>
          </rPr>
          <t>IV_B:ECSUtem2</t>
        </r>
      </text>
    </comment>
    <comment ref="AI22" authorId="0" shapeId="0">
      <text>
        <r>
          <rPr>
            <sz val="11"/>
            <rFont val="Calibri"/>
            <family val="2"/>
            <charset val="238"/>
          </rPr>
          <t>IV_B:KFHUtem2</t>
        </r>
      </text>
    </comment>
    <comment ref="AJ22" authorId="0" shapeId="0">
      <text>
        <r>
          <rPr>
            <sz val="11"/>
            <rFont val="Calibri"/>
            <family val="2"/>
            <charset val="238"/>
          </rPr>
          <t>IV_B:Egyeb_SajatUtem2</t>
        </r>
      </text>
    </comment>
    <comment ref="AK22" authorId="0" shapeId="0">
      <text>
        <r>
          <rPr>
            <sz val="11"/>
            <rFont val="Calibri"/>
            <family val="2"/>
            <charset val="238"/>
          </rPr>
          <t>IV_B:DijUtem2</t>
        </r>
      </text>
    </comment>
    <comment ref="AL22" authorId="0" shapeId="0">
      <text>
        <r>
          <rPr>
            <sz val="11"/>
            <rFont val="Calibri"/>
            <family val="2"/>
            <charset val="238"/>
          </rPr>
          <t>IV_B:EM_Melleklet1_Utem2</t>
        </r>
      </text>
    </comment>
    <comment ref="AM22" authorId="0" shapeId="0">
      <text>
        <r>
          <rPr>
            <sz val="11"/>
            <rFont val="Calibri"/>
            <family val="2"/>
            <charset val="238"/>
          </rPr>
          <t>IV_B:EgyebAllamiUtem2</t>
        </r>
      </text>
    </comment>
    <comment ref="AN22" authorId="0" shapeId="0">
      <text>
        <r>
          <rPr>
            <sz val="11"/>
            <rFont val="Calibri"/>
            <family val="2"/>
            <charset val="238"/>
          </rPr>
          <t>IV_B:OnkormanyzatiUtem2</t>
        </r>
      </text>
    </comment>
    <comment ref="AO22" authorId="0" shapeId="0">
      <text>
        <r>
          <rPr>
            <sz val="11"/>
            <rFont val="Calibri"/>
            <family val="2"/>
            <charset val="238"/>
          </rPr>
          <t>IV_B:EUUtem2</t>
        </r>
      </text>
    </comment>
    <comment ref="AP22" authorId="0" shapeId="0">
      <text>
        <r>
          <rPr>
            <sz val="11"/>
            <rFont val="Calibri"/>
            <family val="2"/>
            <charset val="238"/>
          </rPr>
          <t>IV_B:EgyebUtem2</t>
        </r>
      </text>
    </comment>
    <comment ref="AQ22" authorId="0" shapeId="0">
      <text>
        <r>
          <rPr>
            <sz val="11"/>
            <rFont val="Calibri"/>
            <family val="2"/>
            <charset val="238"/>
          </rPr>
          <t>IV_B:HitelKotvenyUtem2</t>
        </r>
      </text>
    </comment>
    <comment ref="AR22" authorId="0" shapeId="0">
      <text>
        <r>
          <rPr>
            <sz val="11"/>
            <rFont val="Calibri"/>
            <family val="2"/>
            <charset val="238"/>
          </rPr>
          <t>IV_B:OsszesenUtem2</t>
        </r>
      </text>
    </comment>
    <comment ref="AS22" authorId="0" shapeId="0">
      <text>
        <r>
          <rPr>
            <sz val="11"/>
            <rFont val="Calibri"/>
            <family val="2"/>
            <charset val="238"/>
          </rPr>
          <t>IV_B:ForrashianyUtem2</t>
        </r>
      </text>
    </comment>
    <comment ref="AV22" authorId="0" shapeId="0">
      <text>
        <r>
          <rPr>
            <sz val="11"/>
            <rFont val="Calibri"/>
            <family val="2"/>
            <charset val="238"/>
          </rPr>
          <t>IV_B:Indokolas</t>
        </r>
      </text>
    </comment>
    <comment ref="AW22" authorId="0" shapeId="0">
      <text>
        <r>
          <rPr>
            <sz val="11"/>
            <rFont val="Calibri"/>
            <family val="2"/>
            <charset val="238"/>
          </rPr>
          <t>IV_B:Megjegyzes</t>
        </r>
      </text>
    </comment>
    <comment ref="AZ22" authorId="0" shapeId="0">
      <text>
        <r>
          <rPr>
            <sz val="11"/>
            <rFont val="Calibri"/>
            <family val="2"/>
            <charset val="238"/>
          </rPr>
          <t>IV_B:ISA</t>
        </r>
      </text>
    </comment>
    <comment ref="B23" authorId="0" shapeId="0">
      <text>
        <r>
          <rPr>
            <sz val="11"/>
            <rFont val="Calibri"/>
            <family val="2"/>
            <charset val="238"/>
          </rPr>
          <t>IV_B:FontossagiSorrent</t>
        </r>
      </text>
    </comment>
    <comment ref="C23" authorId="0" shapeId="0">
      <text>
        <r>
          <rPr>
            <sz val="11"/>
            <rFont val="Calibri"/>
            <family val="2"/>
            <charset val="238"/>
          </rPr>
          <t>IV_B:FeladatKategoria</t>
        </r>
      </text>
    </comment>
    <comment ref="D23" authorId="0" shapeId="0">
      <text>
        <r>
          <rPr>
            <sz val="11"/>
            <rFont val="Calibri"/>
            <family val="2"/>
            <charset val="238"/>
          </rPr>
          <t>IV_B:FeladatMegnevezes</t>
        </r>
      </text>
    </comment>
    <comment ref="E23" authorId="0" shapeId="0">
      <text>
        <r>
          <rPr>
            <sz val="11"/>
            <rFont val="Calibri"/>
            <family val="2"/>
            <charset val="238"/>
          </rPr>
          <t>IV_B:ElviEngedelySzam</t>
        </r>
      </text>
    </comment>
    <comment ref="F23" authorId="0" shapeId="0">
      <text>
        <r>
          <rPr>
            <sz val="11"/>
            <rFont val="Calibri"/>
            <family val="2"/>
            <charset val="238"/>
          </rPr>
          <t>IV_B:VKR_Kod</t>
        </r>
      </text>
    </comment>
    <comment ref="G23" authorId="0" shapeId="0">
      <text>
        <r>
          <rPr>
            <sz val="11"/>
            <rFont val="Calibri"/>
            <family val="2"/>
            <charset val="238"/>
          </rPr>
          <t>IV_B:VKR_Nev</t>
        </r>
      </text>
    </comment>
    <comment ref="H23" authorId="0" shapeId="0">
      <text>
        <r>
          <rPr>
            <sz val="11"/>
            <rFont val="Calibri"/>
            <family val="2"/>
            <charset val="238"/>
          </rPr>
          <t>IV_B:FeladatSorszam</t>
        </r>
      </text>
    </comment>
    <comment ref="I23" authorId="0" shapeId="0">
      <text>
        <r>
          <rPr>
            <sz val="11"/>
            <rFont val="Calibri"/>
            <family val="2"/>
            <charset val="238"/>
          </rPr>
          <t>IV_B:FeladatAzonosito</t>
        </r>
      </text>
    </comment>
    <comment ref="J23" authorId="0" shapeId="0">
      <text>
        <r>
          <rPr>
            <sz val="11"/>
            <rFont val="Calibri"/>
            <family val="2"/>
            <charset val="238"/>
          </rPr>
          <t>IV_B:EllatasiTerulet</t>
        </r>
      </text>
    </comment>
    <comment ref="K23" authorId="0" shapeId="0">
      <text>
        <r>
          <rPr>
            <sz val="11"/>
            <rFont val="Calibri"/>
            <family val="2"/>
            <charset val="238"/>
          </rPr>
          <t>IV_B:EllatasertFelelos</t>
        </r>
      </text>
    </comment>
    <comment ref="L23" authorId="0" shapeId="0">
      <text>
        <r>
          <rPr>
            <sz val="11"/>
            <rFont val="Calibri"/>
            <family val="2"/>
            <charset val="238"/>
          </rPr>
          <t>IV_B:TervezettNettoKoltseg</t>
        </r>
      </text>
    </comment>
    <comment ref="M23" authorId="0" shapeId="0">
      <text>
        <r>
          <rPr>
            <sz val="11"/>
            <rFont val="Calibri"/>
            <family val="2"/>
            <charset val="238"/>
          </rPr>
          <t>IV_B:IdotartamKezdes</t>
        </r>
      </text>
    </comment>
    <comment ref="N23" authorId="0" shapeId="0">
      <text>
        <r>
          <rPr>
            <sz val="11"/>
            <rFont val="Calibri"/>
            <family val="2"/>
            <charset val="238"/>
          </rPr>
          <t>IV_B:IdotartamBefejezes</t>
        </r>
      </text>
    </comment>
    <comment ref="O23" authorId="0" shapeId="0">
      <text>
        <r>
          <rPr>
            <sz val="11"/>
            <rFont val="Calibri"/>
            <family val="2"/>
            <charset val="238"/>
          </rPr>
          <t>IV_B:NettoKoltsegUtem1</t>
        </r>
      </text>
    </comment>
    <comment ref="P23" authorId="0" shapeId="0">
      <text>
        <r>
          <rPr>
            <sz val="11"/>
            <rFont val="Calibri"/>
            <family val="2"/>
            <charset val="238"/>
          </rPr>
          <t>IV_B:NettoKoltsegUtem2</t>
        </r>
      </text>
    </comment>
    <comment ref="Q23" authorId="0" shapeId="0">
      <text>
        <r>
          <rPr>
            <sz val="11"/>
            <rFont val="Calibri"/>
            <family val="2"/>
            <charset val="238"/>
          </rPr>
          <t>IV_B:EM_Melleklet2_KTG</t>
        </r>
      </text>
    </comment>
    <comment ref="S23" authorId="0" shapeId="0">
      <text>
        <r>
          <rPr>
            <sz val="11"/>
            <rFont val="Calibri"/>
            <family val="2"/>
            <charset val="238"/>
          </rPr>
          <t>IV_B:HDUtem1</t>
        </r>
      </text>
    </comment>
    <comment ref="T23" authorId="0" shapeId="0">
      <text>
        <r>
          <rPr>
            <sz val="11"/>
            <rFont val="Calibri"/>
            <family val="2"/>
            <charset val="238"/>
          </rPr>
          <t>IV_B:ECSUtem1</t>
        </r>
      </text>
    </comment>
    <comment ref="U23" authorId="0" shapeId="0">
      <text>
        <r>
          <rPr>
            <sz val="11"/>
            <rFont val="Calibri"/>
            <family val="2"/>
            <charset val="238"/>
          </rPr>
          <t>IV_B:KFHUtem1</t>
        </r>
      </text>
    </comment>
    <comment ref="V23" authorId="0" shapeId="0">
      <text>
        <r>
          <rPr>
            <sz val="11"/>
            <rFont val="Calibri"/>
            <family val="2"/>
            <charset val="238"/>
          </rPr>
          <t>IV_B:Egyeb_SajatUtem1</t>
        </r>
      </text>
    </comment>
    <comment ref="W23" authorId="0" shapeId="0">
      <text>
        <r>
          <rPr>
            <sz val="11"/>
            <rFont val="Calibri"/>
            <family val="2"/>
            <charset val="238"/>
          </rPr>
          <t>IV_B:DijUtem1</t>
        </r>
      </text>
    </comment>
    <comment ref="X23" authorId="0" shapeId="0">
      <text>
        <r>
          <rPr>
            <sz val="11"/>
            <rFont val="Calibri"/>
            <family val="2"/>
            <charset val="238"/>
          </rPr>
          <t>IV_B:EM_Melleklet1_Utem1</t>
        </r>
      </text>
    </comment>
    <comment ref="Y23" authorId="0" shapeId="0">
      <text>
        <r>
          <rPr>
            <sz val="11"/>
            <rFont val="Calibri"/>
            <family val="2"/>
            <charset val="238"/>
          </rPr>
          <t>IV_B:EgyebAllamiUtem1</t>
        </r>
      </text>
    </comment>
    <comment ref="Z23" authorId="0" shapeId="0">
      <text>
        <r>
          <rPr>
            <sz val="11"/>
            <rFont val="Calibri"/>
            <family val="2"/>
            <charset val="238"/>
          </rPr>
          <t>IV_B:OnkormanyzatiUtem1</t>
        </r>
      </text>
    </comment>
    <comment ref="AA23" authorId="0" shapeId="0">
      <text>
        <r>
          <rPr>
            <sz val="11"/>
            <rFont val="Calibri"/>
            <family val="2"/>
            <charset val="238"/>
          </rPr>
          <t>IV_B:EUUtem1</t>
        </r>
      </text>
    </comment>
    <comment ref="AB23" authorId="0" shapeId="0">
      <text>
        <r>
          <rPr>
            <sz val="11"/>
            <rFont val="Calibri"/>
            <family val="2"/>
            <charset val="238"/>
          </rPr>
          <t>IV_B:EgyebUtem1</t>
        </r>
      </text>
    </comment>
    <comment ref="AC23" authorId="0" shapeId="0">
      <text>
        <r>
          <rPr>
            <sz val="11"/>
            <rFont val="Calibri"/>
            <family val="2"/>
            <charset val="238"/>
          </rPr>
          <t>IV_B:HitelKotvenyUtem1</t>
        </r>
      </text>
    </comment>
    <comment ref="AD23" authorId="0" shapeId="0">
      <text>
        <r>
          <rPr>
            <sz val="11"/>
            <rFont val="Calibri"/>
            <family val="2"/>
            <charset val="238"/>
          </rPr>
          <t>IV_B:OsszesenUtem1</t>
        </r>
      </text>
    </comment>
    <comment ref="AG23" authorId="0" shapeId="0">
      <text>
        <r>
          <rPr>
            <sz val="11"/>
            <rFont val="Calibri"/>
            <family val="2"/>
            <charset val="238"/>
          </rPr>
          <t>IV_B:HDUtem2</t>
        </r>
      </text>
    </comment>
    <comment ref="AH23" authorId="0" shapeId="0">
      <text>
        <r>
          <rPr>
            <sz val="11"/>
            <rFont val="Calibri"/>
            <family val="2"/>
            <charset val="238"/>
          </rPr>
          <t>IV_B:ECSUtem2</t>
        </r>
      </text>
    </comment>
    <comment ref="AI23" authorId="0" shapeId="0">
      <text>
        <r>
          <rPr>
            <sz val="11"/>
            <rFont val="Calibri"/>
            <family val="2"/>
            <charset val="238"/>
          </rPr>
          <t>IV_B:KFHUtem2</t>
        </r>
      </text>
    </comment>
    <comment ref="AJ23" authorId="0" shapeId="0">
      <text>
        <r>
          <rPr>
            <sz val="11"/>
            <rFont val="Calibri"/>
            <family val="2"/>
            <charset val="238"/>
          </rPr>
          <t>IV_B:Egyeb_SajatUtem2</t>
        </r>
      </text>
    </comment>
    <comment ref="AK23" authorId="0" shapeId="0">
      <text>
        <r>
          <rPr>
            <sz val="11"/>
            <rFont val="Calibri"/>
            <family val="2"/>
            <charset val="238"/>
          </rPr>
          <t>IV_B:DijUtem2</t>
        </r>
      </text>
    </comment>
    <comment ref="AL23" authorId="0" shapeId="0">
      <text>
        <r>
          <rPr>
            <sz val="11"/>
            <rFont val="Calibri"/>
            <family val="2"/>
            <charset val="238"/>
          </rPr>
          <t>IV_B:EM_Melleklet1_Utem2</t>
        </r>
      </text>
    </comment>
    <comment ref="AM23" authorId="0" shapeId="0">
      <text>
        <r>
          <rPr>
            <sz val="11"/>
            <rFont val="Calibri"/>
            <family val="2"/>
            <charset val="238"/>
          </rPr>
          <t>IV_B:EgyebAllamiUtem2</t>
        </r>
      </text>
    </comment>
    <comment ref="AN23" authorId="0" shapeId="0">
      <text>
        <r>
          <rPr>
            <sz val="11"/>
            <rFont val="Calibri"/>
            <family val="2"/>
            <charset val="238"/>
          </rPr>
          <t>IV_B:OnkormanyzatiUtem2</t>
        </r>
      </text>
    </comment>
    <comment ref="AO23" authorId="0" shapeId="0">
      <text>
        <r>
          <rPr>
            <sz val="11"/>
            <rFont val="Calibri"/>
            <family val="2"/>
            <charset val="238"/>
          </rPr>
          <t>IV_B:EUUtem2</t>
        </r>
      </text>
    </comment>
    <comment ref="AP23" authorId="0" shapeId="0">
      <text>
        <r>
          <rPr>
            <sz val="11"/>
            <rFont val="Calibri"/>
            <family val="2"/>
            <charset val="238"/>
          </rPr>
          <t>IV_B:EgyebUtem2</t>
        </r>
      </text>
    </comment>
    <comment ref="AQ23" authorId="0" shapeId="0">
      <text>
        <r>
          <rPr>
            <sz val="11"/>
            <rFont val="Calibri"/>
            <family val="2"/>
            <charset val="238"/>
          </rPr>
          <t>IV_B:HitelKotvenyUtem2</t>
        </r>
      </text>
    </comment>
    <comment ref="AR23" authorId="0" shapeId="0">
      <text>
        <r>
          <rPr>
            <sz val="11"/>
            <rFont val="Calibri"/>
            <family val="2"/>
            <charset val="238"/>
          </rPr>
          <t>IV_B:OsszesenUtem2</t>
        </r>
      </text>
    </comment>
    <comment ref="AS23" authorId="0" shapeId="0">
      <text>
        <r>
          <rPr>
            <sz val="11"/>
            <rFont val="Calibri"/>
            <family val="2"/>
            <charset val="238"/>
          </rPr>
          <t>IV_B:ForrashianyUtem2</t>
        </r>
      </text>
    </comment>
    <comment ref="AV23" authorId="0" shapeId="0">
      <text>
        <r>
          <rPr>
            <sz val="11"/>
            <rFont val="Calibri"/>
            <family val="2"/>
            <charset val="238"/>
          </rPr>
          <t>IV_B:Indokolas</t>
        </r>
      </text>
    </comment>
    <comment ref="AW23" authorId="0" shapeId="0">
      <text>
        <r>
          <rPr>
            <sz val="11"/>
            <rFont val="Calibri"/>
            <family val="2"/>
            <charset val="238"/>
          </rPr>
          <t>IV_B:Megjegyzes</t>
        </r>
      </text>
    </comment>
    <comment ref="AZ23" authorId="0" shapeId="0">
      <text>
        <r>
          <rPr>
            <sz val="11"/>
            <rFont val="Calibri"/>
            <family val="2"/>
            <charset val="238"/>
          </rPr>
          <t>IV_B:ISA</t>
        </r>
      </text>
    </comment>
    <comment ref="B24" authorId="0" shapeId="0">
      <text>
        <r>
          <rPr>
            <sz val="11"/>
            <rFont val="Calibri"/>
            <family val="2"/>
            <charset val="238"/>
          </rPr>
          <t>IV_B:FontossagiSorrent</t>
        </r>
      </text>
    </comment>
    <comment ref="C24" authorId="0" shapeId="0">
      <text>
        <r>
          <rPr>
            <sz val="11"/>
            <rFont val="Calibri"/>
            <family val="2"/>
            <charset val="238"/>
          </rPr>
          <t>IV_B:FeladatKategoria</t>
        </r>
      </text>
    </comment>
    <comment ref="D24" authorId="0" shapeId="0">
      <text>
        <r>
          <rPr>
            <sz val="11"/>
            <rFont val="Calibri"/>
            <family val="2"/>
            <charset val="238"/>
          </rPr>
          <t>IV_B:FeladatMegnevezes</t>
        </r>
      </text>
    </comment>
    <comment ref="E24" authorId="0" shapeId="0">
      <text>
        <r>
          <rPr>
            <sz val="11"/>
            <rFont val="Calibri"/>
            <family val="2"/>
            <charset val="238"/>
          </rPr>
          <t>IV_B:ElviEngedelySzam</t>
        </r>
      </text>
    </comment>
    <comment ref="F24" authorId="0" shapeId="0">
      <text>
        <r>
          <rPr>
            <sz val="11"/>
            <rFont val="Calibri"/>
            <family val="2"/>
            <charset val="238"/>
          </rPr>
          <t>IV_B:VKR_Kod</t>
        </r>
      </text>
    </comment>
    <comment ref="G24" authorId="0" shapeId="0">
      <text>
        <r>
          <rPr>
            <sz val="11"/>
            <rFont val="Calibri"/>
            <family val="2"/>
            <charset val="238"/>
          </rPr>
          <t>IV_B:VKR_Nev</t>
        </r>
      </text>
    </comment>
    <comment ref="H24" authorId="0" shapeId="0">
      <text>
        <r>
          <rPr>
            <sz val="11"/>
            <rFont val="Calibri"/>
            <family val="2"/>
            <charset val="238"/>
          </rPr>
          <t>IV_B:FeladatSorszam</t>
        </r>
      </text>
    </comment>
    <comment ref="I24" authorId="0" shapeId="0">
      <text>
        <r>
          <rPr>
            <sz val="11"/>
            <rFont val="Calibri"/>
            <family val="2"/>
            <charset val="238"/>
          </rPr>
          <t>IV_B:FeladatAzonosito</t>
        </r>
      </text>
    </comment>
    <comment ref="J24" authorId="0" shapeId="0">
      <text>
        <r>
          <rPr>
            <sz val="11"/>
            <rFont val="Calibri"/>
            <family val="2"/>
            <charset val="238"/>
          </rPr>
          <t>IV_B:EllatasiTerulet</t>
        </r>
      </text>
    </comment>
    <comment ref="K24" authorId="0" shapeId="0">
      <text>
        <r>
          <rPr>
            <sz val="11"/>
            <rFont val="Calibri"/>
            <family val="2"/>
            <charset val="238"/>
          </rPr>
          <t>IV_B:EllatasertFelelos</t>
        </r>
      </text>
    </comment>
    <comment ref="L24" authorId="0" shapeId="0">
      <text>
        <r>
          <rPr>
            <sz val="11"/>
            <rFont val="Calibri"/>
            <family val="2"/>
            <charset val="238"/>
          </rPr>
          <t>IV_B:TervezettNettoKoltseg</t>
        </r>
      </text>
    </comment>
    <comment ref="M24" authorId="0" shapeId="0">
      <text>
        <r>
          <rPr>
            <sz val="11"/>
            <rFont val="Calibri"/>
            <family val="2"/>
            <charset val="238"/>
          </rPr>
          <t>IV_B:IdotartamKezdes</t>
        </r>
      </text>
    </comment>
    <comment ref="N24" authorId="0" shapeId="0">
      <text>
        <r>
          <rPr>
            <sz val="11"/>
            <rFont val="Calibri"/>
            <family val="2"/>
            <charset val="238"/>
          </rPr>
          <t>IV_B:IdotartamBefejezes</t>
        </r>
      </text>
    </comment>
    <comment ref="O24" authorId="0" shapeId="0">
      <text>
        <r>
          <rPr>
            <sz val="11"/>
            <rFont val="Calibri"/>
            <family val="2"/>
            <charset val="238"/>
          </rPr>
          <t>IV_B:NettoKoltsegUtem1</t>
        </r>
      </text>
    </comment>
    <comment ref="P24" authorId="0" shapeId="0">
      <text>
        <r>
          <rPr>
            <sz val="11"/>
            <rFont val="Calibri"/>
            <family val="2"/>
            <charset val="238"/>
          </rPr>
          <t>IV_B:NettoKoltsegUtem2</t>
        </r>
      </text>
    </comment>
    <comment ref="Q24" authorId="0" shapeId="0">
      <text>
        <r>
          <rPr>
            <sz val="11"/>
            <rFont val="Calibri"/>
            <family val="2"/>
            <charset val="238"/>
          </rPr>
          <t>IV_B:EM_Melleklet2_KTG</t>
        </r>
      </text>
    </comment>
    <comment ref="S24" authorId="0" shapeId="0">
      <text>
        <r>
          <rPr>
            <sz val="11"/>
            <rFont val="Calibri"/>
            <family val="2"/>
            <charset val="238"/>
          </rPr>
          <t>IV_B:HDUtem1</t>
        </r>
      </text>
    </comment>
    <comment ref="T24" authorId="0" shapeId="0">
      <text>
        <r>
          <rPr>
            <sz val="11"/>
            <rFont val="Calibri"/>
            <family val="2"/>
            <charset val="238"/>
          </rPr>
          <t>IV_B:ECSUtem1</t>
        </r>
      </text>
    </comment>
    <comment ref="U24" authorId="0" shapeId="0">
      <text>
        <r>
          <rPr>
            <sz val="11"/>
            <rFont val="Calibri"/>
            <family val="2"/>
            <charset val="238"/>
          </rPr>
          <t>IV_B:KFHUtem1</t>
        </r>
      </text>
    </comment>
    <comment ref="V24" authorId="0" shapeId="0">
      <text>
        <r>
          <rPr>
            <sz val="11"/>
            <rFont val="Calibri"/>
            <family val="2"/>
            <charset val="238"/>
          </rPr>
          <t>IV_B:Egyeb_SajatUtem1</t>
        </r>
      </text>
    </comment>
    <comment ref="W24" authorId="0" shapeId="0">
      <text>
        <r>
          <rPr>
            <sz val="11"/>
            <rFont val="Calibri"/>
            <family val="2"/>
            <charset val="238"/>
          </rPr>
          <t>IV_B:DijUtem1</t>
        </r>
      </text>
    </comment>
    <comment ref="X24" authorId="0" shapeId="0">
      <text>
        <r>
          <rPr>
            <sz val="11"/>
            <rFont val="Calibri"/>
            <family val="2"/>
            <charset val="238"/>
          </rPr>
          <t>IV_B:EM_Melleklet1_Utem1</t>
        </r>
      </text>
    </comment>
    <comment ref="Y24" authorId="0" shapeId="0">
      <text>
        <r>
          <rPr>
            <sz val="11"/>
            <rFont val="Calibri"/>
            <family val="2"/>
            <charset val="238"/>
          </rPr>
          <t>IV_B:EgyebAllamiUtem1</t>
        </r>
      </text>
    </comment>
    <comment ref="Z24" authorId="0" shapeId="0">
      <text>
        <r>
          <rPr>
            <sz val="11"/>
            <rFont val="Calibri"/>
            <family val="2"/>
            <charset val="238"/>
          </rPr>
          <t>IV_B:OnkormanyzatiUtem1</t>
        </r>
      </text>
    </comment>
    <comment ref="AA24" authorId="0" shapeId="0">
      <text>
        <r>
          <rPr>
            <sz val="11"/>
            <rFont val="Calibri"/>
            <family val="2"/>
            <charset val="238"/>
          </rPr>
          <t>IV_B:EUUtem1</t>
        </r>
      </text>
    </comment>
    <comment ref="AB24" authorId="0" shapeId="0">
      <text>
        <r>
          <rPr>
            <sz val="11"/>
            <rFont val="Calibri"/>
            <family val="2"/>
            <charset val="238"/>
          </rPr>
          <t>IV_B:EgyebUtem1</t>
        </r>
      </text>
    </comment>
    <comment ref="AC24" authorId="0" shapeId="0">
      <text>
        <r>
          <rPr>
            <sz val="11"/>
            <rFont val="Calibri"/>
            <family val="2"/>
            <charset val="238"/>
          </rPr>
          <t>IV_B:HitelKotvenyUtem1</t>
        </r>
      </text>
    </comment>
    <comment ref="AD24" authorId="0" shapeId="0">
      <text>
        <r>
          <rPr>
            <sz val="11"/>
            <rFont val="Calibri"/>
            <family val="2"/>
            <charset val="238"/>
          </rPr>
          <t>IV_B:OsszesenUtem1</t>
        </r>
      </text>
    </comment>
    <comment ref="AG24" authorId="0" shapeId="0">
      <text>
        <r>
          <rPr>
            <sz val="11"/>
            <rFont val="Calibri"/>
            <family val="2"/>
            <charset val="238"/>
          </rPr>
          <t>IV_B:HDUtem2</t>
        </r>
      </text>
    </comment>
    <comment ref="AH24" authorId="0" shapeId="0">
      <text>
        <r>
          <rPr>
            <sz val="11"/>
            <rFont val="Calibri"/>
            <family val="2"/>
            <charset val="238"/>
          </rPr>
          <t>IV_B:ECSUtem2</t>
        </r>
      </text>
    </comment>
    <comment ref="AI24" authorId="0" shapeId="0">
      <text>
        <r>
          <rPr>
            <sz val="11"/>
            <rFont val="Calibri"/>
            <family val="2"/>
            <charset val="238"/>
          </rPr>
          <t>IV_B:KFHUtem2</t>
        </r>
      </text>
    </comment>
    <comment ref="AJ24" authorId="0" shapeId="0">
      <text>
        <r>
          <rPr>
            <sz val="11"/>
            <rFont val="Calibri"/>
            <family val="2"/>
            <charset val="238"/>
          </rPr>
          <t>IV_B:Egyeb_SajatUtem2</t>
        </r>
      </text>
    </comment>
    <comment ref="AK24" authorId="0" shapeId="0">
      <text>
        <r>
          <rPr>
            <sz val="11"/>
            <rFont val="Calibri"/>
            <family val="2"/>
            <charset val="238"/>
          </rPr>
          <t>IV_B:DijUtem2</t>
        </r>
      </text>
    </comment>
    <comment ref="AL24" authorId="0" shapeId="0">
      <text>
        <r>
          <rPr>
            <sz val="11"/>
            <rFont val="Calibri"/>
            <family val="2"/>
            <charset val="238"/>
          </rPr>
          <t>IV_B:EM_Melleklet1_Utem2</t>
        </r>
      </text>
    </comment>
    <comment ref="AM24" authorId="0" shapeId="0">
      <text>
        <r>
          <rPr>
            <sz val="11"/>
            <rFont val="Calibri"/>
            <family val="2"/>
            <charset val="238"/>
          </rPr>
          <t>IV_B:EgyebAllamiUtem2</t>
        </r>
      </text>
    </comment>
    <comment ref="AN24" authorId="0" shapeId="0">
      <text>
        <r>
          <rPr>
            <sz val="11"/>
            <rFont val="Calibri"/>
            <family val="2"/>
            <charset val="238"/>
          </rPr>
          <t>IV_B:OnkormanyzatiUtem2</t>
        </r>
      </text>
    </comment>
    <comment ref="AO24" authorId="0" shapeId="0">
      <text>
        <r>
          <rPr>
            <sz val="11"/>
            <rFont val="Calibri"/>
            <family val="2"/>
            <charset val="238"/>
          </rPr>
          <t>IV_B:EUUtem2</t>
        </r>
      </text>
    </comment>
    <comment ref="AP24" authorId="0" shapeId="0">
      <text>
        <r>
          <rPr>
            <sz val="11"/>
            <rFont val="Calibri"/>
            <family val="2"/>
            <charset val="238"/>
          </rPr>
          <t>IV_B:EgyebUtem2</t>
        </r>
      </text>
    </comment>
    <comment ref="AQ24" authorId="0" shapeId="0">
      <text>
        <r>
          <rPr>
            <sz val="11"/>
            <rFont val="Calibri"/>
            <family val="2"/>
            <charset val="238"/>
          </rPr>
          <t>IV_B:HitelKotvenyUtem2</t>
        </r>
      </text>
    </comment>
    <comment ref="AR24" authorId="0" shapeId="0">
      <text>
        <r>
          <rPr>
            <sz val="11"/>
            <rFont val="Calibri"/>
            <family val="2"/>
            <charset val="238"/>
          </rPr>
          <t>IV_B:OsszesenUtem2</t>
        </r>
      </text>
    </comment>
    <comment ref="AS24" authorId="0" shapeId="0">
      <text>
        <r>
          <rPr>
            <sz val="11"/>
            <rFont val="Calibri"/>
            <family val="2"/>
            <charset val="238"/>
          </rPr>
          <t>IV_B:ForrashianyUtem2</t>
        </r>
      </text>
    </comment>
    <comment ref="AV24" authorId="0" shapeId="0">
      <text>
        <r>
          <rPr>
            <sz val="11"/>
            <rFont val="Calibri"/>
            <family val="2"/>
            <charset val="238"/>
          </rPr>
          <t>IV_B:Indokolas</t>
        </r>
      </text>
    </comment>
    <comment ref="AW24" authorId="0" shapeId="0">
      <text>
        <r>
          <rPr>
            <sz val="11"/>
            <rFont val="Calibri"/>
            <family val="2"/>
            <charset val="238"/>
          </rPr>
          <t>IV_B:Megjegyzes</t>
        </r>
      </text>
    </comment>
    <comment ref="AZ24" authorId="0" shapeId="0">
      <text>
        <r>
          <rPr>
            <sz val="11"/>
            <rFont val="Calibri"/>
            <family val="2"/>
            <charset val="238"/>
          </rPr>
          <t>IV_B:ISA</t>
        </r>
      </text>
    </comment>
    <comment ref="B25" authorId="0" shapeId="0">
      <text>
        <r>
          <rPr>
            <sz val="11"/>
            <rFont val="Calibri"/>
            <family val="2"/>
            <charset val="238"/>
          </rPr>
          <t>IV_B:FontossagiSorrent</t>
        </r>
      </text>
    </comment>
    <comment ref="C25" authorId="0" shapeId="0">
      <text>
        <r>
          <rPr>
            <sz val="11"/>
            <rFont val="Calibri"/>
            <family val="2"/>
            <charset val="238"/>
          </rPr>
          <t>IV_B:FeladatKategoria</t>
        </r>
      </text>
    </comment>
    <comment ref="D25" authorId="0" shapeId="0">
      <text>
        <r>
          <rPr>
            <sz val="11"/>
            <rFont val="Calibri"/>
            <family val="2"/>
            <charset val="238"/>
          </rPr>
          <t>IV_B:FeladatMegnevezes</t>
        </r>
      </text>
    </comment>
    <comment ref="E25" authorId="0" shapeId="0">
      <text>
        <r>
          <rPr>
            <sz val="11"/>
            <rFont val="Calibri"/>
            <family val="2"/>
            <charset val="238"/>
          </rPr>
          <t>IV_B:ElviEngedelySzam</t>
        </r>
      </text>
    </comment>
    <comment ref="F25" authorId="0" shapeId="0">
      <text>
        <r>
          <rPr>
            <sz val="11"/>
            <rFont val="Calibri"/>
            <family val="2"/>
            <charset val="238"/>
          </rPr>
          <t>IV_B:VKR_Kod</t>
        </r>
      </text>
    </comment>
    <comment ref="G25" authorId="0" shapeId="0">
      <text>
        <r>
          <rPr>
            <sz val="11"/>
            <rFont val="Calibri"/>
            <family val="2"/>
            <charset val="238"/>
          </rPr>
          <t>IV_B:VKR_Nev</t>
        </r>
      </text>
    </comment>
    <comment ref="H25" authorId="0" shapeId="0">
      <text>
        <r>
          <rPr>
            <sz val="11"/>
            <rFont val="Calibri"/>
            <family val="2"/>
            <charset val="238"/>
          </rPr>
          <t>IV_B:FeladatSorszam</t>
        </r>
      </text>
    </comment>
    <comment ref="I25" authorId="0" shapeId="0">
      <text>
        <r>
          <rPr>
            <sz val="11"/>
            <rFont val="Calibri"/>
            <family val="2"/>
            <charset val="238"/>
          </rPr>
          <t>IV_B:FeladatAzonosito</t>
        </r>
      </text>
    </comment>
    <comment ref="J25" authorId="0" shapeId="0">
      <text>
        <r>
          <rPr>
            <sz val="11"/>
            <rFont val="Calibri"/>
            <family val="2"/>
            <charset val="238"/>
          </rPr>
          <t>IV_B:EllatasiTerulet</t>
        </r>
      </text>
    </comment>
    <comment ref="K25" authorId="0" shapeId="0">
      <text>
        <r>
          <rPr>
            <sz val="11"/>
            <rFont val="Calibri"/>
            <family val="2"/>
            <charset val="238"/>
          </rPr>
          <t>IV_B:EllatasertFelelos</t>
        </r>
      </text>
    </comment>
    <comment ref="L25" authorId="0" shapeId="0">
      <text>
        <r>
          <rPr>
            <sz val="11"/>
            <rFont val="Calibri"/>
            <family val="2"/>
            <charset val="238"/>
          </rPr>
          <t>IV_B:TervezettNettoKoltseg</t>
        </r>
      </text>
    </comment>
    <comment ref="M25" authorId="0" shapeId="0">
      <text>
        <r>
          <rPr>
            <sz val="11"/>
            <rFont val="Calibri"/>
            <family val="2"/>
            <charset val="238"/>
          </rPr>
          <t>IV_B:IdotartamKezdes</t>
        </r>
      </text>
    </comment>
    <comment ref="N25" authorId="0" shapeId="0">
      <text>
        <r>
          <rPr>
            <sz val="11"/>
            <rFont val="Calibri"/>
            <family val="2"/>
            <charset val="238"/>
          </rPr>
          <t>IV_B:IdotartamBefejezes</t>
        </r>
      </text>
    </comment>
    <comment ref="O25" authorId="0" shapeId="0">
      <text>
        <r>
          <rPr>
            <sz val="11"/>
            <rFont val="Calibri"/>
            <family val="2"/>
            <charset val="238"/>
          </rPr>
          <t>IV_B:NettoKoltsegUtem1</t>
        </r>
      </text>
    </comment>
    <comment ref="P25" authorId="0" shapeId="0">
      <text>
        <r>
          <rPr>
            <sz val="11"/>
            <rFont val="Calibri"/>
            <family val="2"/>
            <charset val="238"/>
          </rPr>
          <t>IV_B:NettoKoltsegUtem2</t>
        </r>
      </text>
    </comment>
    <comment ref="Q25" authorId="0" shapeId="0">
      <text>
        <r>
          <rPr>
            <sz val="11"/>
            <rFont val="Calibri"/>
            <family val="2"/>
            <charset val="238"/>
          </rPr>
          <t>IV_B:EM_Melleklet2_KTG</t>
        </r>
      </text>
    </comment>
    <comment ref="S25" authorId="0" shapeId="0">
      <text>
        <r>
          <rPr>
            <sz val="11"/>
            <rFont val="Calibri"/>
            <family val="2"/>
            <charset val="238"/>
          </rPr>
          <t>IV_B:HDUtem1</t>
        </r>
      </text>
    </comment>
    <comment ref="T25" authorId="0" shapeId="0">
      <text>
        <r>
          <rPr>
            <sz val="11"/>
            <rFont val="Calibri"/>
            <family val="2"/>
            <charset val="238"/>
          </rPr>
          <t>IV_B:ECSUtem1</t>
        </r>
      </text>
    </comment>
    <comment ref="U25" authorId="0" shapeId="0">
      <text>
        <r>
          <rPr>
            <sz val="11"/>
            <rFont val="Calibri"/>
            <family val="2"/>
            <charset val="238"/>
          </rPr>
          <t>IV_B:KFHUtem1</t>
        </r>
      </text>
    </comment>
    <comment ref="V25" authorId="0" shapeId="0">
      <text>
        <r>
          <rPr>
            <sz val="11"/>
            <rFont val="Calibri"/>
            <family val="2"/>
            <charset val="238"/>
          </rPr>
          <t>IV_B:Egyeb_SajatUtem1</t>
        </r>
      </text>
    </comment>
    <comment ref="W25" authorId="0" shapeId="0">
      <text>
        <r>
          <rPr>
            <sz val="11"/>
            <rFont val="Calibri"/>
            <family val="2"/>
            <charset val="238"/>
          </rPr>
          <t>IV_B:DijUtem1</t>
        </r>
      </text>
    </comment>
    <comment ref="X25" authorId="0" shapeId="0">
      <text>
        <r>
          <rPr>
            <sz val="11"/>
            <rFont val="Calibri"/>
            <family val="2"/>
            <charset val="238"/>
          </rPr>
          <t>IV_B:EM_Melleklet1_Utem1</t>
        </r>
      </text>
    </comment>
    <comment ref="Y25" authorId="0" shapeId="0">
      <text>
        <r>
          <rPr>
            <sz val="11"/>
            <rFont val="Calibri"/>
            <family val="2"/>
            <charset val="238"/>
          </rPr>
          <t>IV_B:EgyebAllamiUtem1</t>
        </r>
      </text>
    </comment>
    <comment ref="Z25" authorId="0" shapeId="0">
      <text>
        <r>
          <rPr>
            <sz val="11"/>
            <rFont val="Calibri"/>
            <family val="2"/>
            <charset val="238"/>
          </rPr>
          <t>IV_B:OnkormanyzatiUtem1</t>
        </r>
      </text>
    </comment>
    <comment ref="AA25" authorId="0" shapeId="0">
      <text>
        <r>
          <rPr>
            <sz val="11"/>
            <rFont val="Calibri"/>
            <family val="2"/>
            <charset val="238"/>
          </rPr>
          <t>IV_B:EUUtem1</t>
        </r>
      </text>
    </comment>
    <comment ref="AB25" authorId="0" shapeId="0">
      <text>
        <r>
          <rPr>
            <sz val="11"/>
            <rFont val="Calibri"/>
            <family val="2"/>
            <charset val="238"/>
          </rPr>
          <t>IV_B:EgyebUtem1</t>
        </r>
      </text>
    </comment>
    <comment ref="AC25" authorId="0" shapeId="0">
      <text>
        <r>
          <rPr>
            <sz val="11"/>
            <rFont val="Calibri"/>
            <family val="2"/>
            <charset val="238"/>
          </rPr>
          <t>IV_B:HitelKotvenyUtem1</t>
        </r>
      </text>
    </comment>
    <comment ref="AD25" authorId="0" shapeId="0">
      <text>
        <r>
          <rPr>
            <sz val="11"/>
            <rFont val="Calibri"/>
            <family val="2"/>
            <charset val="238"/>
          </rPr>
          <t>IV_B:OsszesenUtem1</t>
        </r>
      </text>
    </comment>
    <comment ref="AG25" authorId="0" shapeId="0">
      <text>
        <r>
          <rPr>
            <sz val="11"/>
            <rFont val="Calibri"/>
            <family val="2"/>
            <charset val="238"/>
          </rPr>
          <t>IV_B:HDUtem2</t>
        </r>
      </text>
    </comment>
    <comment ref="AH25" authorId="0" shapeId="0">
      <text>
        <r>
          <rPr>
            <sz val="11"/>
            <rFont val="Calibri"/>
            <family val="2"/>
            <charset val="238"/>
          </rPr>
          <t>IV_B:ECSUtem2</t>
        </r>
      </text>
    </comment>
    <comment ref="AI25" authorId="0" shapeId="0">
      <text>
        <r>
          <rPr>
            <sz val="11"/>
            <rFont val="Calibri"/>
            <family val="2"/>
            <charset val="238"/>
          </rPr>
          <t>IV_B:KFHUtem2</t>
        </r>
      </text>
    </comment>
    <comment ref="AJ25" authorId="0" shapeId="0">
      <text>
        <r>
          <rPr>
            <sz val="11"/>
            <rFont val="Calibri"/>
            <family val="2"/>
            <charset val="238"/>
          </rPr>
          <t>IV_B:Egyeb_SajatUtem2</t>
        </r>
      </text>
    </comment>
    <comment ref="AK25" authorId="0" shapeId="0">
      <text>
        <r>
          <rPr>
            <sz val="11"/>
            <rFont val="Calibri"/>
            <family val="2"/>
            <charset val="238"/>
          </rPr>
          <t>IV_B:DijUtem2</t>
        </r>
      </text>
    </comment>
    <comment ref="AL25" authorId="0" shapeId="0">
      <text>
        <r>
          <rPr>
            <sz val="11"/>
            <rFont val="Calibri"/>
            <family val="2"/>
            <charset val="238"/>
          </rPr>
          <t>IV_B:EM_Melleklet1_Utem2</t>
        </r>
      </text>
    </comment>
    <comment ref="AM25" authorId="0" shapeId="0">
      <text>
        <r>
          <rPr>
            <sz val="11"/>
            <rFont val="Calibri"/>
            <family val="2"/>
            <charset val="238"/>
          </rPr>
          <t>IV_B:EgyebAllamiUtem2</t>
        </r>
      </text>
    </comment>
    <comment ref="AN25" authorId="0" shapeId="0">
      <text>
        <r>
          <rPr>
            <sz val="11"/>
            <rFont val="Calibri"/>
            <family val="2"/>
            <charset val="238"/>
          </rPr>
          <t>IV_B:OnkormanyzatiUtem2</t>
        </r>
      </text>
    </comment>
    <comment ref="AO25" authorId="0" shapeId="0">
      <text>
        <r>
          <rPr>
            <sz val="11"/>
            <rFont val="Calibri"/>
            <family val="2"/>
            <charset val="238"/>
          </rPr>
          <t>IV_B:EUUtem2</t>
        </r>
      </text>
    </comment>
    <comment ref="AP25" authorId="0" shapeId="0">
      <text>
        <r>
          <rPr>
            <sz val="11"/>
            <rFont val="Calibri"/>
            <family val="2"/>
            <charset val="238"/>
          </rPr>
          <t>IV_B:EgyebUtem2</t>
        </r>
      </text>
    </comment>
    <comment ref="AQ25" authorId="0" shapeId="0">
      <text>
        <r>
          <rPr>
            <sz val="11"/>
            <rFont val="Calibri"/>
            <family val="2"/>
            <charset val="238"/>
          </rPr>
          <t>IV_B:HitelKotvenyUtem2</t>
        </r>
      </text>
    </comment>
    <comment ref="AR25" authorId="0" shapeId="0">
      <text>
        <r>
          <rPr>
            <sz val="11"/>
            <rFont val="Calibri"/>
            <family val="2"/>
            <charset val="238"/>
          </rPr>
          <t>IV_B:OsszesenUtem2</t>
        </r>
      </text>
    </comment>
    <comment ref="AS25" authorId="0" shapeId="0">
      <text>
        <r>
          <rPr>
            <sz val="11"/>
            <rFont val="Calibri"/>
            <family val="2"/>
            <charset val="238"/>
          </rPr>
          <t>IV_B:ForrashianyUtem2</t>
        </r>
      </text>
    </comment>
    <comment ref="AV25" authorId="0" shapeId="0">
      <text>
        <r>
          <rPr>
            <sz val="11"/>
            <rFont val="Calibri"/>
            <family val="2"/>
            <charset val="238"/>
          </rPr>
          <t>IV_B:Indokolas</t>
        </r>
      </text>
    </comment>
    <comment ref="AW25" authorId="0" shapeId="0">
      <text>
        <r>
          <rPr>
            <sz val="11"/>
            <rFont val="Calibri"/>
            <family val="2"/>
            <charset val="238"/>
          </rPr>
          <t>IV_B:Megjegyzes</t>
        </r>
      </text>
    </comment>
    <comment ref="AZ25" authorId="0" shapeId="0">
      <text>
        <r>
          <rPr>
            <sz val="11"/>
            <rFont val="Calibri"/>
            <family val="2"/>
            <charset val="238"/>
          </rPr>
          <t>IV_B:ISA</t>
        </r>
      </text>
    </comment>
    <comment ref="B26" authorId="0" shapeId="0">
      <text>
        <r>
          <rPr>
            <sz val="11"/>
            <rFont val="Calibri"/>
            <family val="2"/>
            <charset val="238"/>
          </rPr>
          <t>IV_B:FontossagiSorrent</t>
        </r>
      </text>
    </comment>
    <comment ref="C26" authorId="0" shapeId="0">
      <text>
        <r>
          <rPr>
            <sz val="11"/>
            <rFont val="Calibri"/>
            <family val="2"/>
            <charset val="238"/>
          </rPr>
          <t>IV_B:FeladatKategoria</t>
        </r>
      </text>
    </comment>
    <comment ref="D26" authorId="0" shapeId="0">
      <text>
        <r>
          <rPr>
            <sz val="11"/>
            <rFont val="Calibri"/>
            <family val="2"/>
            <charset val="238"/>
          </rPr>
          <t>IV_B:FeladatMegnevezes</t>
        </r>
      </text>
    </comment>
    <comment ref="E26" authorId="0" shapeId="0">
      <text>
        <r>
          <rPr>
            <sz val="11"/>
            <rFont val="Calibri"/>
            <family val="2"/>
            <charset val="238"/>
          </rPr>
          <t>IV_B:ElviEngedelySzam</t>
        </r>
      </text>
    </comment>
    <comment ref="F26" authorId="0" shapeId="0">
      <text>
        <r>
          <rPr>
            <sz val="11"/>
            <rFont val="Calibri"/>
            <family val="2"/>
            <charset val="238"/>
          </rPr>
          <t>IV_B:VKR_Kod</t>
        </r>
      </text>
    </comment>
    <comment ref="G26" authorId="0" shapeId="0">
      <text>
        <r>
          <rPr>
            <sz val="11"/>
            <rFont val="Calibri"/>
            <family val="2"/>
            <charset val="238"/>
          </rPr>
          <t>IV_B:VKR_Nev</t>
        </r>
      </text>
    </comment>
    <comment ref="H26" authorId="0" shapeId="0">
      <text>
        <r>
          <rPr>
            <sz val="11"/>
            <rFont val="Calibri"/>
            <family val="2"/>
            <charset val="238"/>
          </rPr>
          <t>IV_B:FeladatSorszam</t>
        </r>
      </text>
    </comment>
    <comment ref="I26" authorId="0" shapeId="0">
      <text>
        <r>
          <rPr>
            <sz val="11"/>
            <rFont val="Calibri"/>
            <family val="2"/>
            <charset val="238"/>
          </rPr>
          <t>IV_B:FeladatAzonosito</t>
        </r>
      </text>
    </comment>
    <comment ref="J26" authorId="0" shapeId="0">
      <text>
        <r>
          <rPr>
            <sz val="11"/>
            <rFont val="Calibri"/>
            <family val="2"/>
            <charset val="238"/>
          </rPr>
          <t>IV_B:EllatasiTerulet</t>
        </r>
      </text>
    </comment>
    <comment ref="K26" authorId="0" shapeId="0">
      <text>
        <r>
          <rPr>
            <sz val="11"/>
            <rFont val="Calibri"/>
            <family val="2"/>
            <charset val="238"/>
          </rPr>
          <t>IV_B:EllatasertFelelos</t>
        </r>
      </text>
    </comment>
    <comment ref="L26" authorId="0" shapeId="0">
      <text>
        <r>
          <rPr>
            <sz val="11"/>
            <rFont val="Calibri"/>
            <family val="2"/>
            <charset val="238"/>
          </rPr>
          <t>IV_B:TervezettNettoKoltseg</t>
        </r>
      </text>
    </comment>
    <comment ref="M26" authorId="0" shapeId="0">
      <text>
        <r>
          <rPr>
            <sz val="11"/>
            <rFont val="Calibri"/>
            <family val="2"/>
            <charset val="238"/>
          </rPr>
          <t>IV_B:IdotartamKezdes</t>
        </r>
      </text>
    </comment>
    <comment ref="N26" authorId="0" shapeId="0">
      <text>
        <r>
          <rPr>
            <sz val="11"/>
            <rFont val="Calibri"/>
            <family val="2"/>
            <charset val="238"/>
          </rPr>
          <t>IV_B:IdotartamBefejezes</t>
        </r>
      </text>
    </comment>
    <comment ref="O26" authorId="0" shapeId="0">
      <text>
        <r>
          <rPr>
            <sz val="11"/>
            <rFont val="Calibri"/>
            <family val="2"/>
            <charset val="238"/>
          </rPr>
          <t>IV_B:NettoKoltsegUtem1</t>
        </r>
      </text>
    </comment>
    <comment ref="P26" authorId="0" shapeId="0">
      <text>
        <r>
          <rPr>
            <sz val="11"/>
            <rFont val="Calibri"/>
            <family val="2"/>
            <charset val="238"/>
          </rPr>
          <t>IV_B:NettoKoltsegUtem2</t>
        </r>
      </text>
    </comment>
    <comment ref="Q26" authorId="0" shapeId="0">
      <text>
        <r>
          <rPr>
            <sz val="11"/>
            <rFont val="Calibri"/>
            <family val="2"/>
            <charset val="238"/>
          </rPr>
          <t>IV_B:EM_Melleklet2_KTG</t>
        </r>
      </text>
    </comment>
    <comment ref="S26" authorId="0" shapeId="0">
      <text>
        <r>
          <rPr>
            <sz val="11"/>
            <rFont val="Calibri"/>
            <family val="2"/>
            <charset val="238"/>
          </rPr>
          <t>IV_B:HDUtem1</t>
        </r>
      </text>
    </comment>
    <comment ref="T26" authorId="0" shapeId="0">
      <text>
        <r>
          <rPr>
            <sz val="11"/>
            <rFont val="Calibri"/>
            <family val="2"/>
            <charset val="238"/>
          </rPr>
          <t>IV_B:ECSUtem1</t>
        </r>
      </text>
    </comment>
    <comment ref="U26" authorId="0" shapeId="0">
      <text>
        <r>
          <rPr>
            <sz val="11"/>
            <rFont val="Calibri"/>
            <family val="2"/>
            <charset val="238"/>
          </rPr>
          <t>IV_B:KFHUtem1</t>
        </r>
      </text>
    </comment>
    <comment ref="V26" authorId="0" shapeId="0">
      <text>
        <r>
          <rPr>
            <sz val="11"/>
            <rFont val="Calibri"/>
            <family val="2"/>
            <charset val="238"/>
          </rPr>
          <t>IV_B:Egyeb_SajatUtem1</t>
        </r>
      </text>
    </comment>
    <comment ref="W26" authorId="0" shapeId="0">
      <text>
        <r>
          <rPr>
            <sz val="11"/>
            <rFont val="Calibri"/>
            <family val="2"/>
            <charset val="238"/>
          </rPr>
          <t>IV_B:DijUtem1</t>
        </r>
      </text>
    </comment>
    <comment ref="X26" authorId="0" shapeId="0">
      <text>
        <r>
          <rPr>
            <sz val="11"/>
            <rFont val="Calibri"/>
            <family val="2"/>
            <charset val="238"/>
          </rPr>
          <t>IV_B:EM_Melleklet1_Utem1</t>
        </r>
      </text>
    </comment>
    <comment ref="Y26" authorId="0" shapeId="0">
      <text>
        <r>
          <rPr>
            <sz val="11"/>
            <rFont val="Calibri"/>
            <family val="2"/>
            <charset val="238"/>
          </rPr>
          <t>IV_B:EgyebAllamiUtem1</t>
        </r>
      </text>
    </comment>
    <comment ref="Z26" authorId="0" shapeId="0">
      <text>
        <r>
          <rPr>
            <sz val="11"/>
            <rFont val="Calibri"/>
            <family val="2"/>
            <charset val="238"/>
          </rPr>
          <t>IV_B:OnkormanyzatiUtem1</t>
        </r>
      </text>
    </comment>
    <comment ref="AA26" authorId="0" shapeId="0">
      <text>
        <r>
          <rPr>
            <sz val="11"/>
            <rFont val="Calibri"/>
            <family val="2"/>
            <charset val="238"/>
          </rPr>
          <t>IV_B:EUUtem1</t>
        </r>
      </text>
    </comment>
    <comment ref="AB26" authorId="0" shapeId="0">
      <text>
        <r>
          <rPr>
            <sz val="11"/>
            <rFont val="Calibri"/>
            <family val="2"/>
            <charset val="238"/>
          </rPr>
          <t>IV_B:EgyebUtem1</t>
        </r>
      </text>
    </comment>
    <comment ref="AC26" authorId="0" shapeId="0">
      <text>
        <r>
          <rPr>
            <sz val="11"/>
            <rFont val="Calibri"/>
            <family val="2"/>
            <charset val="238"/>
          </rPr>
          <t>IV_B:HitelKotvenyUtem1</t>
        </r>
      </text>
    </comment>
    <comment ref="AD26" authorId="0" shapeId="0">
      <text>
        <r>
          <rPr>
            <sz val="11"/>
            <rFont val="Calibri"/>
            <family val="2"/>
            <charset val="238"/>
          </rPr>
          <t>IV_B:OsszesenUtem1</t>
        </r>
      </text>
    </comment>
    <comment ref="AG26" authorId="0" shapeId="0">
      <text>
        <r>
          <rPr>
            <sz val="11"/>
            <rFont val="Calibri"/>
            <family val="2"/>
            <charset val="238"/>
          </rPr>
          <t>IV_B:HDUtem2</t>
        </r>
      </text>
    </comment>
    <comment ref="AH26" authorId="0" shapeId="0">
      <text>
        <r>
          <rPr>
            <sz val="11"/>
            <rFont val="Calibri"/>
            <family val="2"/>
            <charset val="238"/>
          </rPr>
          <t>IV_B:ECSUtem2</t>
        </r>
      </text>
    </comment>
    <comment ref="AI26" authorId="0" shapeId="0">
      <text>
        <r>
          <rPr>
            <sz val="11"/>
            <rFont val="Calibri"/>
            <family val="2"/>
            <charset val="238"/>
          </rPr>
          <t>IV_B:KFHUtem2</t>
        </r>
      </text>
    </comment>
    <comment ref="AJ26" authorId="0" shapeId="0">
      <text>
        <r>
          <rPr>
            <sz val="11"/>
            <rFont val="Calibri"/>
            <family val="2"/>
            <charset val="238"/>
          </rPr>
          <t>IV_B:Egyeb_SajatUtem2</t>
        </r>
      </text>
    </comment>
    <comment ref="AK26" authorId="0" shapeId="0">
      <text>
        <r>
          <rPr>
            <sz val="11"/>
            <rFont val="Calibri"/>
            <family val="2"/>
            <charset val="238"/>
          </rPr>
          <t>IV_B:DijUtem2</t>
        </r>
      </text>
    </comment>
    <comment ref="AL26" authorId="0" shapeId="0">
      <text>
        <r>
          <rPr>
            <sz val="11"/>
            <rFont val="Calibri"/>
            <family val="2"/>
            <charset val="238"/>
          </rPr>
          <t>IV_B:EM_Melleklet1_Utem2</t>
        </r>
      </text>
    </comment>
    <comment ref="AM26" authorId="0" shapeId="0">
      <text>
        <r>
          <rPr>
            <sz val="11"/>
            <rFont val="Calibri"/>
            <family val="2"/>
            <charset val="238"/>
          </rPr>
          <t>IV_B:EgyebAllamiUtem2</t>
        </r>
      </text>
    </comment>
    <comment ref="AN26" authorId="0" shapeId="0">
      <text>
        <r>
          <rPr>
            <sz val="11"/>
            <rFont val="Calibri"/>
            <family val="2"/>
            <charset val="238"/>
          </rPr>
          <t>IV_B:OnkormanyzatiUtem2</t>
        </r>
      </text>
    </comment>
    <comment ref="AO26" authorId="0" shapeId="0">
      <text>
        <r>
          <rPr>
            <sz val="11"/>
            <rFont val="Calibri"/>
            <family val="2"/>
            <charset val="238"/>
          </rPr>
          <t>IV_B:EUUtem2</t>
        </r>
      </text>
    </comment>
    <comment ref="AP26" authorId="0" shapeId="0">
      <text>
        <r>
          <rPr>
            <sz val="11"/>
            <rFont val="Calibri"/>
            <family val="2"/>
            <charset val="238"/>
          </rPr>
          <t>IV_B:EgyebUtem2</t>
        </r>
      </text>
    </comment>
    <comment ref="AQ26" authorId="0" shapeId="0">
      <text>
        <r>
          <rPr>
            <sz val="11"/>
            <rFont val="Calibri"/>
            <family val="2"/>
            <charset val="238"/>
          </rPr>
          <t>IV_B:HitelKotvenyUtem2</t>
        </r>
      </text>
    </comment>
    <comment ref="AR26" authorId="0" shapeId="0">
      <text>
        <r>
          <rPr>
            <sz val="11"/>
            <rFont val="Calibri"/>
            <family val="2"/>
            <charset val="238"/>
          </rPr>
          <t>IV_B:OsszesenUtem2</t>
        </r>
      </text>
    </comment>
    <comment ref="AS26" authorId="0" shapeId="0">
      <text>
        <r>
          <rPr>
            <sz val="11"/>
            <rFont val="Calibri"/>
            <family val="2"/>
            <charset val="238"/>
          </rPr>
          <t>IV_B:ForrashianyUtem2</t>
        </r>
      </text>
    </comment>
    <comment ref="AV26" authorId="0" shapeId="0">
      <text>
        <r>
          <rPr>
            <sz val="11"/>
            <rFont val="Calibri"/>
            <family val="2"/>
            <charset val="238"/>
          </rPr>
          <t>IV_B:Indokolas</t>
        </r>
      </text>
    </comment>
    <comment ref="AW26" authorId="0" shapeId="0">
      <text>
        <r>
          <rPr>
            <sz val="11"/>
            <rFont val="Calibri"/>
            <family val="2"/>
            <charset val="238"/>
          </rPr>
          <t>IV_B:Megjegyzes</t>
        </r>
      </text>
    </comment>
    <comment ref="AZ26" authorId="0" shapeId="0">
      <text>
        <r>
          <rPr>
            <sz val="11"/>
            <rFont val="Calibri"/>
            <family val="2"/>
            <charset val="238"/>
          </rPr>
          <t>IV_B:ISA</t>
        </r>
      </text>
    </comment>
    <comment ref="B27" authorId="0" shapeId="0">
      <text>
        <r>
          <rPr>
            <sz val="11"/>
            <rFont val="Calibri"/>
            <family val="2"/>
            <charset val="238"/>
          </rPr>
          <t>IV_B:FontossagiSorrent</t>
        </r>
      </text>
    </comment>
    <comment ref="C27" authorId="0" shapeId="0">
      <text>
        <r>
          <rPr>
            <sz val="11"/>
            <rFont val="Calibri"/>
            <family val="2"/>
            <charset val="238"/>
          </rPr>
          <t>IV_B:FeladatKategoria</t>
        </r>
      </text>
    </comment>
    <comment ref="D27" authorId="0" shapeId="0">
      <text>
        <r>
          <rPr>
            <sz val="11"/>
            <rFont val="Calibri"/>
            <family val="2"/>
            <charset val="238"/>
          </rPr>
          <t>IV_B:FeladatMegnevezes</t>
        </r>
      </text>
    </comment>
    <comment ref="E27" authorId="0" shapeId="0">
      <text>
        <r>
          <rPr>
            <sz val="11"/>
            <rFont val="Calibri"/>
            <family val="2"/>
            <charset val="238"/>
          </rPr>
          <t>IV_B:ElviEngedelySzam</t>
        </r>
      </text>
    </comment>
    <comment ref="F27" authorId="0" shapeId="0">
      <text>
        <r>
          <rPr>
            <sz val="11"/>
            <rFont val="Calibri"/>
            <family val="2"/>
            <charset val="238"/>
          </rPr>
          <t>IV_B:VKR_Kod</t>
        </r>
      </text>
    </comment>
    <comment ref="G27" authorId="0" shapeId="0">
      <text>
        <r>
          <rPr>
            <sz val="11"/>
            <rFont val="Calibri"/>
            <family val="2"/>
            <charset val="238"/>
          </rPr>
          <t>IV_B:VKR_Nev</t>
        </r>
      </text>
    </comment>
    <comment ref="H27" authorId="0" shapeId="0">
      <text>
        <r>
          <rPr>
            <sz val="11"/>
            <rFont val="Calibri"/>
            <family val="2"/>
            <charset val="238"/>
          </rPr>
          <t>IV_B:FeladatSorszam</t>
        </r>
      </text>
    </comment>
    <comment ref="I27" authorId="0" shapeId="0">
      <text>
        <r>
          <rPr>
            <sz val="11"/>
            <rFont val="Calibri"/>
            <family val="2"/>
            <charset val="238"/>
          </rPr>
          <t>IV_B:FeladatAzonosito</t>
        </r>
      </text>
    </comment>
    <comment ref="J27" authorId="0" shapeId="0">
      <text>
        <r>
          <rPr>
            <sz val="11"/>
            <rFont val="Calibri"/>
            <family val="2"/>
            <charset val="238"/>
          </rPr>
          <t>IV_B:EllatasiTerulet</t>
        </r>
      </text>
    </comment>
    <comment ref="K27" authorId="0" shapeId="0">
      <text>
        <r>
          <rPr>
            <sz val="11"/>
            <rFont val="Calibri"/>
            <family val="2"/>
            <charset val="238"/>
          </rPr>
          <t>IV_B:EllatasertFelelos</t>
        </r>
      </text>
    </comment>
    <comment ref="L27" authorId="0" shapeId="0">
      <text>
        <r>
          <rPr>
            <sz val="11"/>
            <rFont val="Calibri"/>
            <family val="2"/>
            <charset val="238"/>
          </rPr>
          <t>IV_B:TervezettNettoKoltseg</t>
        </r>
      </text>
    </comment>
    <comment ref="M27" authorId="0" shapeId="0">
      <text>
        <r>
          <rPr>
            <sz val="11"/>
            <rFont val="Calibri"/>
            <family val="2"/>
            <charset val="238"/>
          </rPr>
          <t>IV_B:IdotartamKezdes</t>
        </r>
      </text>
    </comment>
    <comment ref="N27" authorId="0" shapeId="0">
      <text>
        <r>
          <rPr>
            <sz val="11"/>
            <rFont val="Calibri"/>
            <family val="2"/>
            <charset val="238"/>
          </rPr>
          <t>IV_B:IdotartamBefejezes</t>
        </r>
      </text>
    </comment>
    <comment ref="O27" authorId="0" shapeId="0">
      <text>
        <r>
          <rPr>
            <sz val="11"/>
            <rFont val="Calibri"/>
            <family val="2"/>
            <charset val="238"/>
          </rPr>
          <t>IV_B:NettoKoltsegUtem1</t>
        </r>
      </text>
    </comment>
    <comment ref="P27" authorId="0" shapeId="0">
      <text>
        <r>
          <rPr>
            <sz val="11"/>
            <rFont val="Calibri"/>
            <family val="2"/>
            <charset val="238"/>
          </rPr>
          <t>IV_B:NettoKoltsegUtem2</t>
        </r>
      </text>
    </comment>
    <comment ref="Q27" authorId="0" shapeId="0">
      <text>
        <r>
          <rPr>
            <sz val="11"/>
            <rFont val="Calibri"/>
            <family val="2"/>
            <charset val="238"/>
          </rPr>
          <t>IV_B:EM_Melleklet2_KTG</t>
        </r>
      </text>
    </comment>
    <comment ref="S27" authorId="0" shapeId="0">
      <text>
        <r>
          <rPr>
            <sz val="11"/>
            <rFont val="Calibri"/>
            <family val="2"/>
            <charset val="238"/>
          </rPr>
          <t>IV_B:HDUtem1</t>
        </r>
      </text>
    </comment>
    <comment ref="T27" authorId="0" shapeId="0">
      <text>
        <r>
          <rPr>
            <sz val="11"/>
            <rFont val="Calibri"/>
            <family val="2"/>
            <charset val="238"/>
          </rPr>
          <t>IV_B:ECSUtem1</t>
        </r>
      </text>
    </comment>
    <comment ref="U27" authorId="0" shapeId="0">
      <text>
        <r>
          <rPr>
            <sz val="11"/>
            <rFont val="Calibri"/>
            <family val="2"/>
            <charset val="238"/>
          </rPr>
          <t>IV_B:KFHUtem1</t>
        </r>
      </text>
    </comment>
    <comment ref="V27" authorId="0" shapeId="0">
      <text>
        <r>
          <rPr>
            <sz val="11"/>
            <rFont val="Calibri"/>
            <family val="2"/>
            <charset val="238"/>
          </rPr>
          <t>IV_B:Egyeb_SajatUtem1</t>
        </r>
      </text>
    </comment>
    <comment ref="W27" authorId="0" shapeId="0">
      <text>
        <r>
          <rPr>
            <sz val="11"/>
            <rFont val="Calibri"/>
            <family val="2"/>
            <charset val="238"/>
          </rPr>
          <t>IV_B:DijUtem1</t>
        </r>
      </text>
    </comment>
    <comment ref="X27" authorId="0" shapeId="0">
      <text>
        <r>
          <rPr>
            <sz val="11"/>
            <rFont val="Calibri"/>
            <family val="2"/>
            <charset val="238"/>
          </rPr>
          <t>IV_B:EM_Melleklet1_Utem1</t>
        </r>
      </text>
    </comment>
    <comment ref="Y27" authorId="0" shapeId="0">
      <text>
        <r>
          <rPr>
            <sz val="11"/>
            <rFont val="Calibri"/>
            <family val="2"/>
            <charset val="238"/>
          </rPr>
          <t>IV_B:EgyebAllamiUtem1</t>
        </r>
      </text>
    </comment>
    <comment ref="Z27" authorId="0" shapeId="0">
      <text>
        <r>
          <rPr>
            <sz val="11"/>
            <rFont val="Calibri"/>
            <family val="2"/>
            <charset val="238"/>
          </rPr>
          <t>IV_B:OnkormanyzatiUtem1</t>
        </r>
      </text>
    </comment>
    <comment ref="AA27" authorId="0" shapeId="0">
      <text>
        <r>
          <rPr>
            <sz val="11"/>
            <rFont val="Calibri"/>
            <family val="2"/>
            <charset val="238"/>
          </rPr>
          <t>IV_B:EUUtem1</t>
        </r>
      </text>
    </comment>
    <comment ref="AB27" authorId="0" shapeId="0">
      <text>
        <r>
          <rPr>
            <sz val="11"/>
            <rFont val="Calibri"/>
            <family val="2"/>
            <charset val="238"/>
          </rPr>
          <t>IV_B:EgyebUtem1</t>
        </r>
      </text>
    </comment>
    <comment ref="AC27" authorId="0" shapeId="0">
      <text>
        <r>
          <rPr>
            <sz val="11"/>
            <rFont val="Calibri"/>
            <family val="2"/>
            <charset val="238"/>
          </rPr>
          <t>IV_B:HitelKotvenyUtem1</t>
        </r>
      </text>
    </comment>
    <comment ref="AD27" authorId="0" shapeId="0">
      <text>
        <r>
          <rPr>
            <sz val="11"/>
            <rFont val="Calibri"/>
            <family val="2"/>
            <charset val="238"/>
          </rPr>
          <t>IV_B:OsszesenUtem1</t>
        </r>
      </text>
    </comment>
    <comment ref="AG27" authorId="0" shapeId="0">
      <text>
        <r>
          <rPr>
            <sz val="11"/>
            <rFont val="Calibri"/>
            <family val="2"/>
            <charset val="238"/>
          </rPr>
          <t>IV_B:HDUtem2</t>
        </r>
      </text>
    </comment>
    <comment ref="AH27" authorId="0" shapeId="0">
      <text>
        <r>
          <rPr>
            <sz val="11"/>
            <rFont val="Calibri"/>
            <family val="2"/>
            <charset val="238"/>
          </rPr>
          <t>IV_B:ECSUtem2</t>
        </r>
      </text>
    </comment>
    <comment ref="AI27" authorId="0" shapeId="0">
      <text>
        <r>
          <rPr>
            <sz val="11"/>
            <rFont val="Calibri"/>
            <family val="2"/>
            <charset val="238"/>
          </rPr>
          <t>IV_B:KFHUtem2</t>
        </r>
      </text>
    </comment>
    <comment ref="AJ27" authorId="0" shapeId="0">
      <text>
        <r>
          <rPr>
            <sz val="11"/>
            <rFont val="Calibri"/>
            <family val="2"/>
            <charset val="238"/>
          </rPr>
          <t>IV_B:Egyeb_SajatUtem2</t>
        </r>
      </text>
    </comment>
    <comment ref="AK27" authorId="0" shapeId="0">
      <text>
        <r>
          <rPr>
            <sz val="11"/>
            <rFont val="Calibri"/>
            <family val="2"/>
            <charset val="238"/>
          </rPr>
          <t>IV_B:DijUtem2</t>
        </r>
      </text>
    </comment>
    <comment ref="AL27" authorId="0" shapeId="0">
      <text>
        <r>
          <rPr>
            <sz val="11"/>
            <rFont val="Calibri"/>
            <family val="2"/>
            <charset val="238"/>
          </rPr>
          <t>IV_B:EM_Melleklet1_Utem2</t>
        </r>
      </text>
    </comment>
    <comment ref="AM27" authorId="0" shapeId="0">
      <text>
        <r>
          <rPr>
            <sz val="11"/>
            <rFont val="Calibri"/>
            <family val="2"/>
            <charset val="238"/>
          </rPr>
          <t>IV_B:EgyebAllamiUtem2</t>
        </r>
      </text>
    </comment>
    <comment ref="AN27" authorId="0" shapeId="0">
      <text>
        <r>
          <rPr>
            <sz val="11"/>
            <rFont val="Calibri"/>
            <family val="2"/>
            <charset val="238"/>
          </rPr>
          <t>IV_B:OnkormanyzatiUtem2</t>
        </r>
      </text>
    </comment>
    <comment ref="AO27" authorId="0" shapeId="0">
      <text>
        <r>
          <rPr>
            <sz val="11"/>
            <rFont val="Calibri"/>
            <family val="2"/>
            <charset val="238"/>
          </rPr>
          <t>IV_B:EUUtem2</t>
        </r>
      </text>
    </comment>
    <comment ref="AP27" authorId="0" shapeId="0">
      <text>
        <r>
          <rPr>
            <sz val="11"/>
            <rFont val="Calibri"/>
            <family val="2"/>
            <charset val="238"/>
          </rPr>
          <t>IV_B:EgyebUtem2</t>
        </r>
      </text>
    </comment>
    <comment ref="AQ27" authorId="0" shapeId="0">
      <text>
        <r>
          <rPr>
            <sz val="11"/>
            <rFont val="Calibri"/>
            <family val="2"/>
            <charset val="238"/>
          </rPr>
          <t>IV_B:HitelKotvenyUtem2</t>
        </r>
      </text>
    </comment>
    <comment ref="AR27" authorId="0" shapeId="0">
      <text>
        <r>
          <rPr>
            <sz val="11"/>
            <rFont val="Calibri"/>
            <family val="2"/>
            <charset val="238"/>
          </rPr>
          <t>IV_B:OsszesenUtem2</t>
        </r>
      </text>
    </comment>
    <comment ref="AS27" authorId="0" shapeId="0">
      <text>
        <r>
          <rPr>
            <sz val="11"/>
            <rFont val="Calibri"/>
            <family val="2"/>
            <charset val="238"/>
          </rPr>
          <t>IV_B:ForrashianyUtem2</t>
        </r>
      </text>
    </comment>
    <comment ref="AV27" authorId="0" shapeId="0">
      <text>
        <r>
          <rPr>
            <sz val="11"/>
            <rFont val="Calibri"/>
            <family val="2"/>
            <charset val="238"/>
          </rPr>
          <t>IV_B:Indokolas</t>
        </r>
      </text>
    </comment>
    <comment ref="AW27" authorId="0" shapeId="0">
      <text>
        <r>
          <rPr>
            <sz val="11"/>
            <rFont val="Calibri"/>
            <family val="2"/>
            <charset val="238"/>
          </rPr>
          <t>IV_B:Megjegyzes</t>
        </r>
      </text>
    </comment>
    <comment ref="AZ27" authorId="0" shapeId="0">
      <text>
        <r>
          <rPr>
            <sz val="11"/>
            <rFont val="Calibri"/>
            <family val="2"/>
            <charset val="238"/>
          </rPr>
          <t>IV_B:ISA</t>
        </r>
      </text>
    </comment>
    <comment ref="B28" authorId="0" shapeId="0">
      <text>
        <r>
          <rPr>
            <sz val="11"/>
            <rFont val="Calibri"/>
            <family val="2"/>
            <charset val="238"/>
          </rPr>
          <t>IV_B:FontossagiSorrent</t>
        </r>
      </text>
    </comment>
    <comment ref="C28" authorId="0" shapeId="0">
      <text>
        <r>
          <rPr>
            <sz val="11"/>
            <rFont val="Calibri"/>
            <family val="2"/>
            <charset val="238"/>
          </rPr>
          <t>IV_B:FeladatKategoria</t>
        </r>
      </text>
    </comment>
    <comment ref="D28" authorId="0" shapeId="0">
      <text>
        <r>
          <rPr>
            <sz val="11"/>
            <rFont val="Calibri"/>
            <family val="2"/>
            <charset val="238"/>
          </rPr>
          <t>IV_B:FeladatMegnevezes</t>
        </r>
      </text>
    </comment>
    <comment ref="E28" authorId="0" shapeId="0">
      <text>
        <r>
          <rPr>
            <sz val="11"/>
            <rFont val="Calibri"/>
            <family val="2"/>
            <charset val="238"/>
          </rPr>
          <t>IV_B:ElviEngedelySzam</t>
        </r>
      </text>
    </comment>
    <comment ref="F28" authorId="0" shapeId="0">
      <text>
        <r>
          <rPr>
            <sz val="11"/>
            <rFont val="Calibri"/>
            <family val="2"/>
            <charset val="238"/>
          </rPr>
          <t>IV_B:VKR_Kod</t>
        </r>
      </text>
    </comment>
    <comment ref="G28" authorId="0" shapeId="0">
      <text>
        <r>
          <rPr>
            <sz val="11"/>
            <rFont val="Calibri"/>
            <family val="2"/>
            <charset val="238"/>
          </rPr>
          <t>IV_B:VKR_Nev</t>
        </r>
      </text>
    </comment>
    <comment ref="H28" authorId="0" shapeId="0">
      <text>
        <r>
          <rPr>
            <sz val="11"/>
            <rFont val="Calibri"/>
            <family val="2"/>
            <charset val="238"/>
          </rPr>
          <t>IV_B:FeladatSorszam</t>
        </r>
      </text>
    </comment>
    <comment ref="I28" authorId="0" shapeId="0">
      <text>
        <r>
          <rPr>
            <sz val="11"/>
            <rFont val="Calibri"/>
            <family val="2"/>
            <charset val="238"/>
          </rPr>
          <t>IV_B:FeladatAzonosito</t>
        </r>
      </text>
    </comment>
    <comment ref="J28" authorId="0" shapeId="0">
      <text>
        <r>
          <rPr>
            <sz val="11"/>
            <rFont val="Calibri"/>
            <family val="2"/>
            <charset val="238"/>
          </rPr>
          <t>IV_B:EllatasiTerulet</t>
        </r>
      </text>
    </comment>
    <comment ref="K28" authorId="0" shapeId="0">
      <text>
        <r>
          <rPr>
            <sz val="11"/>
            <rFont val="Calibri"/>
            <family val="2"/>
            <charset val="238"/>
          </rPr>
          <t>IV_B:EllatasertFelelos</t>
        </r>
      </text>
    </comment>
    <comment ref="L28" authorId="0" shapeId="0">
      <text>
        <r>
          <rPr>
            <sz val="11"/>
            <rFont val="Calibri"/>
            <family val="2"/>
            <charset val="238"/>
          </rPr>
          <t>IV_B:TervezettNettoKoltseg</t>
        </r>
      </text>
    </comment>
    <comment ref="M28" authorId="0" shapeId="0">
      <text>
        <r>
          <rPr>
            <sz val="11"/>
            <rFont val="Calibri"/>
            <family val="2"/>
            <charset val="238"/>
          </rPr>
          <t>IV_B:IdotartamKezdes</t>
        </r>
      </text>
    </comment>
    <comment ref="N28" authorId="0" shapeId="0">
      <text>
        <r>
          <rPr>
            <sz val="11"/>
            <rFont val="Calibri"/>
            <family val="2"/>
            <charset val="238"/>
          </rPr>
          <t>IV_B:IdotartamBefejezes</t>
        </r>
      </text>
    </comment>
    <comment ref="O28" authorId="0" shapeId="0">
      <text>
        <r>
          <rPr>
            <sz val="11"/>
            <rFont val="Calibri"/>
            <family val="2"/>
            <charset val="238"/>
          </rPr>
          <t>IV_B:NettoKoltsegUtem1</t>
        </r>
      </text>
    </comment>
    <comment ref="P28" authorId="0" shapeId="0">
      <text>
        <r>
          <rPr>
            <sz val="11"/>
            <rFont val="Calibri"/>
            <family val="2"/>
            <charset val="238"/>
          </rPr>
          <t>IV_B:NettoKoltsegUtem2</t>
        </r>
      </text>
    </comment>
    <comment ref="Q28" authorId="0" shapeId="0">
      <text>
        <r>
          <rPr>
            <sz val="11"/>
            <rFont val="Calibri"/>
            <family val="2"/>
            <charset val="238"/>
          </rPr>
          <t>IV_B:EM_Melleklet2_KTG</t>
        </r>
      </text>
    </comment>
    <comment ref="S28" authorId="0" shapeId="0">
      <text>
        <r>
          <rPr>
            <sz val="11"/>
            <rFont val="Calibri"/>
            <family val="2"/>
            <charset val="238"/>
          </rPr>
          <t>IV_B:HDUtem1</t>
        </r>
      </text>
    </comment>
    <comment ref="T28" authorId="0" shapeId="0">
      <text>
        <r>
          <rPr>
            <sz val="11"/>
            <rFont val="Calibri"/>
            <family val="2"/>
            <charset val="238"/>
          </rPr>
          <t>IV_B:ECSUtem1</t>
        </r>
      </text>
    </comment>
    <comment ref="U28" authorId="0" shapeId="0">
      <text>
        <r>
          <rPr>
            <sz val="11"/>
            <rFont val="Calibri"/>
            <family val="2"/>
            <charset val="238"/>
          </rPr>
          <t>IV_B:KFHUtem1</t>
        </r>
      </text>
    </comment>
    <comment ref="V28" authorId="0" shapeId="0">
      <text>
        <r>
          <rPr>
            <sz val="11"/>
            <rFont val="Calibri"/>
            <family val="2"/>
            <charset val="238"/>
          </rPr>
          <t>IV_B:Egyeb_SajatUtem1</t>
        </r>
      </text>
    </comment>
    <comment ref="W28" authorId="0" shapeId="0">
      <text>
        <r>
          <rPr>
            <sz val="11"/>
            <rFont val="Calibri"/>
            <family val="2"/>
            <charset val="238"/>
          </rPr>
          <t>IV_B:DijUtem1</t>
        </r>
      </text>
    </comment>
    <comment ref="X28" authorId="0" shapeId="0">
      <text>
        <r>
          <rPr>
            <sz val="11"/>
            <rFont val="Calibri"/>
            <family val="2"/>
            <charset val="238"/>
          </rPr>
          <t>IV_B:EM_Melleklet1_Utem1</t>
        </r>
      </text>
    </comment>
    <comment ref="Y28" authorId="0" shapeId="0">
      <text>
        <r>
          <rPr>
            <sz val="11"/>
            <rFont val="Calibri"/>
            <family val="2"/>
            <charset val="238"/>
          </rPr>
          <t>IV_B:EgyebAllamiUtem1</t>
        </r>
      </text>
    </comment>
    <comment ref="Z28" authorId="0" shapeId="0">
      <text>
        <r>
          <rPr>
            <sz val="11"/>
            <rFont val="Calibri"/>
            <family val="2"/>
            <charset val="238"/>
          </rPr>
          <t>IV_B:OnkormanyzatiUtem1</t>
        </r>
      </text>
    </comment>
    <comment ref="AA28" authorId="0" shapeId="0">
      <text>
        <r>
          <rPr>
            <sz val="11"/>
            <rFont val="Calibri"/>
            <family val="2"/>
            <charset val="238"/>
          </rPr>
          <t>IV_B:EUUtem1</t>
        </r>
      </text>
    </comment>
    <comment ref="AB28" authorId="0" shapeId="0">
      <text>
        <r>
          <rPr>
            <sz val="11"/>
            <rFont val="Calibri"/>
            <family val="2"/>
            <charset val="238"/>
          </rPr>
          <t>IV_B:EgyebUtem1</t>
        </r>
      </text>
    </comment>
    <comment ref="AC28" authorId="0" shapeId="0">
      <text>
        <r>
          <rPr>
            <sz val="11"/>
            <rFont val="Calibri"/>
            <family val="2"/>
            <charset val="238"/>
          </rPr>
          <t>IV_B:HitelKotvenyUtem1</t>
        </r>
      </text>
    </comment>
    <comment ref="AD28" authorId="0" shapeId="0">
      <text>
        <r>
          <rPr>
            <sz val="11"/>
            <rFont val="Calibri"/>
            <family val="2"/>
            <charset val="238"/>
          </rPr>
          <t>IV_B:OsszesenUtem1</t>
        </r>
      </text>
    </comment>
    <comment ref="AG28" authorId="0" shapeId="0">
      <text>
        <r>
          <rPr>
            <sz val="11"/>
            <rFont val="Calibri"/>
            <family val="2"/>
            <charset val="238"/>
          </rPr>
          <t>IV_B:HDUtem2</t>
        </r>
      </text>
    </comment>
    <comment ref="AH28" authorId="0" shapeId="0">
      <text>
        <r>
          <rPr>
            <sz val="11"/>
            <rFont val="Calibri"/>
            <family val="2"/>
            <charset val="238"/>
          </rPr>
          <t>IV_B:ECSUtem2</t>
        </r>
      </text>
    </comment>
    <comment ref="AI28" authorId="0" shapeId="0">
      <text>
        <r>
          <rPr>
            <sz val="11"/>
            <rFont val="Calibri"/>
            <family val="2"/>
            <charset val="238"/>
          </rPr>
          <t>IV_B:KFHUtem2</t>
        </r>
      </text>
    </comment>
    <comment ref="AJ28" authorId="0" shapeId="0">
      <text>
        <r>
          <rPr>
            <sz val="11"/>
            <rFont val="Calibri"/>
            <family val="2"/>
            <charset val="238"/>
          </rPr>
          <t>IV_B:Egyeb_SajatUtem2</t>
        </r>
      </text>
    </comment>
    <comment ref="AK28" authorId="0" shapeId="0">
      <text>
        <r>
          <rPr>
            <sz val="11"/>
            <rFont val="Calibri"/>
            <family val="2"/>
            <charset val="238"/>
          </rPr>
          <t>IV_B:DijUtem2</t>
        </r>
      </text>
    </comment>
    <comment ref="AL28" authorId="0" shapeId="0">
      <text>
        <r>
          <rPr>
            <sz val="11"/>
            <rFont val="Calibri"/>
            <family val="2"/>
            <charset val="238"/>
          </rPr>
          <t>IV_B:EM_Melleklet1_Utem2</t>
        </r>
      </text>
    </comment>
    <comment ref="AM28" authorId="0" shapeId="0">
      <text>
        <r>
          <rPr>
            <sz val="11"/>
            <rFont val="Calibri"/>
            <family val="2"/>
            <charset val="238"/>
          </rPr>
          <t>IV_B:EgyebAllamiUtem2</t>
        </r>
      </text>
    </comment>
    <comment ref="AN28" authorId="0" shapeId="0">
      <text>
        <r>
          <rPr>
            <sz val="11"/>
            <rFont val="Calibri"/>
            <family val="2"/>
            <charset val="238"/>
          </rPr>
          <t>IV_B:OnkormanyzatiUtem2</t>
        </r>
      </text>
    </comment>
    <comment ref="AO28" authorId="0" shapeId="0">
      <text>
        <r>
          <rPr>
            <sz val="11"/>
            <rFont val="Calibri"/>
            <family val="2"/>
            <charset val="238"/>
          </rPr>
          <t>IV_B:EUUtem2</t>
        </r>
      </text>
    </comment>
    <comment ref="AP28" authorId="0" shapeId="0">
      <text>
        <r>
          <rPr>
            <sz val="11"/>
            <rFont val="Calibri"/>
            <family val="2"/>
            <charset val="238"/>
          </rPr>
          <t>IV_B:EgyebUtem2</t>
        </r>
      </text>
    </comment>
    <comment ref="AQ28" authorId="0" shapeId="0">
      <text>
        <r>
          <rPr>
            <sz val="11"/>
            <rFont val="Calibri"/>
            <family val="2"/>
            <charset val="238"/>
          </rPr>
          <t>IV_B:HitelKotvenyUtem2</t>
        </r>
      </text>
    </comment>
    <comment ref="AR28" authorId="0" shapeId="0">
      <text>
        <r>
          <rPr>
            <sz val="11"/>
            <rFont val="Calibri"/>
            <family val="2"/>
            <charset val="238"/>
          </rPr>
          <t>IV_B:OsszesenUtem2</t>
        </r>
      </text>
    </comment>
    <comment ref="AS28" authorId="0" shapeId="0">
      <text>
        <r>
          <rPr>
            <sz val="11"/>
            <rFont val="Calibri"/>
            <family val="2"/>
            <charset val="238"/>
          </rPr>
          <t>IV_B:ForrashianyUtem2</t>
        </r>
      </text>
    </comment>
    <comment ref="AV28" authorId="0" shapeId="0">
      <text>
        <r>
          <rPr>
            <sz val="11"/>
            <rFont val="Calibri"/>
            <family val="2"/>
            <charset val="238"/>
          </rPr>
          <t>IV_B:Indokolas</t>
        </r>
      </text>
    </comment>
    <comment ref="AW28" authorId="0" shapeId="0">
      <text>
        <r>
          <rPr>
            <sz val="11"/>
            <rFont val="Calibri"/>
            <family val="2"/>
            <charset val="238"/>
          </rPr>
          <t>IV_B:Megjegyzes</t>
        </r>
      </text>
    </comment>
    <comment ref="AZ28" authorId="0" shapeId="0">
      <text>
        <r>
          <rPr>
            <sz val="11"/>
            <rFont val="Calibri"/>
            <family val="2"/>
            <charset val="238"/>
          </rPr>
          <t>IV_B:ISA</t>
        </r>
      </text>
    </comment>
    <comment ref="B29" authorId="0" shapeId="0">
      <text>
        <r>
          <rPr>
            <sz val="11"/>
            <rFont val="Calibri"/>
            <family val="2"/>
            <charset val="238"/>
          </rPr>
          <t>IV_B:FontossagiSorrent</t>
        </r>
      </text>
    </comment>
    <comment ref="C29" authorId="0" shapeId="0">
      <text>
        <r>
          <rPr>
            <sz val="11"/>
            <rFont val="Calibri"/>
            <family val="2"/>
            <charset val="238"/>
          </rPr>
          <t>IV_B:FeladatKategoria</t>
        </r>
      </text>
    </comment>
    <comment ref="D29" authorId="0" shapeId="0">
      <text>
        <r>
          <rPr>
            <sz val="11"/>
            <rFont val="Calibri"/>
            <family val="2"/>
            <charset val="238"/>
          </rPr>
          <t>IV_B:FeladatMegnevezes</t>
        </r>
      </text>
    </comment>
    <comment ref="E29" authorId="0" shapeId="0">
      <text>
        <r>
          <rPr>
            <sz val="11"/>
            <rFont val="Calibri"/>
            <family val="2"/>
            <charset val="238"/>
          </rPr>
          <t>IV_B:ElviEngedelySzam</t>
        </r>
      </text>
    </comment>
    <comment ref="F29" authorId="0" shapeId="0">
      <text>
        <r>
          <rPr>
            <sz val="11"/>
            <rFont val="Calibri"/>
            <family val="2"/>
            <charset val="238"/>
          </rPr>
          <t>IV_B:VKR_Kod</t>
        </r>
      </text>
    </comment>
    <comment ref="G29" authorId="0" shapeId="0">
      <text>
        <r>
          <rPr>
            <sz val="11"/>
            <rFont val="Calibri"/>
            <family val="2"/>
            <charset val="238"/>
          </rPr>
          <t>IV_B:VKR_Nev</t>
        </r>
      </text>
    </comment>
    <comment ref="H29" authorId="0" shapeId="0">
      <text>
        <r>
          <rPr>
            <sz val="11"/>
            <rFont val="Calibri"/>
            <family val="2"/>
            <charset val="238"/>
          </rPr>
          <t>IV_B:FeladatSorszam</t>
        </r>
      </text>
    </comment>
    <comment ref="I29" authorId="0" shapeId="0">
      <text>
        <r>
          <rPr>
            <sz val="11"/>
            <rFont val="Calibri"/>
            <family val="2"/>
            <charset val="238"/>
          </rPr>
          <t>IV_B:FeladatAzonosito</t>
        </r>
      </text>
    </comment>
    <comment ref="J29" authorId="0" shapeId="0">
      <text>
        <r>
          <rPr>
            <sz val="11"/>
            <rFont val="Calibri"/>
            <family val="2"/>
            <charset val="238"/>
          </rPr>
          <t>IV_B:EllatasiTerulet</t>
        </r>
      </text>
    </comment>
    <comment ref="K29" authorId="0" shapeId="0">
      <text>
        <r>
          <rPr>
            <sz val="11"/>
            <rFont val="Calibri"/>
            <family val="2"/>
            <charset val="238"/>
          </rPr>
          <t>IV_B:EllatasertFelelos</t>
        </r>
      </text>
    </comment>
    <comment ref="L29" authorId="0" shapeId="0">
      <text>
        <r>
          <rPr>
            <sz val="11"/>
            <rFont val="Calibri"/>
            <family val="2"/>
            <charset val="238"/>
          </rPr>
          <t>IV_B:TervezettNettoKoltseg</t>
        </r>
      </text>
    </comment>
    <comment ref="M29" authorId="0" shapeId="0">
      <text>
        <r>
          <rPr>
            <sz val="11"/>
            <rFont val="Calibri"/>
            <family val="2"/>
            <charset val="238"/>
          </rPr>
          <t>IV_B:IdotartamKezdes</t>
        </r>
      </text>
    </comment>
    <comment ref="N29" authorId="0" shapeId="0">
      <text>
        <r>
          <rPr>
            <sz val="11"/>
            <rFont val="Calibri"/>
            <family val="2"/>
            <charset val="238"/>
          </rPr>
          <t>IV_B:IdotartamBefejezes</t>
        </r>
      </text>
    </comment>
    <comment ref="O29" authorId="0" shapeId="0">
      <text>
        <r>
          <rPr>
            <sz val="11"/>
            <rFont val="Calibri"/>
            <family val="2"/>
            <charset val="238"/>
          </rPr>
          <t>IV_B:NettoKoltsegUtem1</t>
        </r>
      </text>
    </comment>
    <comment ref="P29" authorId="0" shapeId="0">
      <text>
        <r>
          <rPr>
            <sz val="11"/>
            <rFont val="Calibri"/>
            <family val="2"/>
            <charset val="238"/>
          </rPr>
          <t>IV_B:NettoKoltsegUtem2</t>
        </r>
      </text>
    </comment>
    <comment ref="Q29" authorId="0" shapeId="0">
      <text>
        <r>
          <rPr>
            <sz val="11"/>
            <rFont val="Calibri"/>
            <family val="2"/>
            <charset val="238"/>
          </rPr>
          <t>IV_B:EM_Melleklet2_KTG</t>
        </r>
      </text>
    </comment>
    <comment ref="S29" authorId="0" shapeId="0">
      <text>
        <r>
          <rPr>
            <sz val="11"/>
            <rFont val="Calibri"/>
            <family val="2"/>
            <charset val="238"/>
          </rPr>
          <t>IV_B:HDUtem1</t>
        </r>
      </text>
    </comment>
    <comment ref="T29" authorId="0" shapeId="0">
      <text>
        <r>
          <rPr>
            <sz val="11"/>
            <rFont val="Calibri"/>
            <family val="2"/>
            <charset val="238"/>
          </rPr>
          <t>IV_B:ECSUtem1</t>
        </r>
      </text>
    </comment>
    <comment ref="U29" authorId="0" shapeId="0">
      <text>
        <r>
          <rPr>
            <sz val="11"/>
            <rFont val="Calibri"/>
            <family val="2"/>
            <charset val="238"/>
          </rPr>
          <t>IV_B:KFHUtem1</t>
        </r>
      </text>
    </comment>
    <comment ref="V29" authorId="0" shapeId="0">
      <text>
        <r>
          <rPr>
            <sz val="11"/>
            <rFont val="Calibri"/>
            <family val="2"/>
            <charset val="238"/>
          </rPr>
          <t>IV_B:Egyeb_SajatUtem1</t>
        </r>
      </text>
    </comment>
    <comment ref="W29" authorId="0" shapeId="0">
      <text>
        <r>
          <rPr>
            <sz val="11"/>
            <rFont val="Calibri"/>
            <family val="2"/>
            <charset val="238"/>
          </rPr>
          <t>IV_B:DijUtem1</t>
        </r>
      </text>
    </comment>
    <comment ref="X29" authorId="0" shapeId="0">
      <text>
        <r>
          <rPr>
            <sz val="11"/>
            <rFont val="Calibri"/>
            <family val="2"/>
            <charset val="238"/>
          </rPr>
          <t>IV_B:EM_Melleklet1_Utem1</t>
        </r>
      </text>
    </comment>
    <comment ref="Y29" authorId="0" shapeId="0">
      <text>
        <r>
          <rPr>
            <sz val="11"/>
            <rFont val="Calibri"/>
            <family val="2"/>
            <charset val="238"/>
          </rPr>
          <t>IV_B:EgyebAllamiUtem1</t>
        </r>
      </text>
    </comment>
    <comment ref="Z29" authorId="0" shapeId="0">
      <text>
        <r>
          <rPr>
            <sz val="11"/>
            <rFont val="Calibri"/>
            <family val="2"/>
            <charset val="238"/>
          </rPr>
          <t>IV_B:OnkormanyzatiUtem1</t>
        </r>
      </text>
    </comment>
    <comment ref="AA29" authorId="0" shapeId="0">
      <text>
        <r>
          <rPr>
            <sz val="11"/>
            <rFont val="Calibri"/>
            <family val="2"/>
            <charset val="238"/>
          </rPr>
          <t>IV_B:EUUtem1</t>
        </r>
      </text>
    </comment>
    <comment ref="AB29" authorId="0" shapeId="0">
      <text>
        <r>
          <rPr>
            <sz val="11"/>
            <rFont val="Calibri"/>
            <family val="2"/>
            <charset val="238"/>
          </rPr>
          <t>IV_B:EgyebUtem1</t>
        </r>
      </text>
    </comment>
    <comment ref="AC29" authorId="0" shapeId="0">
      <text>
        <r>
          <rPr>
            <sz val="11"/>
            <rFont val="Calibri"/>
            <family val="2"/>
            <charset val="238"/>
          </rPr>
          <t>IV_B:HitelKotvenyUtem1</t>
        </r>
      </text>
    </comment>
    <comment ref="AD29" authorId="0" shapeId="0">
      <text>
        <r>
          <rPr>
            <sz val="11"/>
            <rFont val="Calibri"/>
            <family val="2"/>
            <charset val="238"/>
          </rPr>
          <t>IV_B:OsszesenUtem1</t>
        </r>
      </text>
    </comment>
    <comment ref="AG29" authorId="0" shapeId="0">
      <text>
        <r>
          <rPr>
            <sz val="11"/>
            <rFont val="Calibri"/>
            <family val="2"/>
            <charset val="238"/>
          </rPr>
          <t>IV_B:HDUtem2</t>
        </r>
      </text>
    </comment>
    <comment ref="AH29" authorId="0" shapeId="0">
      <text>
        <r>
          <rPr>
            <sz val="11"/>
            <rFont val="Calibri"/>
            <family val="2"/>
            <charset val="238"/>
          </rPr>
          <t>IV_B:ECSUtem2</t>
        </r>
      </text>
    </comment>
    <comment ref="AI29" authorId="0" shapeId="0">
      <text>
        <r>
          <rPr>
            <sz val="11"/>
            <rFont val="Calibri"/>
            <family val="2"/>
            <charset val="238"/>
          </rPr>
          <t>IV_B:KFHUtem2</t>
        </r>
      </text>
    </comment>
    <comment ref="AJ29" authorId="0" shapeId="0">
      <text>
        <r>
          <rPr>
            <sz val="11"/>
            <rFont val="Calibri"/>
            <family val="2"/>
            <charset val="238"/>
          </rPr>
          <t>IV_B:Egyeb_SajatUtem2</t>
        </r>
      </text>
    </comment>
    <comment ref="AK29" authorId="0" shapeId="0">
      <text>
        <r>
          <rPr>
            <sz val="11"/>
            <rFont val="Calibri"/>
            <family val="2"/>
            <charset val="238"/>
          </rPr>
          <t>IV_B:DijUtem2</t>
        </r>
      </text>
    </comment>
    <comment ref="AL29" authorId="0" shapeId="0">
      <text>
        <r>
          <rPr>
            <sz val="11"/>
            <rFont val="Calibri"/>
            <family val="2"/>
            <charset val="238"/>
          </rPr>
          <t>IV_B:EM_Melleklet1_Utem2</t>
        </r>
      </text>
    </comment>
    <comment ref="AM29" authorId="0" shapeId="0">
      <text>
        <r>
          <rPr>
            <sz val="11"/>
            <rFont val="Calibri"/>
            <family val="2"/>
            <charset val="238"/>
          </rPr>
          <t>IV_B:EgyebAllamiUtem2</t>
        </r>
      </text>
    </comment>
    <comment ref="AN29" authorId="0" shapeId="0">
      <text>
        <r>
          <rPr>
            <sz val="11"/>
            <rFont val="Calibri"/>
            <family val="2"/>
            <charset val="238"/>
          </rPr>
          <t>IV_B:OnkormanyzatiUtem2</t>
        </r>
      </text>
    </comment>
    <comment ref="AO29" authorId="0" shapeId="0">
      <text>
        <r>
          <rPr>
            <sz val="11"/>
            <rFont val="Calibri"/>
            <family val="2"/>
            <charset val="238"/>
          </rPr>
          <t>IV_B:EUUtem2</t>
        </r>
      </text>
    </comment>
    <comment ref="AP29" authorId="0" shapeId="0">
      <text>
        <r>
          <rPr>
            <sz val="11"/>
            <rFont val="Calibri"/>
            <family val="2"/>
            <charset val="238"/>
          </rPr>
          <t>IV_B:EgyebUtem2</t>
        </r>
      </text>
    </comment>
    <comment ref="AQ29" authorId="0" shapeId="0">
      <text>
        <r>
          <rPr>
            <sz val="11"/>
            <rFont val="Calibri"/>
            <family val="2"/>
            <charset val="238"/>
          </rPr>
          <t>IV_B:HitelKotvenyUtem2</t>
        </r>
      </text>
    </comment>
    <comment ref="AR29" authorId="0" shapeId="0">
      <text>
        <r>
          <rPr>
            <sz val="11"/>
            <rFont val="Calibri"/>
            <family val="2"/>
            <charset val="238"/>
          </rPr>
          <t>IV_B:OsszesenUtem2</t>
        </r>
      </text>
    </comment>
    <comment ref="AS29" authorId="0" shapeId="0">
      <text>
        <r>
          <rPr>
            <sz val="11"/>
            <rFont val="Calibri"/>
            <family val="2"/>
            <charset val="238"/>
          </rPr>
          <t>IV_B:ForrashianyUtem2</t>
        </r>
      </text>
    </comment>
    <comment ref="AV29" authorId="0" shapeId="0">
      <text>
        <r>
          <rPr>
            <sz val="11"/>
            <rFont val="Calibri"/>
            <family val="2"/>
            <charset val="238"/>
          </rPr>
          <t>IV_B:Indokolas</t>
        </r>
      </text>
    </comment>
    <comment ref="AW29" authorId="0" shapeId="0">
      <text>
        <r>
          <rPr>
            <sz val="11"/>
            <rFont val="Calibri"/>
            <family val="2"/>
            <charset val="238"/>
          </rPr>
          <t>IV_B:Megjegyzes</t>
        </r>
      </text>
    </comment>
    <comment ref="AZ29" authorId="0" shapeId="0">
      <text>
        <r>
          <rPr>
            <sz val="11"/>
            <rFont val="Calibri"/>
            <family val="2"/>
            <charset val="238"/>
          </rPr>
          <t>IV_B:ISA</t>
        </r>
      </text>
    </comment>
    <comment ref="B30" authorId="0" shapeId="0">
      <text>
        <r>
          <rPr>
            <sz val="11"/>
            <rFont val="Calibri"/>
            <family val="2"/>
            <charset val="238"/>
          </rPr>
          <t>IV_B:FontossagiSorrent</t>
        </r>
      </text>
    </comment>
    <comment ref="C30" authorId="0" shapeId="0">
      <text>
        <r>
          <rPr>
            <sz val="11"/>
            <rFont val="Calibri"/>
            <family val="2"/>
            <charset val="238"/>
          </rPr>
          <t>IV_B:FeladatKategoria</t>
        </r>
      </text>
    </comment>
    <comment ref="D30" authorId="0" shapeId="0">
      <text>
        <r>
          <rPr>
            <sz val="11"/>
            <rFont val="Calibri"/>
            <family val="2"/>
            <charset val="238"/>
          </rPr>
          <t>IV_B:FeladatMegnevezes</t>
        </r>
      </text>
    </comment>
    <comment ref="E30" authorId="0" shapeId="0">
      <text>
        <r>
          <rPr>
            <sz val="11"/>
            <rFont val="Calibri"/>
            <family val="2"/>
            <charset val="238"/>
          </rPr>
          <t>IV_B:ElviEngedelySzam</t>
        </r>
      </text>
    </comment>
    <comment ref="F30" authorId="0" shapeId="0">
      <text>
        <r>
          <rPr>
            <sz val="11"/>
            <rFont val="Calibri"/>
            <family val="2"/>
            <charset val="238"/>
          </rPr>
          <t>IV_B:VKR_Kod</t>
        </r>
      </text>
    </comment>
    <comment ref="G30" authorId="0" shapeId="0">
      <text>
        <r>
          <rPr>
            <sz val="11"/>
            <rFont val="Calibri"/>
            <family val="2"/>
            <charset val="238"/>
          </rPr>
          <t>IV_B:VKR_Nev</t>
        </r>
      </text>
    </comment>
    <comment ref="H30" authorId="0" shapeId="0">
      <text>
        <r>
          <rPr>
            <sz val="11"/>
            <rFont val="Calibri"/>
            <family val="2"/>
            <charset val="238"/>
          </rPr>
          <t>IV_B:FeladatSorszam</t>
        </r>
      </text>
    </comment>
    <comment ref="I30" authorId="0" shapeId="0">
      <text>
        <r>
          <rPr>
            <sz val="11"/>
            <rFont val="Calibri"/>
            <family val="2"/>
            <charset val="238"/>
          </rPr>
          <t>IV_B:FeladatAzonosito</t>
        </r>
      </text>
    </comment>
    <comment ref="J30" authorId="0" shapeId="0">
      <text>
        <r>
          <rPr>
            <sz val="11"/>
            <rFont val="Calibri"/>
            <family val="2"/>
            <charset val="238"/>
          </rPr>
          <t>IV_B:EllatasiTerulet</t>
        </r>
      </text>
    </comment>
    <comment ref="K30" authorId="0" shapeId="0">
      <text>
        <r>
          <rPr>
            <sz val="11"/>
            <rFont val="Calibri"/>
            <family val="2"/>
            <charset val="238"/>
          </rPr>
          <t>IV_B:EllatasertFelelos</t>
        </r>
      </text>
    </comment>
    <comment ref="L30" authorId="0" shapeId="0">
      <text>
        <r>
          <rPr>
            <sz val="11"/>
            <rFont val="Calibri"/>
            <family val="2"/>
            <charset val="238"/>
          </rPr>
          <t>IV_B:TervezettNettoKoltseg</t>
        </r>
      </text>
    </comment>
    <comment ref="M30" authorId="0" shapeId="0">
      <text>
        <r>
          <rPr>
            <sz val="11"/>
            <rFont val="Calibri"/>
            <family val="2"/>
            <charset val="238"/>
          </rPr>
          <t>IV_B:IdotartamKezdes</t>
        </r>
      </text>
    </comment>
    <comment ref="N30" authorId="0" shapeId="0">
      <text>
        <r>
          <rPr>
            <sz val="11"/>
            <rFont val="Calibri"/>
            <family val="2"/>
            <charset val="238"/>
          </rPr>
          <t>IV_B:IdotartamBefejezes</t>
        </r>
      </text>
    </comment>
    <comment ref="O30" authorId="0" shapeId="0">
      <text>
        <r>
          <rPr>
            <sz val="11"/>
            <rFont val="Calibri"/>
            <family val="2"/>
            <charset val="238"/>
          </rPr>
          <t>IV_B:NettoKoltsegUtem1</t>
        </r>
      </text>
    </comment>
    <comment ref="P30" authorId="0" shapeId="0">
      <text>
        <r>
          <rPr>
            <sz val="11"/>
            <rFont val="Calibri"/>
            <family val="2"/>
            <charset val="238"/>
          </rPr>
          <t>IV_B:NettoKoltsegUtem2</t>
        </r>
      </text>
    </comment>
    <comment ref="Q30" authorId="0" shapeId="0">
      <text>
        <r>
          <rPr>
            <sz val="11"/>
            <rFont val="Calibri"/>
            <family val="2"/>
            <charset val="238"/>
          </rPr>
          <t>IV_B:EM_Melleklet2_KTG</t>
        </r>
      </text>
    </comment>
    <comment ref="S30" authorId="0" shapeId="0">
      <text>
        <r>
          <rPr>
            <sz val="11"/>
            <rFont val="Calibri"/>
            <family val="2"/>
            <charset val="238"/>
          </rPr>
          <t>IV_B:HDUtem1</t>
        </r>
      </text>
    </comment>
    <comment ref="T30" authorId="0" shapeId="0">
      <text>
        <r>
          <rPr>
            <sz val="11"/>
            <rFont val="Calibri"/>
            <family val="2"/>
            <charset val="238"/>
          </rPr>
          <t>IV_B:ECSUtem1</t>
        </r>
      </text>
    </comment>
    <comment ref="U30" authorId="0" shapeId="0">
      <text>
        <r>
          <rPr>
            <sz val="11"/>
            <rFont val="Calibri"/>
            <family val="2"/>
            <charset val="238"/>
          </rPr>
          <t>IV_B:KFHUtem1</t>
        </r>
      </text>
    </comment>
    <comment ref="V30" authorId="0" shapeId="0">
      <text>
        <r>
          <rPr>
            <sz val="11"/>
            <rFont val="Calibri"/>
            <family val="2"/>
            <charset val="238"/>
          </rPr>
          <t>IV_B:Egyeb_SajatUtem1</t>
        </r>
      </text>
    </comment>
    <comment ref="W30" authorId="0" shapeId="0">
      <text>
        <r>
          <rPr>
            <sz val="11"/>
            <rFont val="Calibri"/>
            <family val="2"/>
            <charset val="238"/>
          </rPr>
          <t>IV_B:DijUtem1</t>
        </r>
      </text>
    </comment>
    <comment ref="X30" authorId="0" shapeId="0">
      <text>
        <r>
          <rPr>
            <sz val="11"/>
            <rFont val="Calibri"/>
            <family val="2"/>
            <charset val="238"/>
          </rPr>
          <t>IV_B:EM_Melleklet1_Utem1</t>
        </r>
      </text>
    </comment>
    <comment ref="Y30" authorId="0" shapeId="0">
      <text>
        <r>
          <rPr>
            <sz val="11"/>
            <rFont val="Calibri"/>
            <family val="2"/>
            <charset val="238"/>
          </rPr>
          <t>IV_B:EgyebAllamiUtem1</t>
        </r>
      </text>
    </comment>
    <comment ref="Z30" authorId="0" shapeId="0">
      <text>
        <r>
          <rPr>
            <sz val="11"/>
            <rFont val="Calibri"/>
            <family val="2"/>
            <charset val="238"/>
          </rPr>
          <t>IV_B:OnkormanyzatiUtem1</t>
        </r>
      </text>
    </comment>
    <comment ref="AA30" authorId="0" shapeId="0">
      <text>
        <r>
          <rPr>
            <sz val="11"/>
            <rFont val="Calibri"/>
            <family val="2"/>
            <charset val="238"/>
          </rPr>
          <t>IV_B:EUUtem1</t>
        </r>
      </text>
    </comment>
    <comment ref="AB30" authorId="0" shapeId="0">
      <text>
        <r>
          <rPr>
            <sz val="11"/>
            <rFont val="Calibri"/>
            <family val="2"/>
            <charset val="238"/>
          </rPr>
          <t>IV_B:EgyebUtem1</t>
        </r>
      </text>
    </comment>
    <comment ref="AC30" authorId="0" shapeId="0">
      <text>
        <r>
          <rPr>
            <sz val="11"/>
            <rFont val="Calibri"/>
            <family val="2"/>
            <charset val="238"/>
          </rPr>
          <t>IV_B:HitelKotvenyUtem1</t>
        </r>
      </text>
    </comment>
    <comment ref="AD30" authorId="0" shapeId="0">
      <text>
        <r>
          <rPr>
            <sz val="11"/>
            <rFont val="Calibri"/>
            <family val="2"/>
            <charset val="238"/>
          </rPr>
          <t>IV_B:OsszesenUtem1</t>
        </r>
      </text>
    </comment>
    <comment ref="AG30" authorId="0" shapeId="0">
      <text>
        <r>
          <rPr>
            <sz val="11"/>
            <rFont val="Calibri"/>
            <family val="2"/>
            <charset val="238"/>
          </rPr>
          <t>IV_B:HDUtem2</t>
        </r>
      </text>
    </comment>
    <comment ref="AH30" authorId="0" shapeId="0">
      <text>
        <r>
          <rPr>
            <sz val="11"/>
            <rFont val="Calibri"/>
            <family val="2"/>
            <charset val="238"/>
          </rPr>
          <t>IV_B:ECSUtem2</t>
        </r>
      </text>
    </comment>
    <comment ref="AI30" authorId="0" shapeId="0">
      <text>
        <r>
          <rPr>
            <sz val="11"/>
            <rFont val="Calibri"/>
            <family val="2"/>
            <charset val="238"/>
          </rPr>
          <t>IV_B:KFHUtem2</t>
        </r>
      </text>
    </comment>
    <comment ref="AJ30" authorId="0" shapeId="0">
      <text>
        <r>
          <rPr>
            <sz val="11"/>
            <rFont val="Calibri"/>
            <family val="2"/>
            <charset val="238"/>
          </rPr>
          <t>IV_B:Egyeb_SajatUtem2</t>
        </r>
      </text>
    </comment>
    <comment ref="AK30" authorId="0" shapeId="0">
      <text>
        <r>
          <rPr>
            <sz val="11"/>
            <rFont val="Calibri"/>
            <family val="2"/>
            <charset val="238"/>
          </rPr>
          <t>IV_B:DijUtem2</t>
        </r>
      </text>
    </comment>
    <comment ref="AL30" authorId="0" shapeId="0">
      <text>
        <r>
          <rPr>
            <sz val="11"/>
            <rFont val="Calibri"/>
            <family val="2"/>
            <charset val="238"/>
          </rPr>
          <t>IV_B:EM_Melleklet1_Utem2</t>
        </r>
      </text>
    </comment>
    <comment ref="AM30" authorId="0" shapeId="0">
      <text>
        <r>
          <rPr>
            <sz val="11"/>
            <rFont val="Calibri"/>
            <family val="2"/>
            <charset val="238"/>
          </rPr>
          <t>IV_B:EgyebAllamiUtem2</t>
        </r>
      </text>
    </comment>
    <comment ref="AN30" authorId="0" shapeId="0">
      <text>
        <r>
          <rPr>
            <sz val="11"/>
            <rFont val="Calibri"/>
            <family val="2"/>
            <charset val="238"/>
          </rPr>
          <t>IV_B:OnkormanyzatiUtem2</t>
        </r>
      </text>
    </comment>
    <comment ref="AO30" authorId="0" shapeId="0">
      <text>
        <r>
          <rPr>
            <sz val="11"/>
            <rFont val="Calibri"/>
            <family val="2"/>
            <charset val="238"/>
          </rPr>
          <t>IV_B:EUUtem2</t>
        </r>
      </text>
    </comment>
    <comment ref="AP30" authorId="0" shapeId="0">
      <text>
        <r>
          <rPr>
            <sz val="11"/>
            <rFont val="Calibri"/>
            <family val="2"/>
            <charset val="238"/>
          </rPr>
          <t>IV_B:EgyebUtem2</t>
        </r>
      </text>
    </comment>
    <comment ref="AQ30" authorId="0" shapeId="0">
      <text>
        <r>
          <rPr>
            <sz val="11"/>
            <rFont val="Calibri"/>
            <family val="2"/>
            <charset val="238"/>
          </rPr>
          <t>IV_B:HitelKotvenyUtem2</t>
        </r>
      </text>
    </comment>
    <comment ref="AR30" authorId="0" shapeId="0">
      <text>
        <r>
          <rPr>
            <sz val="11"/>
            <rFont val="Calibri"/>
            <family val="2"/>
            <charset val="238"/>
          </rPr>
          <t>IV_B:OsszesenUtem2</t>
        </r>
      </text>
    </comment>
    <comment ref="AS30" authorId="0" shapeId="0">
      <text>
        <r>
          <rPr>
            <sz val="11"/>
            <rFont val="Calibri"/>
            <family val="2"/>
            <charset val="238"/>
          </rPr>
          <t>IV_B:ForrashianyUtem2</t>
        </r>
      </text>
    </comment>
    <comment ref="AV30" authorId="0" shapeId="0">
      <text>
        <r>
          <rPr>
            <sz val="11"/>
            <rFont val="Calibri"/>
            <family val="2"/>
            <charset val="238"/>
          </rPr>
          <t>IV_B:Indokolas</t>
        </r>
      </text>
    </comment>
    <comment ref="AW30" authorId="0" shapeId="0">
      <text>
        <r>
          <rPr>
            <sz val="11"/>
            <rFont val="Calibri"/>
            <family val="2"/>
            <charset val="238"/>
          </rPr>
          <t>IV_B:Megjegyzes</t>
        </r>
      </text>
    </comment>
    <comment ref="AZ30" authorId="0" shapeId="0">
      <text>
        <r>
          <rPr>
            <sz val="11"/>
            <rFont val="Calibri"/>
            <family val="2"/>
            <charset val="238"/>
          </rPr>
          <t>IV_B:ISA</t>
        </r>
      </text>
    </comment>
    <comment ref="B31" authorId="0" shapeId="0">
      <text>
        <r>
          <rPr>
            <sz val="11"/>
            <rFont val="Calibri"/>
            <family val="2"/>
            <charset val="238"/>
          </rPr>
          <t>IV_B:FontossagiSorrent</t>
        </r>
      </text>
    </comment>
    <comment ref="C31" authorId="0" shapeId="0">
      <text>
        <r>
          <rPr>
            <sz val="11"/>
            <rFont val="Calibri"/>
            <family val="2"/>
            <charset val="238"/>
          </rPr>
          <t>IV_B:FeladatKategoria</t>
        </r>
      </text>
    </comment>
    <comment ref="D31" authorId="0" shapeId="0">
      <text>
        <r>
          <rPr>
            <sz val="11"/>
            <rFont val="Calibri"/>
            <family val="2"/>
            <charset val="238"/>
          </rPr>
          <t>IV_B:FeladatMegnevezes</t>
        </r>
      </text>
    </comment>
    <comment ref="E31" authorId="0" shapeId="0">
      <text>
        <r>
          <rPr>
            <sz val="11"/>
            <rFont val="Calibri"/>
            <family val="2"/>
            <charset val="238"/>
          </rPr>
          <t>IV_B:ElviEngedelySzam</t>
        </r>
      </text>
    </comment>
    <comment ref="F31" authorId="0" shapeId="0">
      <text>
        <r>
          <rPr>
            <sz val="11"/>
            <rFont val="Calibri"/>
            <family val="2"/>
            <charset val="238"/>
          </rPr>
          <t>IV_B:VKR_Kod</t>
        </r>
      </text>
    </comment>
    <comment ref="G31" authorId="0" shapeId="0">
      <text>
        <r>
          <rPr>
            <sz val="11"/>
            <rFont val="Calibri"/>
            <family val="2"/>
            <charset val="238"/>
          </rPr>
          <t>IV_B:VKR_Nev</t>
        </r>
      </text>
    </comment>
    <comment ref="H31" authorId="0" shapeId="0">
      <text>
        <r>
          <rPr>
            <sz val="11"/>
            <rFont val="Calibri"/>
            <family val="2"/>
            <charset val="238"/>
          </rPr>
          <t>IV_B:FeladatSorszam</t>
        </r>
      </text>
    </comment>
    <comment ref="I31" authorId="0" shapeId="0">
      <text>
        <r>
          <rPr>
            <sz val="11"/>
            <rFont val="Calibri"/>
            <family val="2"/>
            <charset val="238"/>
          </rPr>
          <t>IV_B:FeladatAzonosito</t>
        </r>
      </text>
    </comment>
    <comment ref="J31" authorId="0" shapeId="0">
      <text>
        <r>
          <rPr>
            <sz val="11"/>
            <rFont val="Calibri"/>
            <family val="2"/>
            <charset val="238"/>
          </rPr>
          <t>IV_B:EllatasiTerulet</t>
        </r>
      </text>
    </comment>
    <comment ref="K31" authorId="0" shapeId="0">
      <text>
        <r>
          <rPr>
            <sz val="11"/>
            <rFont val="Calibri"/>
            <family val="2"/>
            <charset val="238"/>
          </rPr>
          <t>IV_B:EllatasertFelelos</t>
        </r>
      </text>
    </comment>
    <comment ref="L31" authorId="0" shapeId="0">
      <text>
        <r>
          <rPr>
            <sz val="11"/>
            <rFont val="Calibri"/>
            <family val="2"/>
            <charset val="238"/>
          </rPr>
          <t>IV_B:TervezettNettoKoltseg</t>
        </r>
      </text>
    </comment>
    <comment ref="M31" authorId="0" shapeId="0">
      <text>
        <r>
          <rPr>
            <sz val="11"/>
            <rFont val="Calibri"/>
            <family val="2"/>
            <charset val="238"/>
          </rPr>
          <t>IV_B:IdotartamKezdes</t>
        </r>
      </text>
    </comment>
    <comment ref="N31" authorId="0" shapeId="0">
      <text>
        <r>
          <rPr>
            <sz val="11"/>
            <rFont val="Calibri"/>
            <family val="2"/>
            <charset val="238"/>
          </rPr>
          <t>IV_B:IdotartamBefejezes</t>
        </r>
      </text>
    </comment>
    <comment ref="O31" authorId="0" shapeId="0">
      <text>
        <r>
          <rPr>
            <sz val="11"/>
            <rFont val="Calibri"/>
            <family val="2"/>
            <charset val="238"/>
          </rPr>
          <t>IV_B:NettoKoltsegUtem1</t>
        </r>
      </text>
    </comment>
    <comment ref="P31" authorId="0" shapeId="0">
      <text>
        <r>
          <rPr>
            <sz val="11"/>
            <rFont val="Calibri"/>
            <family val="2"/>
            <charset val="238"/>
          </rPr>
          <t>IV_B:NettoKoltsegUtem2</t>
        </r>
      </text>
    </comment>
    <comment ref="Q31" authorId="0" shapeId="0">
      <text>
        <r>
          <rPr>
            <sz val="11"/>
            <rFont val="Calibri"/>
            <family val="2"/>
            <charset val="238"/>
          </rPr>
          <t>IV_B:EM_Melleklet2_KTG</t>
        </r>
      </text>
    </comment>
    <comment ref="S31" authorId="0" shapeId="0">
      <text>
        <r>
          <rPr>
            <sz val="11"/>
            <rFont val="Calibri"/>
            <family val="2"/>
            <charset val="238"/>
          </rPr>
          <t>IV_B:HDUtem1</t>
        </r>
      </text>
    </comment>
    <comment ref="T31" authorId="0" shapeId="0">
      <text>
        <r>
          <rPr>
            <sz val="11"/>
            <rFont val="Calibri"/>
            <family val="2"/>
            <charset val="238"/>
          </rPr>
          <t>IV_B:ECSUtem1</t>
        </r>
      </text>
    </comment>
    <comment ref="U31" authorId="0" shapeId="0">
      <text>
        <r>
          <rPr>
            <sz val="11"/>
            <rFont val="Calibri"/>
            <family val="2"/>
            <charset val="238"/>
          </rPr>
          <t>IV_B:KFHUtem1</t>
        </r>
      </text>
    </comment>
    <comment ref="V31" authorId="0" shapeId="0">
      <text>
        <r>
          <rPr>
            <sz val="11"/>
            <rFont val="Calibri"/>
            <family val="2"/>
            <charset val="238"/>
          </rPr>
          <t>IV_B:Egyeb_SajatUtem1</t>
        </r>
      </text>
    </comment>
    <comment ref="W31" authorId="0" shapeId="0">
      <text>
        <r>
          <rPr>
            <sz val="11"/>
            <rFont val="Calibri"/>
            <family val="2"/>
            <charset val="238"/>
          </rPr>
          <t>IV_B:DijUtem1</t>
        </r>
      </text>
    </comment>
    <comment ref="X31" authorId="0" shapeId="0">
      <text>
        <r>
          <rPr>
            <sz val="11"/>
            <rFont val="Calibri"/>
            <family val="2"/>
            <charset val="238"/>
          </rPr>
          <t>IV_B:EM_Melleklet1_Utem1</t>
        </r>
      </text>
    </comment>
    <comment ref="Y31" authorId="0" shapeId="0">
      <text>
        <r>
          <rPr>
            <sz val="11"/>
            <rFont val="Calibri"/>
            <family val="2"/>
            <charset val="238"/>
          </rPr>
          <t>IV_B:EgyebAllamiUtem1</t>
        </r>
      </text>
    </comment>
    <comment ref="Z31" authorId="0" shapeId="0">
      <text>
        <r>
          <rPr>
            <sz val="11"/>
            <rFont val="Calibri"/>
            <family val="2"/>
            <charset val="238"/>
          </rPr>
          <t>IV_B:OnkormanyzatiUtem1</t>
        </r>
      </text>
    </comment>
    <comment ref="AA31" authorId="0" shapeId="0">
      <text>
        <r>
          <rPr>
            <sz val="11"/>
            <rFont val="Calibri"/>
            <family val="2"/>
            <charset val="238"/>
          </rPr>
          <t>IV_B:EUUtem1</t>
        </r>
      </text>
    </comment>
    <comment ref="AB31" authorId="0" shapeId="0">
      <text>
        <r>
          <rPr>
            <sz val="11"/>
            <rFont val="Calibri"/>
            <family val="2"/>
            <charset val="238"/>
          </rPr>
          <t>IV_B:EgyebUtem1</t>
        </r>
      </text>
    </comment>
    <comment ref="AC31" authorId="0" shapeId="0">
      <text>
        <r>
          <rPr>
            <sz val="11"/>
            <rFont val="Calibri"/>
            <family val="2"/>
            <charset val="238"/>
          </rPr>
          <t>IV_B:HitelKotvenyUtem1</t>
        </r>
      </text>
    </comment>
    <comment ref="AD31" authorId="0" shapeId="0">
      <text>
        <r>
          <rPr>
            <sz val="11"/>
            <rFont val="Calibri"/>
            <family val="2"/>
            <charset val="238"/>
          </rPr>
          <t>IV_B:OsszesenUtem1</t>
        </r>
      </text>
    </comment>
    <comment ref="AG31" authorId="0" shapeId="0">
      <text>
        <r>
          <rPr>
            <sz val="11"/>
            <rFont val="Calibri"/>
            <family val="2"/>
            <charset val="238"/>
          </rPr>
          <t>IV_B:HDUtem2</t>
        </r>
      </text>
    </comment>
    <comment ref="AH31" authorId="0" shapeId="0">
      <text>
        <r>
          <rPr>
            <sz val="11"/>
            <rFont val="Calibri"/>
            <family val="2"/>
            <charset val="238"/>
          </rPr>
          <t>IV_B:ECSUtem2</t>
        </r>
      </text>
    </comment>
    <comment ref="AI31" authorId="0" shapeId="0">
      <text>
        <r>
          <rPr>
            <sz val="11"/>
            <rFont val="Calibri"/>
            <family val="2"/>
            <charset val="238"/>
          </rPr>
          <t>IV_B:KFHUtem2</t>
        </r>
      </text>
    </comment>
    <comment ref="AJ31" authorId="0" shapeId="0">
      <text>
        <r>
          <rPr>
            <sz val="11"/>
            <rFont val="Calibri"/>
            <family val="2"/>
            <charset val="238"/>
          </rPr>
          <t>IV_B:Egyeb_SajatUtem2</t>
        </r>
      </text>
    </comment>
    <comment ref="AK31" authorId="0" shapeId="0">
      <text>
        <r>
          <rPr>
            <sz val="11"/>
            <rFont val="Calibri"/>
            <family val="2"/>
            <charset val="238"/>
          </rPr>
          <t>IV_B:DijUtem2</t>
        </r>
      </text>
    </comment>
    <comment ref="AL31" authorId="0" shapeId="0">
      <text>
        <r>
          <rPr>
            <sz val="11"/>
            <rFont val="Calibri"/>
            <family val="2"/>
            <charset val="238"/>
          </rPr>
          <t>IV_B:EM_Melleklet1_Utem2</t>
        </r>
      </text>
    </comment>
    <comment ref="AM31" authorId="0" shapeId="0">
      <text>
        <r>
          <rPr>
            <sz val="11"/>
            <rFont val="Calibri"/>
            <family val="2"/>
            <charset val="238"/>
          </rPr>
          <t>IV_B:EgyebAllamiUtem2</t>
        </r>
      </text>
    </comment>
    <comment ref="AN31" authorId="0" shapeId="0">
      <text>
        <r>
          <rPr>
            <sz val="11"/>
            <rFont val="Calibri"/>
            <family val="2"/>
            <charset val="238"/>
          </rPr>
          <t>IV_B:OnkormanyzatiUtem2</t>
        </r>
      </text>
    </comment>
    <comment ref="AO31" authorId="0" shapeId="0">
      <text>
        <r>
          <rPr>
            <sz val="11"/>
            <rFont val="Calibri"/>
            <family val="2"/>
            <charset val="238"/>
          </rPr>
          <t>IV_B:EUUtem2</t>
        </r>
      </text>
    </comment>
    <comment ref="AP31" authorId="0" shapeId="0">
      <text>
        <r>
          <rPr>
            <sz val="11"/>
            <rFont val="Calibri"/>
            <family val="2"/>
            <charset val="238"/>
          </rPr>
          <t>IV_B:EgyebUtem2</t>
        </r>
      </text>
    </comment>
    <comment ref="AQ31" authorId="0" shapeId="0">
      <text>
        <r>
          <rPr>
            <sz val="11"/>
            <rFont val="Calibri"/>
            <family val="2"/>
            <charset val="238"/>
          </rPr>
          <t>IV_B:HitelKotvenyUtem2</t>
        </r>
      </text>
    </comment>
    <comment ref="AR31" authorId="0" shapeId="0">
      <text>
        <r>
          <rPr>
            <sz val="11"/>
            <rFont val="Calibri"/>
            <family val="2"/>
            <charset val="238"/>
          </rPr>
          <t>IV_B:OsszesenUtem2</t>
        </r>
      </text>
    </comment>
    <comment ref="AS31" authorId="0" shapeId="0">
      <text>
        <r>
          <rPr>
            <sz val="11"/>
            <rFont val="Calibri"/>
            <family val="2"/>
            <charset val="238"/>
          </rPr>
          <t>IV_B:ForrashianyUtem2</t>
        </r>
      </text>
    </comment>
    <comment ref="AV31" authorId="0" shapeId="0">
      <text>
        <r>
          <rPr>
            <sz val="11"/>
            <rFont val="Calibri"/>
            <family val="2"/>
            <charset val="238"/>
          </rPr>
          <t>IV_B:Indokolas</t>
        </r>
      </text>
    </comment>
    <comment ref="AW31" authorId="0" shapeId="0">
      <text>
        <r>
          <rPr>
            <sz val="11"/>
            <rFont val="Calibri"/>
            <family val="2"/>
            <charset val="238"/>
          </rPr>
          <t>IV_B:Megjegyzes</t>
        </r>
      </text>
    </comment>
    <comment ref="AZ31" authorId="0" shapeId="0">
      <text>
        <r>
          <rPr>
            <sz val="11"/>
            <rFont val="Calibri"/>
            <family val="2"/>
            <charset val="238"/>
          </rPr>
          <t>IV_B:ISA</t>
        </r>
      </text>
    </comment>
    <comment ref="B32" authorId="0" shapeId="0">
      <text>
        <r>
          <rPr>
            <sz val="11"/>
            <rFont val="Calibri"/>
            <family val="2"/>
            <charset val="238"/>
          </rPr>
          <t>IV_B:FontossagiSorrent</t>
        </r>
      </text>
    </comment>
    <comment ref="C32" authorId="0" shapeId="0">
      <text>
        <r>
          <rPr>
            <sz val="11"/>
            <rFont val="Calibri"/>
            <family val="2"/>
            <charset val="238"/>
          </rPr>
          <t>IV_B:FeladatKategoria</t>
        </r>
      </text>
    </comment>
    <comment ref="D32" authorId="0" shapeId="0">
      <text>
        <r>
          <rPr>
            <sz val="11"/>
            <rFont val="Calibri"/>
            <family val="2"/>
            <charset val="238"/>
          </rPr>
          <t>IV_B:FeladatMegnevezes</t>
        </r>
      </text>
    </comment>
    <comment ref="E32" authorId="0" shapeId="0">
      <text>
        <r>
          <rPr>
            <sz val="11"/>
            <rFont val="Calibri"/>
            <family val="2"/>
            <charset val="238"/>
          </rPr>
          <t>IV_B:ElviEngedelySzam</t>
        </r>
      </text>
    </comment>
    <comment ref="F32" authorId="0" shapeId="0">
      <text>
        <r>
          <rPr>
            <sz val="11"/>
            <rFont val="Calibri"/>
            <family val="2"/>
            <charset val="238"/>
          </rPr>
          <t>IV_B:VKR_Kod</t>
        </r>
      </text>
    </comment>
    <comment ref="G32" authorId="0" shapeId="0">
      <text>
        <r>
          <rPr>
            <sz val="11"/>
            <rFont val="Calibri"/>
            <family val="2"/>
            <charset val="238"/>
          </rPr>
          <t>IV_B:VKR_Nev</t>
        </r>
      </text>
    </comment>
    <comment ref="H32" authorId="0" shapeId="0">
      <text>
        <r>
          <rPr>
            <sz val="11"/>
            <rFont val="Calibri"/>
            <family val="2"/>
            <charset val="238"/>
          </rPr>
          <t>IV_B:FeladatSorszam</t>
        </r>
      </text>
    </comment>
    <comment ref="I32" authorId="0" shapeId="0">
      <text>
        <r>
          <rPr>
            <sz val="11"/>
            <rFont val="Calibri"/>
            <family val="2"/>
            <charset val="238"/>
          </rPr>
          <t>IV_B:FeladatAzonosito</t>
        </r>
      </text>
    </comment>
    <comment ref="J32" authorId="0" shapeId="0">
      <text>
        <r>
          <rPr>
            <sz val="11"/>
            <rFont val="Calibri"/>
            <family val="2"/>
            <charset val="238"/>
          </rPr>
          <t>IV_B:EllatasiTerulet</t>
        </r>
      </text>
    </comment>
    <comment ref="K32" authorId="0" shapeId="0">
      <text>
        <r>
          <rPr>
            <sz val="11"/>
            <rFont val="Calibri"/>
            <family val="2"/>
            <charset val="238"/>
          </rPr>
          <t>IV_B:EllatasertFelelos</t>
        </r>
      </text>
    </comment>
    <comment ref="L32" authorId="0" shapeId="0">
      <text>
        <r>
          <rPr>
            <sz val="11"/>
            <rFont val="Calibri"/>
            <family val="2"/>
            <charset val="238"/>
          </rPr>
          <t>IV_B:TervezettNettoKoltseg</t>
        </r>
      </text>
    </comment>
    <comment ref="M32" authorId="0" shapeId="0">
      <text>
        <r>
          <rPr>
            <sz val="11"/>
            <rFont val="Calibri"/>
            <family val="2"/>
            <charset val="238"/>
          </rPr>
          <t>IV_B:IdotartamKezdes</t>
        </r>
      </text>
    </comment>
    <comment ref="N32" authorId="0" shapeId="0">
      <text>
        <r>
          <rPr>
            <sz val="11"/>
            <rFont val="Calibri"/>
            <family val="2"/>
            <charset val="238"/>
          </rPr>
          <t>IV_B:IdotartamBefejezes</t>
        </r>
      </text>
    </comment>
    <comment ref="O32" authorId="0" shapeId="0">
      <text>
        <r>
          <rPr>
            <sz val="11"/>
            <rFont val="Calibri"/>
            <family val="2"/>
            <charset val="238"/>
          </rPr>
          <t>IV_B:NettoKoltsegUtem1</t>
        </r>
      </text>
    </comment>
    <comment ref="P32" authorId="0" shapeId="0">
      <text>
        <r>
          <rPr>
            <sz val="11"/>
            <rFont val="Calibri"/>
            <family val="2"/>
            <charset val="238"/>
          </rPr>
          <t>IV_B:NettoKoltsegUtem2</t>
        </r>
      </text>
    </comment>
    <comment ref="Q32" authorId="0" shapeId="0">
      <text>
        <r>
          <rPr>
            <sz val="11"/>
            <rFont val="Calibri"/>
            <family val="2"/>
            <charset val="238"/>
          </rPr>
          <t>IV_B:EM_Melleklet2_KTG</t>
        </r>
      </text>
    </comment>
    <comment ref="S32" authorId="0" shapeId="0">
      <text>
        <r>
          <rPr>
            <sz val="11"/>
            <rFont val="Calibri"/>
            <family val="2"/>
            <charset val="238"/>
          </rPr>
          <t>IV_B:HDUtem1</t>
        </r>
      </text>
    </comment>
    <comment ref="T32" authorId="0" shapeId="0">
      <text>
        <r>
          <rPr>
            <sz val="11"/>
            <rFont val="Calibri"/>
            <family val="2"/>
            <charset val="238"/>
          </rPr>
          <t>IV_B:ECSUtem1</t>
        </r>
      </text>
    </comment>
    <comment ref="U32" authorId="0" shapeId="0">
      <text>
        <r>
          <rPr>
            <sz val="11"/>
            <rFont val="Calibri"/>
            <family val="2"/>
            <charset val="238"/>
          </rPr>
          <t>IV_B:KFHUtem1</t>
        </r>
      </text>
    </comment>
    <comment ref="V32" authorId="0" shapeId="0">
      <text>
        <r>
          <rPr>
            <sz val="11"/>
            <rFont val="Calibri"/>
            <family val="2"/>
            <charset val="238"/>
          </rPr>
          <t>IV_B:Egyeb_SajatUtem1</t>
        </r>
      </text>
    </comment>
    <comment ref="W32" authorId="0" shapeId="0">
      <text>
        <r>
          <rPr>
            <sz val="11"/>
            <rFont val="Calibri"/>
            <family val="2"/>
            <charset val="238"/>
          </rPr>
          <t>IV_B:DijUtem1</t>
        </r>
      </text>
    </comment>
    <comment ref="X32" authorId="0" shapeId="0">
      <text>
        <r>
          <rPr>
            <sz val="11"/>
            <rFont val="Calibri"/>
            <family val="2"/>
            <charset val="238"/>
          </rPr>
          <t>IV_B:EM_Melleklet1_Utem1</t>
        </r>
      </text>
    </comment>
    <comment ref="Y32" authorId="0" shapeId="0">
      <text>
        <r>
          <rPr>
            <sz val="11"/>
            <rFont val="Calibri"/>
            <family val="2"/>
            <charset val="238"/>
          </rPr>
          <t>IV_B:EgyebAllamiUtem1</t>
        </r>
      </text>
    </comment>
    <comment ref="Z32" authorId="0" shapeId="0">
      <text>
        <r>
          <rPr>
            <sz val="11"/>
            <rFont val="Calibri"/>
            <family val="2"/>
            <charset val="238"/>
          </rPr>
          <t>IV_B:OnkormanyzatiUtem1</t>
        </r>
      </text>
    </comment>
    <comment ref="AA32" authorId="0" shapeId="0">
      <text>
        <r>
          <rPr>
            <sz val="11"/>
            <rFont val="Calibri"/>
            <family val="2"/>
            <charset val="238"/>
          </rPr>
          <t>IV_B:EUUtem1</t>
        </r>
      </text>
    </comment>
    <comment ref="AB32" authorId="0" shapeId="0">
      <text>
        <r>
          <rPr>
            <sz val="11"/>
            <rFont val="Calibri"/>
            <family val="2"/>
            <charset val="238"/>
          </rPr>
          <t>IV_B:EgyebUtem1</t>
        </r>
      </text>
    </comment>
    <comment ref="AC32" authorId="0" shapeId="0">
      <text>
        <r>
          <rPr>
            <sz val="11"/>
            <rFont val="Calibri"/>
            <family val="2"/>
            <charset val="238"/>
          </rPr>
          <t>IV_B:HitelKotvenyUtem1</t>
        </r>
      </text>
    </comment>
    <comment ref="AD32" authorId="0" shapeId="0">
      <text>
        <r>
          <rPr>
            <sz val="11"/>
            <rFont val="Calibri"/>
            <family val="2"/>
            <charset val="238"/>
          </rPr>
          <t>IV_B:OsszesenUtem1</t>
        </r>
      </text>
    </comment>
    <comment ref="AG32" authorId="0" shapeId="0">
      <text>
        <r>
          <rPr>
            <sz val="11"/>
            <rFont val="Calibri"/>
            <family val="2"/>
            <charset val="238"/>
          </rPr>
          <t>IV_B:HDUtem2</t>
        </r>
      </text>
    </comment>
    <comment ref="AH32" authorId="0" shapeId="0">
      <text>
        <r>
          <rPr>
            <sz val="11"/>
            <rFont val="Calibri"/>
            <family val="2"/>
            <charset val="238"/>
          </rPr>
          <t>IV_B:ECSUtem2</t>
        </r>
      </text>
    </comment>
    <comment ref="AI32" authorId="0" shapeId="0">
      <text>
        <r>
          <rPr>
            <sz val="11"/>
            <rFont val="Calibri"/>
            <family val="2"/>
            <charset val="238"/>
          </rPr>
          <t>IV_B:KFHUtem2</t>
        </r>
      </text>
    </comment>
    <comment ref="AJ32" authorId="0" shapeId="0">
      <text>
        <r>
          <rPr>
            <sz val="11"/>
            <rFont val="Calibri"/>
            <family val="2"/>
            <charset val="238"/>
          </rPr>
          <t>IV_B:Egyeb_SajatUtem2</t>
        </r>
      </text>
    </comment>
    <comment ref="AK32" authorId="0" shapeId="0">
      <text>
        <r>
          <rPr>
            <sz val="11"/>
            <rFont val="Calibri"/>
            <family val="2"/>
            <charset val="238"/>
          </rPr>
          <t>IV_B:DijUtem2</t>
        </r>
      </text>
    </comment>
    <comment ref="AL32" authorId="0" shapeId="0">
      <text>
        <r>
          <rPr>
            <sz val="11"/>
            <rFont val="Calibri"/>
            <family val="2"/>
            <charset val="238"/>
          </rPr>
          <t>IV_B:EM_Melleklet1_Utem2</t>
        </r>
      </text>
    </comment>
    <comment ref="AM32" authorId="0" shapeId="0">
      <text>
        <r>
          <rPr>
            <sz val="11"/>
            <rFont val="Calibri"/>
            <family val="2"/>
            <charset val="238"/>
          </rPr>
          <t>IV_B:EgyebAllamiUtem2</t>
        </r>
      </text>
    </comment>
    <comment ref="AN32" authorId="0" shapeId="0">
      <text>
        <r>
          <rPr>
            <sz val="11"/>
            <rFont val="Calibri"/>
            <family val="2"/>
            <charset val="238"/>
          </rPr>
          <t>IV_B:OnkormanyzatiUtem2</t>
        </r>
      </text>
    </comment>
    <comment ref="AO32" authorId="0" shapeId="0">
      <text>
        <r>
          <rPr>
            <sz val="11"/>
            <rFont val="Calibri"/>
            <family val="2"/>
            <charset val="238"/>
          </rPr>
          <t>IV_B:EUUtem2</t>
        </r>
      </text>
    </comment>
    <comment ref="AP32" authorId="0" shapeId="0">
      <text>
        <r>
          <rPr>
            <sz val="11"/>
            <rFont val="Calibri"/>
            <family val="2"/>
            <charset val="238"/>
          </rPr>
          <t>IV_B:EgyebUtem2</t>
        </r>
      </text>
    </comment>
    <comment ref="AQ32" authorId="0" shapeId="0">
      <text>
        <r>
          <rPr>
            <sz val="11"/>
            <rFont val="Calibri"/>
            <family val="2"/>
            <charset val="238"/>
          </rPr>
          <t>IV_B:HitelKotvenyUtem2</t>
        </r>
      </text>
    </comment>
    <comment ref="AR32" authorId="0" shapeId="0">
      <text>
        <r>
          <rPr>
            <sz val="11"/>
            <rFont val="Calibri"/>
            <family val="2"/>
            <charset val="238"/>
          </rPr>
          <t>IV_B:OsszesenUtem2</t>
        </r>
      </text>
    </comment>
    <comment ref="AS32" authorId="0" shapeId="0">
      <text>
        <r>
          <rPr>
            <sz val="11"/>
            <rFont val="Calibri"/>
            <family val="2"/>
            <charset val="238"/>
          </rPr>
          <t>IV_B:ForrashianyUtem2</t>
        </r>
      </text>
    </comment>
    <comment ref="AV32" authorId="0" shapeId="0">
      <text>
        <r>
          <rPr>
            <sz val="11"/>
            <rFont val="Calibri"/>
            <family val="2"/>
            <charset val="238"/>
          </rPr>
          <t>IV_B:Indokolas</t>
        </r>
      </text>
    </comment>
    <comment ref="AW32" authorId="0" shapeId="0">
      <text>
        <r>
          <rPr>
            <sz val="11"/>
            <rFont val="Calibri"/>
            <family val="2"/>
            <charset val="238"/>
          </rPr>
          <t>IV_B:Megjegyzes</t>
        </r>
      </text>
    </comment>
    <comment ref="AZ32" authorId="0" shapeId="0">
      <text>
        <r>
          <rPr>
            <sz val="11"/>
            <rFont val="Calibri"/>
            <family val="2"/>
            <charset val="238"/>
          </rPr>
          <t>IV_B:ISA</t>
        </r>
      </text>
    </comment>
    <comment ref="B33" authorId="0" shapeId="0">
      <text>
        <r>
          <rPr>
            <sz val="11"/>
            <rFont val="Calibri"/>
            <family val="2"/>
            <charset val="238"/>
          </rPr>
          <t>IV_B:FontossagiSorrent</t>
        </r>
      </text>
    </comment>
    <comment ref="C33" authorId="0" shapeId="0">
      <text>
        <r>
          <rPr>
            <sz val="11"/>
            <rFont val="Calibri"/>
            <family val="2"/>
            <charset val="238"/>
          </rPr>
          <t>IV_B:FeladatKategoria</t>
        </r>
      </text>
    </comment>
    <comment ref="D33" authorId="0" shapeId="0">
      <text>
        <r>
          <rPr>
            <sz val="11"/>
            <rFont val="Calibri"/>
            <family val="2"/>
            <charset val="238"/>
          </rPr>
          <t>IV_B:FeladatMegnevezes</t>
        </r>
      </text>
    </comment>
    <comment ref="E33" authorId="0" shapeId="0">
      <text>
        <r>
          <rPr>
            <sz val="11"/>
            <rFont val="Calibri"/>
            <family val="2"/>
            <charset val="238"/>
          </rPr>
          <t>IV_B:ElviEngedelySzam</t>
        </r>
      </text>
    </comment>
    <comment ref="F33" authorId="0" shapeId="0">
      <text>
        <r>
          <rPr>
            <sz val="11"/>
            <rFont val="Calibri"/>
            <family val="2"/>
            <charset val="238"/>
          </rPr>
          <t>IV_B:VKR_Kod</t>
        </r>
      </text>
    </comment>
    <comment ref="G33" authorId="0" shapeId="0">
      <text>
        <r>
          <rPr>
            <sz val="11"/>
            <rFont val="Calibri"/>
            <family val="2"/>
            <charset val="238"/>
          </rPr>
          <t>IV_B:VKR_Nev</t>
        </r>
      </text>
    </comment>
    <comment ref="H33" authorId="0" shapeId="0">
      <text>
        <r>
          <rPr>
            <sz val="11"/>
            <rFont val="Calibri"/>
            <family val="2"/>
            <charset val="238"/>
          </rPr>
          <t>IV_B:FeladatSorszam</t>
        </r>
      </text>
    </comment>
    <comment ref="I33" authorId="0" shapeId="0">
      <text>
        <r>
          <rPr>
            <sz val="11"/>
            <rFont val="Calibri"/>
            <family val="2"/>
            <charset val="238"/>
          </rPr>
          <t>IV_B:FeladatAzonosito</t>
        </r>
      </text>
    </comment>
    <comment ref="J33" authorId="0" shapeId="0">
      <text>
        <r>
          <rPr>
            <sz val="11"/>
            <rFont val="Calibri"/>
            <family val="2"/>
            <charset val="238"/>
          </rPr>
          <t>IV_B:EllatasiTerulet</t>
        </r>
      </text>
    </comment>
    <comment ref="K33" authorId="0" shapeId="0">
      <text>
        <r>
          <rPr>
            <sz val="11"/>
            <rFont val="Calibri"/>
            <family val="2"/>
            <charset val="238"/>
          </rPr>
          <t>IV_B:EllatasertFelelos</t>
        </r>
      </text>
    </comment>
    <comment ref="L33" authorId="0" shapeId="0">
      <text>
        <r>
          <rPr>
            <sz val="11"/>
            <rFont val="Calibri"/>
            <family val="2"/>
            <charset val="238"/>
          </rPr>
          <t>IV_B:TervezettNettoKoltseg</t>
        </r>
      </text>
    </comment>
    <comment ref="M33" authorId="0" shapeId="0">
      <text>
        <r>
          <rPr>
            <sz val="11"/>
            <rFont val="Calibri"/>
            <family val="2"/>
            <charset val="238"/>
          </rPr>
          <t>IV_B:IdotartamKezdes</t>
        </r>
      </text>
    </comment>
    <comment ref="N33" authorId="0" shapeId="0">
      <text>
        <r>
          <rPr>
            <sz val="11"/>
            <rFont val="Calibri"/>
            <family val="2"/>
            <charset val="238"/>
          </rPr>
          <t>IV_B:IdotartamBefejezes</t>
        </r>
      </text>
    </comment>
    <comment ref="O33" authorId="0" shapeId="0">
      <text>
        <r>
          <rPr>
            <sz val="11"/>
            <rFont val="Calibri"/>
            <family val="2"/>
            <charset val="238"/>
          </rPr>
          <t>IV_B:NettoKoltsegUtem1</t>
        </r>
      </text>
    </comment>
    <comment ref="P33" authorId="0" shapeId="0">
      <text>
        <r>
          <rPr>
            <sz val="11"/>
            <rFont val="Calibri"/>
            <family val="2"/>
            <charset val="238"/>
          </rPr>
          <t>IV_B:NettoKoltsegUtem2</t>
        </r>
      </text>
    </comment>
    <comment ref="Q33" authorId="0" shapeId="0">
      <text>
        <r>
          <rPr>
            <sz val="11"/>
            <rFont val="Calibri"/>
            <family val="2"/>
            <charset val="238"/>
          </rPr>
          <t>IV_B:EM_Melleklet2_KTG</t>
        </r>
      </text>
    </comment>
    <comment ref="S33" authorId="0" shapeId="0">
      <text>
        <r>
          <rPr>
            <sz val="11"/>
            <rFont val="Calibri"/>
            <family val="2"/>
            <charset val="238"/>
          </rPr>
          <t>IV_B:HDUtem1</t>
        </r>
      </text>
    </comment>
    <comment ref="T33" authorId="0" shapeId="0">
      <text>
        <r>
          <rPr>
            <sz val="11"/>
            <rFont val="Calibri"/>
            <family val="2"/>
            <charset val="238"/>
          </rPr>
          <t>IV_B:ECSUtem1</t>
        </r>
      </text>
    </comment>
    <comment ref="U33" authorId="0" shapeId="0">
      <text>
        <r>
          <rPr>
            <sz val="11"/>
            <rFont val="Calibri"/>
            <family val="2"/>
            <charset val="238"/>
          </rPr>
          <t>IV_B:KFHUtem1</t>
        </r>
      </text>
    </comment>
    <comment ref="V33" authorId="0" shapeId="0">
      <text>
        <r>
          <rPr>
            <sz val="11"/>
            <rFont val="Calibri"/>
            <family val="2"/>
            <charset val="238"/>
          </rPr>
          <t>IV_B:Egyeb_SajatUtem1</t>
        </r>
      </text>
    </comment>
    <comment ref="W33" authorId="0" shapeId="0">
      <text>
        <r>
          <rPr>
            <sz val="11"/>
            <rFont val="Calibri"/>
            <family val="2"/>
            <charset val="238"/>
          </rPr>
          <t>IV_B:DijUtem1</t>
        </r>
      </text>
    </comment>
    <comment ref="X33" authorId="0" shapeId="0">
      <text>
        <r>
          <rPr>
            <sz val="11"/>
            <rFont val="Calibri"/>
            <family val="2"/>
            <charset val="238"/>
          </rPr>
          <t>IV_B:EM_Melleklet1_Utem1</t>
        </r>
      </text>
    </comment>
    <comment ref="Y33" authorId="0" shapeId="0">
      <text>
        <r>
          <rPr>
            <sz val="11"/>
            <rFont val="Calibri"/>
            <family val="2"/>
            <charset val="238"/>
          </rPr>
          <t>IV_B:EgyebAllamiUtem1</t>
        </r>
      </text>
    </comment>
    <comment ref="Z33" authorId="0" shapeId="0">
      <text>
        <r>
          <rPr>
            <sz val="11"/>
            <rFont val="Calibri"/>
            <family val="2"/>
            <charset val="238"/>
          </rPr>
          <t>IV_B:OnkormanyzatiUtem1</t>
        </r>
      </text>
    </comment>
    <comment ref="AA33" authorId="0" shapeId="0">
      <text>
        <r>
          <rPr>
            <sz val="11"/>
            <rFont val="Calibri"/>
            <family val="2"/>
            <charset val="238"/>
          </rPr>
          <t>IV_B:EUUtem1</t>
        </r>
      </text>
    </comment>
    <comment ref="AB33" authorId="0" shapeId="0">
      <text>
        <r>
          <rPr>
            <sz val="11"/>
            <rFont val="Calibri"/>
            <family val="2"/>
            <charset val="238"/>
          </rPr>
          <t>IV_B:EgyebUtem1</t>
        </r>
      </text>
    </comment>
    <comment ref="AC33" authorId="0" shapeId="0">
      <text>
        <r>
          <rPr>
            <sz val="11"/>
            <rFont val="Calibri"/>
            <family val="2"/>
            <charset val="238"/>
          </rPr>
          <t>IV_B:HitelKotvenyUtem1</t>
        </r>
      </text>
    </comment>
    <comment ref="AD33" authorId="0" shapeId="0">
      <text>
        <r>
          <rPr>
            <sz val="11"/>
            <rFont val="Calibri"/>
            <family val="2"/>
            <charset val="238"/>
          </rPr>
          <t>IV_B:OsszesenUtem1</t>
        </r>
      </text>
    </comment>
    <comment ref="AG33" authorId="0" shapeId="0">
      <text>
        <r>
          <rPr>
            <sz val="11"/>
            <rFont val="Calibri"/>
            <family val="2"/>
            <charset val="238"/>
          </rPr>
          <t>IV_B:HDUtem2</t>
        </r>
      </text>
    </comment>
    <comment ref="AH33" authorId="0" shapeId="0">
      <text>
        <r>
          <rPr>
            <sz val="11"/>
            <rFont val="Calibri"/>
            <family val="2"/>
            <charset val="238"/>
          </rPr>
          <t>IV_B:ECSUtem2</t>
        </r>
      </text>
    </comment>
    <comment ref="AI33" authorId="0" shapeId="0">
      <text>
        <r>
          <rPr>
            <sz val="11"/>
            <rFont val="Calibri"/>
            <family val="2"/>
            <charset val="238"/>
          </rPr>
          <t>IV_B:KFHUtem2</t>
        </r>
      </text>
    </comment>
    <comment ref="AJ33" authorId="0" shapeId="0">
      <text>
        <r>
          <rPr>
            <sz val="11"/>
            <rFont val="Calibri"/>
            <family val="2"/>
            <charset val="238"/>
          </rPr>
          <t>IV_B:Egyeb_SajatUtem2</t>
        </r>
      </text>
    </comment>
    <comment ref="AK33" authorId="0" shapeId="0">
      <text>
        <r>
          <rPr>
            <sz val="11"/>
            <rFont val="Calibri"/>
            <family val="2"/>
            <charset val="238"/>
          </rPr>
          <t>IV_B:DijUtem2</t>
        </r>
      </text>
    </comment>
    <comment ref="AL33" authorId="0" shapeId="0">
      <text>
        <r>
          <rPr>
            <sz val="11"/>
            <rFont val="Calibri"/>
            <family val="2"/>
            <charset val="238"/>
          </rPr>
          <t>IV_B:EM_Melleklet1_Utem2</t>
        </r>
      </text>
    </comment>
    <comment ref="AM33" authorId="0" shapeId="0">
      <text>
        <r>
          <rPr>
            <sz val="11"/>
            <rFont val="Calibri"/>
            <family val="2"/>
            <charset val="238"/>
          </rPr>
          <t>IV_B:EgyebAllamiUtem2</t>
        </r>
      </text>
    </comment>
    <comment ref="AN33" authorId="0" shapeId="0">
      <text>
        <r>
          <rPr>
            <sz val="11"/>
            <rFont val="Calibri"/>
            <family val="2"/>
            <charset val="238"/>
          </rPr>
          <t>IV_B:OnkormanyzatiUtem2</t>
        </r>
      </text>
    </comment>
    <comment ref="AO33" authorId="0" shapeId="0">
      <text>
        <r>
          <rPr>
            <sz val="11"/>
            <rFont val="Calibri"/>
            <family val="2"/>
            <charset val="238"/>
          </rPr>
          <t>IV_B:EUUtem2</t>
        </r>
      </text>
    </comment>
    <comment ref="AP33" authorId="0" shapeId="0">
      <text>
        <r>
          <rPr>
            <sz val="11"/>
            <rFont val="Calibri"/>
            <family val="2"/>
            <charset val="238"/>
          </rPr>
          <t>IV_B:EgyebUtem2</t>
        </r>
      </text>
    </comment>
    <comment ref="AQ33" authorId="0" shapeId="0">
      <text>
        <r>
          <rPr>
            <sz val="11"/>
            <rFont val="Calibri"/>
            <family val="2"/>
            <charset val="238"/>
          </rPr>
          <t>IV_B:HitelKotvenyUtem2</t>
        </r>
      </text>
    </comment>
    <comment ref="AR33" authorId="0" shapeId="0">
      <text>
        <r>
          <rPr>
            <sz val="11"/>
            <rFont val="Calibri"/>
            <family val="2"/>
            <charset val="238"/>
          </rPr>
          <t>IV_B:OsszesenUtem2</t>
        </r>
      </text>
    </comment>
    <comment ref="AS33" authorId="0" shapeId="0">
      <text>
        <r>
          <rPr>
            <sz val="11"/>
            <rFont val="Calibri"/>
            <family val="2"/>
            <charset val="238"/>
          </rPr>
          <t>IV_B:ForrashianyUtem2</t>
        </r>
      </text>
    </comment>
    <comment ref="AV33" authorId="0" shapeId="0">
      <text>
        <r>
          <rPr>
            <sz val="11"/>
            <rFont val="Calibri"/>
            <family val="2"/>
            <charset val="238"/>
          </rPr>
          <t>IV_B:Indokolas</t>
        </r>
      </text>
    </comment>
    <comment ref="AW33" authorId="0" shapeId="0">
      <text>
        <r>
          <rPr>
            <sz val="11"/>
            <rFont val="Calibri"/>
            <family val="2"/>
            <charset val="238"/>
          </rPr>
          <t>IV_B:Megjegyzes</t>
        </r>
      </text>
    </comment>
    <comment ref="AZ33" authorId="0" shapeId="0">
      <text>
        <r>
          <rPr>
            <sz val="11"/>
            <rFont val="Calibri"/>
            <family val="2"/>
            <charset val="238"/>
          </rPr>
          <t>IV_B:ISA</t>
        </r>
      </text>
    </comment>
    <comment ref="B34" authorId="0" shapeId="0">
      <text>
        <r>
          <rPr>
            <sz val="11"/>
            <rFont val="Calibri"/>
            <family val="2"/>
            <charset val="238"/>
          </rPr>
          <t>IV_B:FontossagiSorrent</t>
        </r>
      </text>
    </comment>
    <comment ref="C34" authorId="0" shapeId="0">
      <text>
        <r>
          <rPr>
            <sz val="11"/>
            <rFont val="Calibri"/>
            <family val="2"/>
            <charset val="238"/>
          </rPr>
          <t>IV_B:FeladatKategoria</t>
        </r>
      </text>
    </comment>
    <comment ref="D34" authorId="0" shapeId="0">
      <text>
        <r>
          <rPr>
            <sz val="11"/>
            <rFont val="Calibri"/>
            <family val="2"/>
            <charset val="238"/>
          </rPr>
          <t>IV_B:FeladatMegnevezes</t>
        </r>
      </text>
    </comment>
    <comment ref="E34" authorId="0" shapeId="0">
      <text>
        <r>
          <rPr>
            <sz val="11"/>
            <rFont val="Calibri"/>
            <family val="2"/>
            <charset val="238"/>
          </rPr>
          <t>IV_B:ElviEngedelySzam</t>
        </r>
      </text>
    </comment>
    <comment ref="F34" authorId="0" shapeId="0">
      <text>
        <r>
          <rPr>
            <sz val="11"/>
            <rFont val="Calibri"/>
            <family val="2"/>
            <charset val="238"/>
          </rPr>
          <t>IV_B:VKR_Kod</t>
        </r>
      </text>
    </comment>
    <comment ref="G34" authorId="0" shapeId="0">
      <text>
        <r>
          <rPr>
            <sz val="11"/>
            <rFont val="Calibri"/>
            <family val="2"/>
            <charset val="238"/>
          </rPr>
          <t>IV_B:VKR_Nev</t>
        </r>
      </text>
    </comment>
    <comment ref="H34" authorId="0" shapeId="0">
      <text>
        <r>
          <rPr>
            <sz val="11"/>
            <rFont val="Calibri"/>
            <family val="2"/>
            <charset val="238"/>
          </rPr>
          <t>IV_B:FeladatSorszam</t>
        </r>
      </text>
    </comment>
    <comment ref="I34" authorId="0" shapeId="0">
      <text>
        <r>
          <rPr>
            <sz val="11"/>
            <rFont val="Calibri"/>
            <family val="2"/>
            <charset val="238"/>
          </rPr>
          <t>IV_B:FeladatAzonosito</t>
        </r>
      </text>
    </comment>
    <comment ref="J34" authorId="0" shapeId="0">
      <text>
        <r>
          <rPr>
            <sz val="11"/>
            <rFont val="Calibri"/>
            <family val="2"/>
            <charset val="238"/>
          </rPr>
          <t>IV_B:EllatasiTerulet</t>
        </r>
      </text>
    </comment>
    <comment ref="K34" authorId="0" shapeId="0">
      <text>
        <r>
          <rPr>
            <sz val="11"/>
            <rFont val="Calibri"/>
            <family val="2"/>
            <charset val="238"/>
          </rPr>
          <t>IV_B:EllatasertFelelos</t>
        </r>
      </text>
    </comment>
    <comment ref="L34" authorId="0" shapeId="0">
      <text>
        <r>
          <rPr>
            <sz val="11"/>
            <rFont val="Calibri"/>
            <family val="2"/>
            <charset val="238"/>
          </rPr>
          <t>IV_B:TervezettNettoKoltseg</t>
        </r>
      </text>
    </comment>
    <comment ref="M34" authorId="0" shapeId="0">
      <text>
        <r>
          <rPr>
            <sz val="11"/>
            <rFont val="Calibri"/>
            <family val="2"/>
            <charset val="238"/>
          </rPr>
          <t>IV_B:IdotartamKezdes</t>
        </r>
      </text>
    </comment>
    <comment ref="N34" authorId="0" shapeId="0">
      <text>
        <r>
          <rPr>
            <sz val="11"/>
            <rFont val="Calibri"/>
            <family val="2"/>
            <charset val="238"/>
          </rPr>
          <t>IV_B:IdotartamBefejezes</t>
        </r>
      </text>
    </comment>
    <comment ref="O34" authorId="0" shapeId="0">
      <text>
        <r>
          <rPr>
            <sz val="11"/>
            <rFont val="Calibri"/>
            <family val="2"/>
            <charset val="238"/>
          </rPr>
          <t>IV_B:NettoKoltsegUtem1</t>
        </r>
      </text>
    </comment>
    <comment ref="P34" authorId="0" shapeId="0">
      <text>
        <r>
          <rPr>
            <sz val="11"/>
            <rFont val="Calibri"/>
            <family val="2"/>
            <charset val="238"/>
          </rPr>
          <t>IV_B:NettoKoltsegUtem2</t>
        </r>
      </text>
    </comment>
    <comment ref="Q34" authorId="0" shapeId="0">
      <text>
        <r>
          <rPr>
            <sz val="11"/>
            <rFont val="Calibri"/>
            <family val="2"/>
            <charset val="238"/>
          </rPr>
          <t>IV_B:EM_Melleklet2_KTG</t>
        </r>
      </text>
    </comment>
    <comment ref="S34" authorId="0" shapeId="0">
      <text>
        <r>
          <rPr>
            <sz val="11"/>
            <rFont val="Calibri"/>
            <family val="2"/>
            <charset val="238"/>
          </rPr>
          <t>IV_B:HDUtem1</t>
        </r>
      </text>
    </comment>
    <comment ref="T34" authorId="0" shapeId="0">
      <text>
        <r>
          <rPr>
            <sz val="11"/>
            <rFont val="Calibri"/>
            <family val="2"/>
            <charset val="238"/>
          </rPr>
          <t>IV_B:ECSUtem1</t>
        </r>
      </text>
    </comment>
    <comment ref="U34" authorId="0" shapeId="0">
      <text>
        <r>
          <rPr>
            <sz val="11"/>
            <rFont val="Calibri"/>
            <family val="2"/>
            <charset val="238"/>
          </rPr>
          <t>IV_B:KFHUtem1</t>
        </r>
      </text>
    </comment>
    <comment ref="V34" authorId="0" shapeId="0">
      <text>
        <r>
          <rPr>
            <sz val="11"/>
            <rFont val="Calibri"/>
            <family val="2"/>
            <charset val="238"/>
          </rPr>
          <t>IV_B:Egyeb_SajatUtem1</t>
        </r>
      </text>
    </comment>
    <comment ref="W34" authorId="0" shapeId="0">
      <text>
        <r>
          <rPr>
            <sz val="11"/>
            <rFont val="Calibri"/>
            <family val="2"/>
            <charset val="238"/>
          </rPr>
          <t>IV_B:DijUtem1</t>
        </r>
      </text>
    </comment>
    <comment ref="X34" authorId="0" shapeId="0">
      <text>
        <r>
          <rPr>
            <sz val="11"/>
            <rFont val="Calibri"/>
            <family val="2"/>
            <charset val="238"/>
          </rPr>
          <t>IV_B:EM_Melleklet1_Utem1</t>
        </r>
      </text>
    </comment>
    <comment ref="Y34" authorId="0" shapeId="0">
      <text>
        <r>
          <rPr>
            <sz val="11"/>
            <rFont val="Calibri"/>
            <family val="2"/>
            <charset val="238"/>
          </rPr>
          <t>IV_B:EgyebAllamiUtem1</t>
        </r>
      </text>
    </comment>
    <comment ref="Z34" authorId="0" shapeId="0">
      <text>
        <r>
          <rPr>
            <sz val="11"/>
            <rFont val="Calibri"/>
            <family val="2"/>
            <charset val="238"/>
          </rPr>
          <t>IV_B:OnkormanyzatiUtem1</t>
        </r>
      </text>
    </comment>
    <comment ref="AA34" authorId="0" shapeId="0">
      <text>
        <r>
          <rPr>
            <sz val="11"/>
            <rFont val="Calibri"/>
            <family val="2"/>
            <charset val="238"/>
          </rPr>
          <t>IV_B:EUUtem1</t>
        </r>
      </text>
    </comment>
    <comment ref="AB34" authorId="0" shapeId="0">
      <text>
        <r>
          <rPr>
            <sz val="11"/>
            <rFont val="Calibri"/>
            <family val="2"/>
            <charset val="238"/>
          </rPr>
          <t>IV_B:EgyebUtem1</t>
        </r>
      </text>
    </comment>
    <comment ref="AC34" authorId="0" shapeId="0">
      <text>
        <r>
          <rPr>
            <sz val="11"/>
            <rFont val="Calibri"/>
            <family val="2"/>
            <charset val="238"/>
          </rPr>
          <t>IV_B:HitelKotvenyUtem1</t>
        </r>
      </text>
    </comment>
    <comment ref="AD34" authorId="0" shapeId="0">
      <text>
        <r>
          <rPr>
            <sz val="11"/>
            <rFont val="Calibri"/>
            <family val="2"/>
            <charset val="238"/>
          </rPr>
          <t>IV_B:OsszesenUtem1</t>
        </r>
      </text>
    </comment>
    <comment ref="AG34" authorId="0" shapeId="0">
      <text>
        <r>
          <rPr>
            <sz val="11"/>
            <rFont val="Calibri"/>
            <family val="2"/>
            <charset val="238"/>
          </rPr>
          <t>IV_B:HDUtem2</t>
        </r>
      </text>
    </comment>
    <comment ref="AH34" authorId="0" shapeId="0">
      <text>
        <r>
          <rPr>
            <sz val="11"/>
            <rFont val="Calibri"/>
            <family val="2"/>
            <charset val="238"/>
          </rPr>
          <t>IV_B:ECSUtem2</t>
        </r>
      </text>
    </comment>
    <comment ref="AI34" authorId="0" shapeId="0">
      <text>
        <r>
          <rPr>
            <sz val="11"/>
            <rFont val="Calibri"/>
            <family val="2"/>
            <charset val="238"/>
          </rPr>
          <t>IV_B:KFHUtem2</t>
        </r>
      </text>
    </comment>
    <comment ref="AJ34" authorId="0" shapeId="0">
      <text>
        <r>
          <rPr>
            <sz val="11"/>
            <rFont val="Calibri"/>
            <family val="2"/>
            <charset val="238"/>
          </rPr>
          <t>IV_B:Egyeb_SajatUtem2</t>
        </r>
      </text>
    </comment>
    <comment ref="AK34" authorId="0" shapeId="0">
      <text>
        <r>
          <rPr>
            <sz val="11"/>
            <rFont val="Calibri"/>
            <family val="2"/>
            <charset val="238"/>
          </rPr>
          <t>IV_B:DijUtem2</t>
        </r>
      </text>
    </comment>
    <comment ref="AL34" authorId="0" shapeId="0">
      <text>
        <r>
          <rPr>
            <sz val="11"/>
            <rFont val="Calibri"/>
            <family val="2"/>
            <charset val="238"/>
          </rPr>
          <t>IV_B:EM_Melleklet1_Utem2</t>
        </r>
      </text>
    </comment>
    <comment ref="AM34" authorId="0" shapeId="0">
      <text>
        <r>
          <rPr>
            <sz val="11"/>
            <rFont val="Calibri"/>
            <family val="2"/>
            <charset val="238"/>
          </rPr>
          <t>IV_B:EgyebAllamiUtem2</t>
        </r>
      </text>
    </comment>
    <comment ref="AN34" authorId="0" shapeId="0">
      <text>
        <r>
          <rPr>
            <sz val="11"/>
            <rFont val="Calibri"/>
            <family val="2"/>
            <charset val="238"/>
          </rPr>
          <t>IV_B:OnkormanyzatiUtem2</t>
        </r>
      </text>
    </comment>
    <comment ref="AO34" authorId="0" shapeId="0">
      <text>
        <r>
          <rPr>
            <sz val="11"/>
            <rFont val="Calibri"/>
            <family val="2"/>
            <charset val="238"/>
          </rPr>
          <t>IV_B:EUUtem2</t>
        </r>
      </text>
    </comment>
    <comment ref="AP34" authorId="0" shapeId="0">
      <text>
        <r>
          <rPr>
            <sz val="11"/>
            <rFont val="Calibri"/>
            <family val="2"/>
            <charset val="238"/>
          </rPr>
          <t>IV_B:EgyebUtem2</t>
        </r>
      </text>
    </comment>
    <comment ref="AQ34" authorId="0" shapeId="0">
      <text>
        <r>
          <rPr>
            <sz val="11"/>
            <rFont val="Calibri"/>
            <family val="2"/>
            <charset val="238"/>
          </rPr>
          <t>IV_B:HitelKotvenyUtem2</t>
        </r>
      </text>
    </comment>
    <comment ref="AR34" authorId="0" shapeId="0">
      <text>
        <r>
          <rPr>
            <sz val="11"/>
            <rFont val="Calibri"/>
            <family val="2"/>
            <charset val="238"/>
          </rPr>
          <t>IV_B:OsszesenUtem2</t>
        </r>
      </text>
    </comment>
    <comment ref="AS34" authorId="0" shapeId="0">
      <text>
        <r>
          <rPr>
            <sz val="11"/>
            <rFont val="Calibri"/>
            <family val="2"/>
            <charset val="238"/>
          </rPr>
          <t>IV_B:ForrashianyUtem2</t>
        </r>
      </text>
    </comment>
    <comment ref="AV34" authorId="0" shapeId="0">
      <text>
        <r>
          <rPr>
            <sz val="11"/>
            <rFont val="Calibri"/>
            <family val="2"/>
            <charset val="238"/>
          </rPr>
          <t>IV_B:Indokolas</t>
        </r>
      </text>
    </comment>
    <comment ref="AW34" authorId="0" shapeId="0">
      <text>
        <r>
          <rPr>
            <sz val="11"/>
            <rFont val="Calibri"/>
            <family val="2"/>
            <charset val="238"/>
          </rPr>
          <t>IV_B:Megjegyzes</t>
        </r>
      </text>
    </comment>
    <comment ref="AZ34" authorId="0" shapeId="0">
      <text>
        <r>
          <rPr>
            <sz val="11"/>
            <rFont val="Calibri"/>
            <family val="2"/>
            <charset val="238"/>
          </rPr>
          <t>IV_B:ISA</t>
        </r>
      </text>
    </comment>
    <comment ref="B35" authorId="0" shapeId="0">
      <text>
        <r>
          <rPr>
            <sz val="11"/>
            <rFont val="Calibri"/>
            <family val="2"/>
            <charset val="238"/>
          </rPr>
          <t>IV_B:FontossagiSorrent</t>
        </r>
      </text>
    </comment>
    <comment ref="C35" authorId="0" shapeId="0">
      <text>
        <r>
          <rPr>
            <sz val="11"/>
            <rFont val="Calibri"/>
            <family val="2"/>
            <charset val="238"/>
          </rPr>
          <t>IV_B:FeladatKategoria</t>
        </r>
      </text>
    </comment>
    <comment ref="D35" authorId="0" shapeId="0">
      <text>
        <r>
          <rPr>
            <sz val="11"/>
            <rFont val="Calibri"/>
            <family val="2"/>
            <charset val="238"/>
          </rPr>
          <t>IV_B:FeladatMegnevezes</t>
        </r>
      </text>
    </comment>
    <comment ref="E35" authorId="0" shapeId="0">
      <text>
        <r>
          <rPr>
            <sz val="11"/>
            <rFont val="Calibri"/>
            <family val="2"/>
            <charset val="238"/>
          </rPr>
          <t>IV_B:ElviEngedelySzam</t>
        </r>
      </text>
    </comment>
    <comment ref="F35" authorId="0" shapeId="0">
      <text>
        <r>
          <rPr>
            <sz val="11"/>
            <rFont val="Calibri"/>
            <family val="2"/>
            <charset val="238"/>
          </rPr>
          <t>IV_B:VKR_Kod</t>
        </r>
      </text>
    </comment>
    <comment ref="G35" authorId="0" shapeId="0">
      <text>
        <r>
          <rPr>
            <sz val="11"/>
            <rFont val="Calibri"/>
            <family val="2"/>
            <charset val="238"/>
          </rPr>
          <t>IV_B:VKR_Nev</t>
        </r>
      </text>
    </comment>
    <comment ref="H35" authorId="0" shapeId="0">
      <text>
        <r>
          <rPr>
            <sz val="11"/>
            <rFont val="Calibri"/>
            <family val="2"/>
            <charset val="238"/>
          </rPr>
          <t>IV_B:FeladatSorszam</t>
        </r>
      </text>
    </comment>
    <comment ref="I35" authorId="0" shapeId="0">
      <text>
        <r>
          <rPr>
            <sz val="11"/>
            <rFont val="Calibri"/>
            <family val="2"/>
            <charset val="238"/>
          </rPr>
          <t>IV_B:FeladatAzonosito</t>
        </r>
      </text>
    </comment>
    <comment ref="J35" authorId="0" shapeId="0">
      <text>
        <r>
          <rPr>
            <sz val="11"/>
            <rFont val="Calibri"/>
            <family val="2"/>
            <charset val="238"/>
          </rPr>
          <t>IV_B:EllatasiTerulet</t>
        </r>
      </text>
    </comment>
    <comment ref="K35" authorId="0" shapeId="0">
      <text>
        <r>
          <rPr>
            <sz val="11"/>
            <rFont val="Calibri"/>
            <family val="2"/>
            <charset val="238"/>
          </rPr>
          <t>IV_B:EllatasertFelelos</t>
        </r>
      </text>
    </comment>
    <comment ref="L35" authorId="0" shapeId="0">
      <text>
        <r>
          <rPr>
            <sz val="11"/>
            <rFont val="Calibri"/>
            <family val="2"/>
            <charset val="238"/>
          </rPr>
          <t>IV_B:TervezettNettoKoltseg</t>
        </r>
      </text>
    </comment>
    <comment ref="M35" authorId="0" shapeId="0">
      <text>
        <r>
          <rPr>
            <sz val="11"/>
            <rFont val="Calibri"/>
            <family val="2"/>
            <charset val="238"/>
          </rPr>
          <t>IV_B:IdotartamKezdes</t>
        </r>
      </text>
    </comment>
    <comment ref="N35" authorId="0" shapeId="0">
      <text>
        <r>
          <rPr>
            <sz val="11"/>
            <rFont val="Calibri"/>
            <family val="2"/>
            <charset val="238"/>
          </rPr>
          <t>IV_B:IdotartamBefejezes</t>
        </r>
      </text>
    </comment>
    <comment ref="O35" authorId="0" shapeId="0">
      <text>
        <r>
          <rPr>
            <sz val="11"/>
            <rFont val="Calibri"/>
            <family val="2"/>
            <charset val="238"/>
          </rPr>
          <t>IV_B:NettoKoltsegUtem1</t>
        </r>
      </text>
    </comment>
    <comment ref="P35" authorId="0" shapeId="0">
      <text>
        <r>
          <rPr>
            <sz val="11"/>
            <rFont val="Calibri"/>
            <family val="2"/>
            <charset val="238"/>
          </rPr>
          <t>IV_B:NettoKoltsegUtem2</t>
        </r>
      </text>
    </comment>
    <comment ref="Q35" authorId="0" shapeId="0">
      <text>
        <r>
          <rPr>
            <sz val="11"/>
            <rFont val="Calibri"/>
            <family val="2"/>
            <charset val="238"/>
          </rPr>
          <t>IV_B:EM_Melleklet2_KTG</t>
        </r>
      </text>
    </comment>
    <comment ref="S35" authorId="0" shapeId="0">
      <text>
        <r>
          <rPr>
            <sz val="11"/>
            <rFont val="Calibri"/>
            <family val="2"/>
            <charset val="238"/>
          </rPr>
          <t>IV_B:HDUtem1</t>
        </r>
      </text>
    </comment>
    <comment ref="T35" authorId="0" shapeId="0">
      <text>
        <r>
          <rPr>
            <sz val="11"/>
            <rFont val="Calibri"/>
            <family val="2"/>
            <charset val="238"/>
          </rPr>
          <t>IV_B:ECSUtem1</t>
        </r>
      </text>
    </comment>
    <comment ref="U35" authorId="0" shapeId="0">
      <text>
        <r>
          <rPr>
            <sz val="11"/>
            <rFont val="Calibri"/>
            <family val="2"/>
            <charset val="238"/>
          </rPr>
          <t>IV_B:KFHUtem1</t>
        </r>
      </text>
    </comment>
    <comment ref="V35" authorId="0" shapeId="0">
      <text>
        <r>
          <rPr>
            <sz val="11"/>
            <rFont val="Calibri"/>
            <family val="2"/>
            <charset val="238"/>
          </rPr>
          <t>IV_B:Egyeb_SajatUtem1</t>
        </r>
      </text>
    </comment>
    <comment ref="W35" authorId="0" shapeId="0">
      <text>
        <r>
          <rPr>
            <sz val="11"/>
            <rFont val="Calibri"/>
            <family val="2"/>
            <charset val="238"/>
          </rPr>
          <t>IV_B:DijUtem1</t>
        </r>
      </text>
    </comment>
    <comment ref="X35" authorId="0" shapeId="0">
      <text>
        <r>
          <rPr>
            <sz val="11"/>
            <rFont val="Calibri"/>
            <family val="2"/>
            <charset val="238"/>
          </rPr>
          <t>IV_B:EM_Melleklet1_Utem1</t>
        </r>
      </text>
    </comment>
    <comment ref="Y35" authorId="0" shapeId="0">
      <text>
        <r>
          <rPr>
            <sz val="11"/>
            <rFont val="Calibri"/>
            <family val="2"/>
            <charset val="238"/>
          </rPr>
          <t>IV_B:EgyebAllamiUtem1</t>
        </r>
      </text>
    </comment>
    <comment ref="Z35" authorId="0" shapeId="0">
      <text>
        <r>
          <rPr>
            <sz val="11"/>
            <rFont val="Calibri"/>
            <family val="2"/>
            <charset val="238"/>
          </rPr>
          <t>IV_B:OnkormanyzatiUtem1</t>
        </r>
      </text>
    </comment>
    <comment ref="AA35" authorId="0" shapeId="0">
      <text>
        <r>
          <rPr>
            <sz val="11"/>
            <rFont val="Calibri"/>
            <family val="2"/>
            <charset val="238"/>
          </rPr>
          <t>IV_B:EUUtem1</t>
        </r>
      </text>
    </comment>
    <comment ref="AB35" authorId="0" shapeId="0">
      <text>
        <r>
          <rPr>
            <sz val="11"/>
            <rFont val="Calibri"/>
            <family val="2"/>
            <charset val="238"/>
          </rPr>
          <t>IV_B:EgyebUtem1</t>
        </r>
      </text>
    </comment>
    <comment ref="AC35" authorId="0" shapeId="0">
      <text>
        <r>
          <rPr>
            <sz val="11"/>
            <rFont val="Calibri"/>
            <family val="2"/>
            <charset val="238"/>
          </rPr>
          <t>IV_B:HitelKotvenyUtem1</t>
        </r>
      </text>
    </comment>
    <comment ref="AD35" authorId="0" shapeId="0">
      <text>
        <r>
          <rPr>
            <sz val="11"/>
            <rFont val="Calibri"/>
            <family val="2"/>
            <charset val="238"/>
          </rPr>
          <t>IV_B:OsszesenUtem1</t>
        </r>
      </text>
    </comment>
    <comment ref="AG35" authorId="0" shapeId="0">
      <text>
        <r>
          <rPr>
            <sz val="11"/>
            <rFont val="Calibri"/>
            <family val="2"/>
            <charset val="238"/>
          </rPr>
          <t>IV_B:HDUtem2</t>
        </r>
      </text>
    </comment>
    <comment ref="AH35" authorId="0" shapeId="0">
      <text>
        <r>
          <rPr>
            <sz val="11"/>
            <rFont val="Calibri"/>
            <family val="2"/>
            <charset val="238"/>
          </rPr>
          <t>IV_B:ECSUtem2</t>
        </r>
      </text>
    </comment>
    <comment ref="AI35" authorId="0" shapeId="0">
      <text>
        <r>
          <rPr>
            <sz val="11"/>
            <rFont val="Calibri"/>
            <family val="2"/>
            <charset val="238"/>
          </rPr>
          <t>IV_B:KFHUtem2</t>
        </r>
      </text>
    </comment>
    <comment ref="AJ35" authorId="0" shapeId="0">
      <text>
        <r>
          <rPr>
            <sz val="11"/>
            <rFont val="Calibri"/>
            <family val="2"/>
            <charset val="238"/>
          </rPr>
          <t>IV_B:Egyeb_SajatUtem2</t>
        </r>
      </text>
    </comment>
    <comment ref="AK35" authorId="0" shapeId="0">
      <text>
        <r>
          <rPr>
            <sz val="11"/>
            <rFont val="Calibri"/>
            <family val="2"/>
            <charset val="238"/>
          </rPr>
          <t>IV_B:DijUtem2</t>
        </r>
      </text>
    </comment>
    <comment ref="AL35" authorId="0" shapeId="0">
      <text>
        <r>
          <rPr>
            <sz val="11"/>
            <rFont val="Calibri"/>
            <family val="2"/>
            <charset val="238"/>
          </rPr>
          <t>IV_B:EM_Melleklet1_Utem2</t>
        </r>
      </text>
    </comment>
    <comment ref="AM35" authorId="0" shapeId="0">
      <text>
        <r>
          <rPr>
            <sz val="11"/>
            <rFont val="Calibri"/>
            <family val="2"/>
            <charset val="238"/>
          </rPr>
          <t>IV_B:EgyebAllamiUtem2</t>
        </r>
      </text>
    </comment>
    <comment ref="AN35" authorId="0" shapeId="0">
      <text>
        <r>
          <rPr>
            <sz val="11"/>
            <rFont val="Calibri"/>
            <family val="2"/>
            <charset val="238"/>
          </rPr>
          <t>IV_B:OnkormanyzatiUtem2</t>
        </r>
      </text>
    </comment>
    <comment ref="AO35" authorId="0" shapeId="0">
      <text>
        <r>
          <rPr>
            <sz val="11"/>
            <rFont val="Calibri"/>
            <family val="2"/>
            <charset val="238"/>
          </rPr>
          <t>IV_B:EUUtem2</t>
        </r>
      </text>
    </comment>
    <comment ref="AP35" authorId="0" shapeId="0">
      <text>
        <r>
          <rPr>
            <sz val="11"/>
            <rFont val="Calibri"/>
            <family val="2"/>
            <charset val="238"/>
          </rPr>
          <t>IV_B:EgyebUtem2</t>
        </r>
      </text>
    </comment>
    <comment ref="AQ35" authorId="0" shapeId="0">
      <text>
        <r>
          <rPr>
            <sz val="11"/>
            <rFont val="Calibri"/>
            <family val="2"/>
            <charset val="238"/>
          </rPr>
          <t>IV_B:HitelKotvenyUtem2</t>
        </r>
      </text>
    </comment>
    <comment ref="AR35" authorId="0" shapeId="0">
      <text>
        <r>
          <rPr>
            <sz val="11"/>
            <rFont val="Calibri"/>
            <family val="2"/>
            <charset val="238"/>
          </rPr>
          <t>IV_B:OsszesenUtem2</t>
        </r>
      </text>
    </comment>
    <comment ref="AS35" authorId="0" shapeId="0">
      <text>
        <r>
          <rPr>
            <sz val="11"/>
            <rFont val="Calibri"/>
            <family val="2"/>
            <charset val="238"/>
          </rPr>
          <t>IV_B:ForrashianyUtem2</t>
        </r>
      </text>
    </comment>
    <comment ref="AV35" authorId="0" shapeId="0">
      <text>
        <r>
          <rPr>
            <sz val="11"/>
            <rFont val="Calibri"/>
            <family val="2"/>
            <charset val="238"/>
          </rPr>
          <t>IV_B:Indokolas</t>
        </r>
      </text>
    </comment>
    <comment ref="AW35" authorId="0" shapeId="0">
      <text>
        <r>
          <rPr>
            <sz val="11"/>
            <rFont val="Calibri"/>
            <family val="2"/>
            <charset val="238"/>
          </rPr>
          <t>IV_B:Megjegyzes</t>
        </r>
      </text>
    </comment>
    <comment ref="AZ35" authorId="0" shapeId="0">
      <text>
        <r>
          <rPr>
            <sz val="11"/>
            <rFont val="Calibri"/>
            <family val="2"/>
            <charset val="238"/>
          </rPr>
          <t>IV_B:ISA</t>
        </r>
      </text>
    </comment>
    <comment ref="B36" authorId="0" shapeId="0">
      <text>
        <r>
          <rPr>
            <sz val="11"/>
            <rFont val="Calibri"/>
            <family val="2"/>
            <charset val="238"/>
          </rPr>
          <t>IV_B:FontossagiSorrent</t>
        </r>
      </text>
    </comment>
    <comment ref="C36" authorId="0" shapeId="0">
      <text>
        <r>
          <rPr>
            <sz val="11"/>
            <rFont val="Calibri"/>
            <family val="2"/>
            <charset val="238"/>
          </rPr>
          <t>IV_B:FeladatKategoria</t>
        </r>
      </text>
    </comment>
    <comment ref="D36" authorId="0" shapeId="0">
      <text>
        <r>
          <rPr>
            <sz val="11"/>
            <rFont val="Calibri"/>
            <family val="2"/>
            <charset val="238"/>
          </rPr>
          <t>IV_B:FeladatMegnevezes</t>
        </r>
      </text>
    </comment>
    <comment ref="E36" authorId="0" shapeId="0">
      <text>
        <r>
          <rPr>
            <sz val="11"/>
            <rFont val="Calibri"/>
            <family val="2"/>
            <charset val="238"/>
          </rPr>
          <t>IV_B:ElviEngedelySzam</t>
        </r>
      </text>
    </comment>
    <comment ref="F36" authorId="0" shapeId="0">
      <text>
        <r>
          <rPr>
            <sz val="11"/>
            <rFont val="Calibri"/>
            <family val="2"/>
            <charset val="238"/>
          </rPr>
          <t>IV_B:VKR_Kod</t>
        </r>
      </text>
    </comment>
    <comment ref="G36" authorId="0" shapeId="0">
      <text>
        <r>
          <rPr>
            <sz val="11"/>
            <rFont val="Calibri"/>
            <family val="2"/>
            <charset val="238"/>
          </rPr>
          <t>IV_B:VKR_Nev</t>
        </r>
      </text>
    </comment>
    <comment ref="H36" authorId="0" shapeId="0">
      <text>
        <r>
          <rPr>
            <sz val="11"/>
            <rFont val="Calibri"/>
            <family val="2"/>
            <charset val="238"/>
          </rPr>
          <t>IV_B:FeladatSorszam</t>
        </r>
      </text>
    </comment>
    <comment ref="I36" authorId="0" shapeId="0">
      <text>
        <r>
          <rPr>
            <sz val="11"/>
            <rFont val="Calibri"/>
            <family val="2"/>
            <charset val="238"/>
          </rPr>
          <t>IV_B:FeladatAzonosito</t>
        </r>
      </text>
    </comment>
    <comment ref="J36" authorId="0" shapeId="0">
      <text>
        <r>
          <rPr>
            <sz val="11"/>
            <rFont val="Calibri"/>
            <family val="2"/>
            <charset val="238"/>
          </rPr>
          <t>IV_B:EllatasiTerulet</t>
        </r>
      </text>
    </comment>
    <comment ref="K36" authorId="0" shapeId="0">
      <text>
        <r>
          <rPr>
            <sz val="11"/>
            <rFont val="Calibri"/>
            <family val="2"/>
            <charset val="238"/>
          </rPr>
          <t>IV_B:EllatasertFelelos</t>
        </r>
      </text>
    </comment>
    <comment ref="L36" authorId="0" shapeId="0">
      <text>
        <r>
          <rPr>
            <sz val="11"/>
            <rFont val="Calibri"/>
            <family val="2"/>
            <charset val="238"/>
          </rPr>
          <t>IV_B:TervezettNettoKoltseg</t>
        </r>
      </text>
    </comment>
    <comment ref="M36" authorId="0" shapeId="0">
      <text>
        <r>
          <rPr>
            <sz val="11"/>
            <rFont val="Calibri"/>
            <family val="2"/>
            <charset val="238"/>
          </rPr>
          <t>IV_B:IdotartamKezdes</t>
        </r>
      </text>
    </comment>
    <comment ref="N36" authorId="0" shapeId="0">
      <text>
        <r>
          <rPr>
            <sz val="11"/>
            <rFont val="Calibri"/>
            <family val="2"/>
            <charset val="238"/>
          </rPr>
          <t>IV_B:IdotartamBefejezes</t>
        </r>
      </text>
    </comment>
    <comment ref="O36" authorId="0" shapeId="0">
      <text>
        <r>
          <rPr>
            <sz val="11"/>
            <rFont val="Calibri"/>
            <family val="2"/>
            <charset val="238"/>
          </rPr>
          <t>IV_B:NettoKoltsegUtem1</t>
        </r>
      </text>
    </comment>
    <comment ref="P36" authorId="0" shapeId="0">
      <text>
        <r>
          <rPr>
            <sz val="11"/>
            <rFont val="Calibri"/>
            <family val="2"/>
            <charset val="238"/>
          </rPr>
          <t>IV_B:NettoKoltsegUtem2</t>
        </r>
      </text>
    </comment>
    <comment ref="Q36" authorId="0" shapeId="0">
      <text>
        <r>
          <rPr>
            <sz val="11"/>
            <rFont val="Calibri"/>
            <family val="2"/>
            <charset val="238"/>
          </rPr>
          <t>IV_B:EM_Melleklet2_KTG</t>
        </r>
      </text>
    </comment>
    <comment ref="S36" authorId="0" shapeId="0">
      <text>
        <r>
          <rPr>
            <sz val="11"/>
            <rFont val="Calibri"/>
            <family val="2"/>
            <charset val="238"/>
          </rPr>
          <t>IV_B:HDUtem1</t>
        </r>
      </text>
    </comment>
    <comment ref="T36" authorId="0" shapeId="0">
      <text>
        <r>
          <rPr>
            <sz val="11"/>
            <rFont val="Calibri"/>
            <family val="2"/>
            <charset val="238"/>
          </rPr>
          <t>IV_B:ECSUtem1</t>
        </r>
      </text>
    </comment>
    <comment ref="U36" authorId="0" shapeId="0">
      <text>
        <r>
          <rPr>
            <sz val="11"/>
            <rFont val="Calibri"/>
            <family val="2"/>
            <charset val="238"/>
          </rPr>
          <t>IV_B:KFHUtem1</t>
        </r>
      </text>
    </comment>
    <comment ref="V36" authorId="0" shapeId="0">
      <text>
        <r>
          <rPr>
            <sz val="11"/>
            <rFont val="Calibri"/>
            <family val="2"/>
            <charset val="238"/>
          </rPr>
          <t>IV_B:Egyeb_SajatUtem1</t>
        </r>
      </text>
    </comment>
    <comment ref="W36" authorId="0" shapeId="0">
      <text>
        <r>
          <rPr>
            <sz val="11"/>
            <rFont val="Calibri"/>
            <family val="2"/>
            <charset val="238"/>
          </rPr>
          <t>IV_B:DijUtem1</t>
        </r>
      </text>
    </comment>
    <comment ref="X36" authorId="0" shapeId="0">
      <text>
        <r>
          <rPr>
            <sz val="11"/>
            <rFont val="Calibri"/>
            <family val="2"/>
            <charset val="238"/>
          </rPr>
          <t>IV_B:EM_Melleklet1_Utem1</t>
        </r>
      </text>
    </comment>
    <comment ref="Y36" authorId="0" shapeId="0">
      <text>
        <r>
          <rPr>
            <sz val="11"/>
            <rFont val="Calibri"/>
            <family val="2"/>
            <charset val="238"/>
          </rPr>
          <t>IV_B:EgyebAllamiUtem1</t>
        </r>
      </text>
    </comment>
    <comment ref="Z36" authorId="0" shapeId="0">
      <text>
        <r>
          <rPr>
            <sz val="11"/>
            <rFont val="Calibri"/>
            <family val="2"/>
            <charset val="238"/>
          </rPr>
          <t>IV_B:OnkormanyzatiUtem1</t>
        </r>
      </text>
    </comment>
    <comment ref="AA36" authorId="0" shapeId="0">
      <text>
        <r>
          <rPr>
            <sz val="11"/>
            <rFont val="Calibri"/>
            <family val="2"/>
            <charset val="238"/>
          </rPr>
          <t>IV_B:EUUtem1</t>
        </r>
      </text>
    </comment>
    <comment ref="AB36" authorId="0" shapeId="0">
      <text>
        <r>
          <rPr>
            <sz val="11"/>
            <rFont val="Calibri"/>
            <family val="2"/>
            <charset val="238"/>
          </rPr>
          <t>IV_B:EgyebUtem1</t>
        </r>
      </text>
    </comment>
    <comment ref="AC36" authorId="0" shapeId="0">
      <text>
        <r>
          <rPr>
            <sz val="11"/>
            <rFont val="Calibri"/>
            <family val="2"/>
            <charset val="238"/>
          </rPr>
          <t>IV_B:HitelKotvenyUtem1</t>
        </r>
      </text>
    </comment>
    <comment ref="AD36" authorId="0" shapeId="0">
      <text>
        <r>
          <rPr>
            <sz val="11"/>
            <rFont val="Calibri"/>
            <family val="2"/>
            <charset val="238"/>
          </rPr>
          <t>IV_B:OsszesenUtem1</t>
        </r>
      </text>
    </comment>
    <comment ref="AG36" authorId="0" shapeId="0">
      <text>
        <r>
          <rPr>
            <sz val="11"/>
            <rFont val="Calibri"/>
            <family val="2"/>
            <charset val="238"/>
          </rPr>
          <t>IV_B:HDUtem2</t>
        </r>
      </text>
    </comment>
    <comment ref="AH36" authorId="0" shapeId="0">
      <text>
        <r>
          <rPr>
            <sz val="11"/>
            <rFont val="Calibri"/>
            <family val="2"/>
            <charset val="238"/>
          </rPr>
          <t>IV_B:ECSUtem2</t>
        </r>
      </text>
    </comment>
    <comment ref="AI36" authorId="0" shapeId="0">
      <text>
        <r>
          <rPr>
            <sz val="11"/>
            <rFont val="Calibri"/>
            <family val="2"/>
            <charset val="238"/>
          </rPr>
          <t>IV_B:KFHUtem2</t>
        </r>
      </text>
    </comment>
    <comment ref="AJ36" authorId="0" shapeId="0">
      <text>
        <r>
          <rPr>
            <sz val="11"/>
            <rFont val="Calibri"/>
            <family val="2"/>
            <charset val="238"/>
          </rPr>
          <t>IV_B:Egyeb_SajatUtem2</t>
        </r>
      </text>
    </comment>
    <comment ref="AK36" authorId="0" shapeId="0">
      <text>
        <r>
          <rPr>
            <sz val="11"/>
            <rFont val="Calibri"/>
            <family val="2"/>
            <charset val="238"/>
          </rPr>
          <t>IV_B:DijUtem2</t>
        </r>
      </text>
    </comment>
    <comment ref="AL36" authorId="0" shapeId="0">
      <text>
        <r>
          <rPr>
            <sz val="11"/>
            <rFont val="Calibri"/>
            <family val="2"/>
            <charset val="238"/>
          </rPr>
          <t>IV_B:EM_Melleklet1_Utem2</t>
        </r>
      </text>
    </comment>
    <comment ref="AM36" authorId="0" shapeId="0">
      <text>
        <r>
          <rPr>
            <sz val="11"/>
            <rFont val="Calibri"/>
            <family val="2"/>
            <charset val="238"/>
          </rPr>
          <t>IV_B:EgyebAllamiUtem2</t>
        </r>
      </text>
    </comment>
    <comment ref="AN36" authorId="0" shapeId="0">
      <text>
        <r>
          <rPr>
            <sz val="11"/>
            <rFont val="Calibri"/>
            <family val="2"/>
            <charset val="238"/>
          </rPr>
          <t>IV_B:OnkormanyzatiUtem2</t>
        </r>
      </text>
    </comment>
    <comment ref="AO36" authorId="0" shapeId="0">
      <text>
        <r>
          <rPr>
            <sz val="11"/>
            <rFont val="Calibri"/>
            <family val="2"/>
            <charset val="238"/>
          </rPr>
          <t>IV_B:EUUtem2</t>
        </r>
      </text>
    </comment>
    <comment ref="AP36" authorId="0" shapeId="0">
      <text>
        <r>
          <rPr>
            <sz val="11"/>
            <rFont val="Calibri"/>
            <family val="2"/>
            <charset val="238"/>
          </rPr>
          <t>IV_B:EgyebUtem2</t>
        </r>
      </text>
    </comment>
    <comment ref="AQ36" authorId="0" shapeId="0">
      <text>
        <r>
          <rPr>
            <sz val="11"/>
            <rFont val="Calibri"/>
            <family val="2"/>
            <charset val="238"/>
          </rPr>
          <t>IV_B:HitelKotvenyUtem2</t>
        </r>
      </text>
    </comment>
    <comment ref="AR36" authorId="0" shapeId="0">
      <text>
        <r>
          <rPr>
            <sz val="11"/>
            <rFont val="Calibri"/>
            <family val="2"/>
            <charset val="238"/>
          </rPr>
          <t>IV_B:OsszesenUtem2</t>
        </r>
      </text>
    </comment>
    <comment ref="AS36" authorId="0" shapeId="0">
      <text>
        <r>
          <rPr>
            <sz val="11"/>
            <rFont val="Calibri"/>
            <family val="2"/>
            <charset val="238"/>
          </rPr>
          <t>IV_B:ForrashianyUtem2</t>
        </r>
      </text>
    </comment>
    <comment ref="AV36" authorId="0" shapeId="0">
      <text>
        <r>
          <rPr>
            <sz val="11"/>
            <rFont val="Calibri"/>
            <family val="2"/>
            <charset val="238"/>
          </rPr>
          <t>IV_B:Indokolas</t>
        </r>
      </text>
    </comment>
    <comment ref="AW36" authorId="0" shapeId="0">
      <text>
        <r>
          <rPr>
            <sz val="11"/>
            <rFont val="Calibri"/>
            <family val="2"/>
            <charset val="238"/>
          </rPr>
          <t>IV_B:Megjegyzes</t>
        </r>
      </text>
    </comment>
    <comment ref="AZ36" authorId="0" shapeId="0">
      <text>
        <r>
          <rPr>
            <sz val="11"/>
            <rFont val="Calibri"/>
            <family val="2"/>
            <charset val="238"/>
          </rPr>
          <t>IV_B:ISA</t>
        </r>
      </text>
    </comment>
    <comment ref="B37" authorId="0" shapeId="0">
      <text>
        <r>
          <rPr>
            <sz val="11"/>
            <rFont val="Calibri"/>
            <family val="2"/>
            <charset val="238"/>
          </rPr>
          <t>IV_B:FontossagiSorrent</t>
        </r>
      </text>
    </comment>
    <comment ref="C37" authorId="0" shapeId="0">
      <text>
        <r>
          <rPr>
            <sz val="11"/>
            <rFont val="Calibri"/>
            <family val="2"/>
            <charset val="238"/>
          </rPr>
          <t>IV_B:FeladatKategoria</t>
        </r>
      </text>
    </comment>
    <comment ref="D37" authorId="0" shapeId="0">
      <text>
        <r>
          <rPr>
            <sz val="11"/>
            <rFont val="Calibri"/>
            <family val="2"/>
            <charset val="238"/>
          </rPr>
          <t>IV_B:FeladatMegnevezes</t>
        </r>
      </text>
    </comment>
    <comment ref="E37" authorId="0" shapeId="0">
      <text>
        <r>
          <rPr>
            <sz val="11"/>
            <rFont val="Calibri"/>
            <family val="2"/>
            <charset val="238"/>
          </rPr>
          <t>IV_B:ElviEngedelySzam</t>
        </r>
      </text>
    </comment>
    <comment ref="F37" authorId="0" shapeId="0">
      <text>
        <r>
          <rPr>
            <sz val="11"/>
            <rFont val="Calibri"/>
            <family val="2"/>
            <charset val="238"/>
          </rPr>
          <t>IV_B:VKR_Kod</t>
        </r>
      </text>
    </comment>
    <comment ref="G37" authorId="0" shapeId="0">
      <text>
        <r>
          <rPr>
            <sz val="11"/>
            <rFont val="Calibri"/>
            <family val="2"/>
            <charset val="238"/>
          </rPr>
          <t>IV_B:VKR_Nev</t>
        </r>
      </text>
    </comment>
    <comment ref="H37" authorId="0" shapeId="0">
      <text>
        <r>
          <rPr>
            <sz val="11"/>
            <rFont val="Calibri"/>
            <family val="2"/>
            <charset val="238"/>
          </rPr>
          <t>IV_B:FeladatSorszam</t>
        </r>
      </text>
    </comment>
    <comment ref="I37" authorId="0" shapeId="0">
      <text>
        <r>
          <rPr>
            <sz val="11"/>
            <rFont val="Calibri"/>
            <family val="2"/>
            <charset val="238"/>
          </rPr>
          <t>IV_B:FeladatAzonosito</t>
        </r>
      </text>
    </comment>
    <comment ref="J37" authorId="0" shapeId="0">
      <text>
        <r>
          <rPr>
            <sz val="11"/>
            <rFont val="Calibri"/>
            <family val="2"/>
            <charset val="238"/>
          </rPr>
          <t>IV_B:EllatasiTerulet</t>
        </r>
      </text>
    </comment>
    <comment ref="K37" authorId="0" shapeId="0">
      <text>
        <r>
          <rPr>
            <sz val="11"/>
            <rFont val="Calibri"/>
            <family val="2"/>
            <charset val="238"/>
          </rPr>
          <t>IV_B:EllatasertFelelos</t>
        </r>
      </text>
    </comment>
    <comment ref="L37" authorId="0" shapeId="0">
      <text>
        <r>
          <rPr>
            <sz val="11"/>
            <rFont val="Calibri"/>
            <family val="2"/>
            <charset val="238"/>
          </rPr>
          <t>IV_B:TervezettNettoKoltseg</t>
        </r>
      </text>
    </comment>
    <comment ref="M37" authorId="0" shapeId="0">
      <text>
        <r>
          <rPr>
            <sz val="11"/>
            <rFont val="Calibri"/>
            <family val="2"/>
            <charset val="238"/>
          </rPr>
          <t>IV_B:IdotartamKezdes</t>
        </r>
      </text>
    </comment>
    <comment ref="N37" authorId="0" shapeId="0">
      <text>
        <r>
          <rPr>
            <sz val="11"/>
            <rFont val="Calibri"/>
            <family val="2"/>
            <charset val="238"/>
          </rPr>
          <t>IV_B:IdotartamBefejezes</t>
        </r>
      </text>
    </comment>
    <comment ref="O37" authorId="0" shapeId="0">
      <text>
        <r>
          <rPr>
            <sz val="11"/>
            <rFont val="Calibri"/>
            <family val="2"/>
            <charset val="238"/>
          </rPr>
          <t>IV_B:NettoKoltsegUtem1</t>
        </r>
      </text>
    </comment>
    <comment ref="P37" authorId="0" shapeId="0">
      <text>
        <r>
          <rPr>
            <sz val="11"/>
            <rFont val="Calibri"/>
            <family val="2"/>
            <charset val="238"/>
          </rPr>
          <t>IV_B:NettoKoltsegUtem2</t>
        </r>
      </text>
    </comment>
    <comment ref="Q37" authorId="0" shapeId="0">
      <text>
        <r>
          <rPr>
            <sz val="11"/>
            <rFont val="Calibri"/>
            <family val="2"/>
            <charset val="238"/>
          </rPr>
          <t>IV_B:EM_Melleklet2_KTG</t>
        </r>
      </text>
    </comment>
    <comment ref="S37" authorId="0" shapeId="0">
      <text>
        <r>
          <rPr>
            <sz val="11"/>
            <rFont val="Calibri"/>
            <family val="2"/>
            <charset val="238"/>
          </rPr>
          <t>IV_B:HDUtem1</t>
        </r>
      </text>
    </comment>
    <comment ref="T37" authorId="0" shapeId="0">
      <text>
        <r>
          <rPr>
            <sz val="11"/>
            <rFont val="Calibri"/>
            <family val="2"/>
            <charset val="238"/>
          </rPr>
          <t>IV_B:ECSUtem1</t>
        </r>
      </text>
    </comment>
    <comment ref="U37" authorId="0" shapeId="0">
      <text>
        <r>
          <rPr>
            <sz val="11"/>
            <rFont val="Calibri"/>
            <family val="2"/>
            <charset val="238"/>
          </rPr>
          <t>IV_B:KFHUtem1</t>
        </r>
      </text>
    </comment>
    <comment ref="V37" authorId="0" shapeId="0">
      <text>
        <r>
          <rPr>
            <sz val="11"/>
            <rFont val="Calibri"/>
            <family val="2"/>
            <charset val="238"/>
          </rPr>
          <t>IV_B:Egyeb_SajatUtem1</t>
        </r>
      </text>
    </comment>
    <comment ref="W37" authorId="0" shapeId="0">
      <text>
        <r>
          <rPr>
            <sz val="11"/>
            <rFont val="Calibri"/>
            <family val="2"/>
            <charset val="238"/>
          </rPr>
          <t>IV_B:DijUtem1</t>
        </r>
      </text>
    </comment>
    <comment ref="X37" authorId="0" shapeId="0">
      <text>
        <r>
          <rPr>
            <sz val="11"/>
            <rFont val="Calibri"/>
            <family val="2"/>
            <charset val="238"/>
          </rPr>
          <t>IV_B:EM_Melleklet1_Utem1</t>
        </r>
      </text>
    </comment>
    <comment ref="Y37" authorId="0" shapeId="0">
      <text>
        <r>
          <rPr>
            <sz val="11"/>
            <rFont val="Calibri"/>
            <family val="2"/>
            <charset val="238"/>
          </rPr>
          <t>IV_B:EgyebAllamiUtem1</t>
        </r>
      </text>
    </comment>
    <comment ref="Z37" authorId="0" shapeId="0">
      <text>
        <r>
          <rPr>
            <sz val="11"/>
            <rFont val="Calibri"/>
            <family val="2"/>
            <charset val="238"/>
          </rPr>
          <t>IV_B:OnkormanyzatiUtem1</t>
        </r>
      </text>
    </comment>
    <comment ref="AA37" authorId="0" shapeId="0">
      <text>
        <r>
          <rPr>
            <sz val="11"/>
            <rFont val="Calibri"/>
            <family val="2"/>
            <charset val="238"/>
          </rPr>
          <t>IV_B:EUUtem1</t>
        </r>
      </text>
    </comment>
    <comment ref="AB37" authorId="0" shapeId="0">
      <text>
        <r>
          <rPr>
            <sz val="11"/>
            <rFont val="Calibri"/>
            <family val="2"/>
            <charset val="238"/>
          </rPr>
          <t>IV_B:EgyebUtem1</t>
        </r>
      </text>
    </comment>
    <comment ref="AC37" authorId="0" shapeId="0">
      <text>
        <r>
          <rPr>
            <sz val="11"/>
            <rFont val="Calibri"/>
            <family val="2"/>
            <charset val="238"/>
          </rPr>
          <t>IV_B:HitelKotvenyUtem1</t>
        </r>
      </text>
    </comment>
    <comment ref="AD37" authorId="0" shapeId="0">
      <text>
        <r>
          <rPr>
            <sz val="11"/>
            <rFont val="Calibri"/>
            <family val="2"/>
            <charset val="238"/>
          </rPr>
          <t>IV_B:OsszesenUtem1</t>
        </r>
      </text>
    </comment>
    <comment ref="AG37" authorId="0" shapeId="0">
      <text>
        <r>
          <rPr>
            <sz val="11"/>
            <rFont val="Calibri"/>
            <family val="2"/>
            <charset val="238"/>
          </rPr>
          <t>IV_B:HDUtem2</t>
        </r>
      </text>
    </comment>
    <comment ref="AH37" authorId="0" shapeId="0">
      <text>
        <r>
          <rPr>
            <sz val="11"/>
            <rFont val="Calibri"/>
            <family val="2"/>
            <charset val="238"/>
          </rPr>
          <t>IV_B:ECSUtem2</t>
        </r>
      </text>
    </comment>
    <comment ref="AI37" authorId="0" shapeId="0">
      <text>
        <r>
          <rPr>
            <sz val="11"/>
            <rFont val="Calibri"/>
            <family val="2"/>
            <charset val="238"/>
          </rPr>
          <t>IV_B:KFHUtem2</t>
        </r>
      </text>
    </comment>
    <comment ref="AJ37" authorId="0" shapeId="0">
      <text>
        <r>
          <rPr>
            <sz val="11"/>
            <rFont val="Calibri"/>
            <family val="2"/>
            <charset val="238"/>
          </rPr>
          <t>IV_B:Egyeb_SajatUtem2</t>
        </r>
      </text>
    </comment>
    <comment ref="AK37" authorId="0" shapeId="0">
      <text>
        <r>
          <rPr>
            <sz val="11"/>
            <rFont val="Calibri"/>
            <family val="2"/>
            <charset val="238"/>
          </rPr>
          <t>IV_B:DijUtem2</t>
        </r>
      </text>
    </comment>
    <comment ref="AL37" authorId="0" shapeId="0">
      <text>
        <r>
          <rPr>
            <sz val="11"/>
            <rFont val="Calibri"/>
            <family val="2"/>
            <charset val="238"/>
          </rPr>
          <t>IV_B:EM_Melleklet1_Utem2</t>
        </r>
      </text>
    </comment>
    <comment ref="AM37" authorId="0" shapeId="0">
      <text>
        <r>
          <rPr>
            <sz val="11"/>
            <rFont val="Calibri"/>
            <family val="2"/>
            <charset val="238"/>
          </rPr>
          <t>IV_B:EgyebAllamiUtem2</t>
        </r>
      </text>
    </comment>
    <comment ref="AN37" authorId="0" shapeId="0">
      <text>
        <r>
          <rPr>
            <sz val="11"/>
            <rFont val="Calibri"/>
            <family val="2"/>
            <charset val="238"/>
          </rPr>
          <t>IV_B:OnkormanyzatiUtem2</t>
        </r>
      </text>
    </comment>
    <comment ref="AO37" authorId="0" shapeId="0">
      <text>
        <r>
          <rPr>
            <sz val="11"/>
            <rFont val="Calibri"/>
            <family val="2"/>
            <charset val="238"/>
          </rPr>
          <t>IV_B:EUUtem2</t>
        </r>
      </text>
    </comment>
    <comment ref="AP37" authorId="0" shapeId="0">
      <text>
        <r>
          <rPr>
            <sz val="11"/>
            <rFont val="Calibri"/>
            <family val="2"/>
            <charset val="238"/>
          </rPr>
          <t>IV_B:EgyebUtem2</t>
        </r>
      </text>
    </comment>
    <comment ref="AQ37" authorId="0" shapeId="0">
      <text>
        <r>
          <rPr>
            <sz val="11"/>
            <rFont val="Calibri"/>
            <family val="2"/>
            <charset val="238"/>
          </rPr>
          <t>IV_B:HitelKotvenyUtem2</t>
        </r>
      </text>
    </comment>
    <comment ref="AR37" authorId="0" shapeId="0">
      <text>
        <r>
          <rPr>
            <sz val="11"/>
            <rFont val="Calibri"/>
            <family val="2"/>
            <charset val="238"/>
          </rPr>
          <t>IV_B:OsszesenUtem2</t>
        </r>
      </text>
    </comment>
    <comment ref="AS37" authorId="0" shapeId="0">
      <text>
        <r>
          <rPr>
            <sz val="11"/>
            <rFont val="Calibri"/>
            <family val="2"/>
            <charset val="238"/>
          </rPr>
          <t>IV_B:ForrashianyUtem2</t>
        </r>
      </text>
    </comment>
    <comment ref="AV37" authorId="0" shapeId="0">
      <text>
        <r>
          <rPr>
            <sz val="11"/>
            <rFont val="Calibri"/>
            <family val="2"/>
            <charset val="238"/>
          </rPr>
          <t>IV_B:Indokolas</t>
        </r>
      </text>
    </comment>
    <comment ref="AW37" authorId="0" shapeId="0">
      <text>
        <r>
          <rPr>
            <sz val="11"/>
            <rFont val="Calibri"/>
            <family val="2"/>
            <charset val="238"/>
          </rPr>
          <t>IV_B:Megjegyzes</t>
        </r>
      </text>
    </comment>
    <comment ref="AZ37" authorId="0" shapeId="0">
      <text>
        <r>
          <rPr>
            <sz val="11"/>
            <rFont val="Calibri"/>
            <family val="2"/>
            <charset val="238"/>
          </rPr>
          <t>IV_B:ISA</t>
        </r>
      </text>
    </comment>
    <comment ref="B38" authorId="0" shapeId="0">
      <text>
        <r>
          <rPr>
            <sz val="11"/>
            <rFont val="Calibri"/>
            <family val="2"/>
            <charset val="238"/>
          </rPr>
          <t>IV_B:FontossagiSorrent</t>
        </r>
      </text>
    </comment>
    <comment ref="C38" authorId="0" shapeId="0">
      <text>
        <r>
          <rPr>
            <sz val="11"/>
            <rFont val="Calibri"/>
            <family val="2"/>
            <charset val="238"/>
          </rPr>
          <t>IV_B:FeladatKategoria</t>
        </r>
      </text>
    </comment>
    <comment ref="D38" authorId="0" shapeId="0">
      <text>
        <r>
          <rPr>
            <sz val="11"/>
            <rFont val="Calibri"/>
            <family val="2"/>
            <charset val="238"/>
          </rPr>
          <t>IV_B:FeladatMegnevezes</t>
        </r>
      </text>
    </comment>
    <comment ref="E38" authorId="0" shapeId="0">
      <text>
        <r>
          <rPr>
            <sz val="11"/>
            <rFont val="Calibri"/>
            <family val="2"/>
            <charset val="238"/>
          </rPr>
          <t>IV_B:ElviEngedelySzam</t>
        </r>
      </text>
    </comment>
    <comment ref="F38" authorId="0" shapeId="0">
      <text>
        <r>
          <rPr>
            <sz val="11"/>
            <rFont val="Calibri"/>
            <family val="2"/>
            <charset val="238"/>
          </rPr>
          <t>IV_B:VKR_Kod</t>
        </r>
      </text>
    </comment>
    <comment ref="G38" authorId="0" shapeId="0">
      <text>
        <r>
          <rPr>
            <sz val="11"/>
            <rFont val="Calibri"/>
            <family val="2"/>
            <charset val="238"/>
          </rPr>
          <t>IV_B:VKR_Nev</t>
        </r>
      </text>
    </comment>
    <comment ref="H38" authorId="0" shapeId="0">
      <text>
        <r>
          <rPr>
            <sz val="11"/>
            <rFont val="Calibri"/>
            <family val="2"/>
            <charset val="238"/>
          </rPr>
          <t>IV_B:FeladatSorszam</t>
        </r>
      </text>
    </comment>
    <comment ref="I38" authorId="0" shapeId="0">
      <text>
        <r>
          <rPr>
            <sz val="11"/>
            <rFont val="Calibri"/>
            <family val="2"/>
            <charset val="238"/>
          </rPr>
          <t>IV_B:FeladatAzonosito</t>
        </r>
      </text>
    </comment>
    <comment ref="J38" authorId="0" shapeId="0">
      <text>
        <r>
          <rPr>
            <sz val="11"/>
            <rFont val="Calibri"/>
            <family val="2"/>
            <charset val="238"/>
          </rPr>
          <t>IV_B:EllatasiTerulet</t>
        </r>
      </text>
    </comment>
    <comment ref="K38" authorId="0" shapeId="0">
      <text>
        <r>
          <rPr>
            <sz val="11"/>
            <rFont val="Calibri"/>
            <family val="2"/>
            <charset val="238"/>
          </rPr>
          <t>IV_B:EllatasertFelelos</t>
        </r>
      </text>
    </comment>
    <comment ref="L38" authorId="0" shapeId="0">
      <text>
        <r>
          <rPr>
            <sz val="11"/>
            <rFont val="Calibri"/>
            <family val="2"/>
            <charset val="238"/>
          </rPr>
          <t>IV_B:TervezettNettoKoltseg</t>
        </r>
      </text>
    </comment>
    <comment ref="M38" authorId="0" shapeId="0">
      <text>
        <r>
          <rPr>
            <sz val="11"/>
            <rFont val="Calibri"/>
            <family val="2"/>
            <charset val="238"/>
          </rPr>
          <t>IV_B:IdotartamKezdes</t>
        </r>
      </text>
    </comment>
    <comment ref="N38" authorId="0" shapeId="0">
      <text>
        <r>
          <rPr>
            <sz val="11"/>
            <rFont val="Calibri"/>
            <family val="2"/>
            <charset val="238"/>
          </rPr>
          <t>IV_B:IdotartamBefejezes</t>
        </r>
      </text>
    </comment>
    <comment ref="O38" authorId="0" shapeId="0">
      <text>
        <r>
          <rPr>
            <sz val="11"/>
            <rFont val="Calibri"/>
            <family val="2"/>
            <charset val="238"/>
          </rPr>
          <t>IV_B:NettoKoltsegUtem1</t>
        </r>
      </text>
    </comment>
    <comment ref="P38" authorId="0" shapeId="0">
      <text>
        <r>
          <rPr>
            <sz val="11"/>
            <rFont val="Calibri"/>
            <family val="2"/>
            <charset val="238"/>
          </rPr>
          <t>IV_B:NettoKoltsegUtem2</t>
        </r>
      </text>
    </comment>
    <comment ref="Q38" authorId="0" shapeId="0">
      <text>
        <r>
          <rPr>
            <sz val="11"/>
            <rFont val="Calibri"/>
            <family val="2"/>
            <charset val="238"/>
          </rPr>
          <t>IV_B:EM_Melleklet2_KTG</t>
        </r>
      </text>
    </comment>
    <comment ref="S38" authorId="0" shapeId="0">
      <text>
        <r>
          <rPr>
            <sz val="11"/>
            <rFont val="Calibri"/>
            <family val="2"/>
            <charset val="238"/>
          </rPr>
          <t>IV_B:HDUtem1</t>
        </r>
      </text>
    </comment>
    <comment ref="T38" authorId="0" shapeId="0">
      <text>
        <r>
          <rPr>
            <sz val="11"/>
            <rFont val="Calibri"/>
            <family val="2"/>
            <charset val="238"/>
          </rPr>
          <t>IV_B:ECSUtem1</t>
        </r>
      </text>
    </comment>
    <comment ref="U38" authorId="0" shapeId="0">
      <text>
        <r>
          <rPr>
            <sz val="11"/>
            <rFont val="Calibri"/>
            <family val="2"/>
            <charset val="238"/>
          </rPr>
          <t>IV_B:KFHUtem1</t>
        </r>
      </text>
    </comment>
    <comment ref="V38" authorId="0" shapeId="0">
      <text>
        <r>
          <rPr>
            <sz val="11"/>
            <rFont val="Calibri"/>
            <family val="2"/>
            <charset val="238"/>
          </rPr>
          <t>IV_B:Egyeb_SajatUtem1</t>
        </r>
      </text>
    </comment>
    <comment ref="W38" authorId="0" shapeId="0">
      <text>
        <r>
          <rPr>
            <sz val="11"/>
            <rFont val="Calibri"/>
            <family val="2"/>
            <charset val="238"/>
          </rPr>
          <t>IV_B:DijUtem1</t>
        </r>
      </text>
    </comment>
    <comment ref="X38" authorId="0" shapeId="0">
      <text>
        <r>
          <rPr>
            <sz val="11"/>
            <rFont val="Calibri"/>
            <family val="2"/>
            <charset val="238"/>
          </rPr>
          <t>IV_B:EM_Melleklet1_Utem1</t>
        </r>
      </text>
    </comment>
    <comment ref="Y38" authorId="0" shapeId="0">
      <text>
        <r>
          <rPr>
            <sz val="11"/>
            <rFont val="Calibri"/>
            <family val="2"/>
            <charset val="238"/>
          </rPr>
          <t>IV_B:EgyebAllamiUtem1</t>
        </r>
      </text>
    </comment>
    <comment ref="Z38" authorId="0" shapeId="0">
      <text>
        <r>
          <rPr>
            <sz val="11"/>
            <rFont val="Calibri"/>
            <family val="2"/>
            <charset val="238"/>
          </rPr>
          <t>IV_B:OnkormanyzatiUtem1</t>
        </r>
      </text>
    </comment>
    <comment ref="AA38" authorId="0" shapeId="0">
      <text>
        <r>
          <rPr>
            <sz val="11"/>
            <rFont val="Calibri"/>
            <family val="2"/>
            <charset val="238"/>
          </rPr>
          <t>IV_B:EUUtem1</t>
        </r>
      </text>
    </comment>
    <comment ref="AB38" authorId="0" shapeId="0">
      <text>
        <r>
          <rPr>
            <sz val="11"/>
            <rFont val="Calibri"/>
            <family val="2"/>
            <charset val="238"/>
          </rPr>
          <t>IV_B:EgyebUtem1</t>
        </r>
      </text>
    </comment>
    <comment ref="AC38" authorId="0" shapeId="0">
      <text>
        <r>
          <rPr>
            <sz val="11"/>
            <rFont val="Calibri"/>
            <family val="2"/>
            <charset val="238"/>
          </rPr>
          <t>IV_B:HitelKotvenyUtem1</t>
        </r>
      </text>
    </comment>
    <comment ref="AD38" authorId="0" shapeId="0">
      <text>
        <r>
          <rPr>
            <sz val="11"/>
            <rFont val="Calibri"/>
            <family val="2"/>
            <charset val="238"/>
          </rPr>
          <t>IV_B:OsszesenUtem1</t>
        </r>
      </text>
    </comment>
    <comment ref="AG38" authorId="0" shapeId="0">
      <text>
        <r>
          <rPr>
            <sz val="11"/>
            <rFont val="Calibri"/>
            <family val="2"/>
            <charset val="238"/>
          </rPr>
          <t>IV_B:HDUtem2</t>
        </r>
      </text>
    </comment>
    <comment ref="AH38" authorId="0" shapeId="0">
      <text>
        <r>
          <rPr>
            <sz val="11"/>
            <rFont val="Calibri"/>
            <family val="2"/>
            <charset val="238"/>
          </rPr>
          <t>IV_B:ECSUtem2</t>
        </r>
      </text>
    </comment>
    <comment ref="AI38" authorId="0" shapeId="0">
      <text>
        <r>
          <rPr>
            <sz val="11"/>
            <rFont val="Calibri"/>
            <family val="2"/>
            <charset val="238"/>
          </rPr>
          <t>IV_B:KFHUtem2</t>
        </r>
      </text>
    </comment>
    <comment ref="AJ38" authorId="0" shapeId="0">
      <text>
        <r>
          <rPr>
            <sz val="11"/>
            <rFont val="Calibri"/>
            <family val="2"/>
            <charset val="238"/>
          </rPr>
          <t>IV_B:Egyeb_SajatUtem2</t>
        </r>
      </text>
    </comment>
    <comment ref="AK38" authorId="0" shapeId="0">
      <text>
        <r>
          <rPr>
            <sz val="11"/>
            <rFont val="Calibri"/>
            <family val="2"/>
            <charset val="238"/>
          </rPr>
          <t>IV_B:DijUtem2</t>
        </r>
      </text>
    </comment>
    <comment ref="AL38" authorId="0" shapeId="0">
      <text>
        <r>
          <rPr>
            <sz val="11"/>
            <rFont val="Calibri"/>
            <family val="2"/>
            <charset val="238"/>
          </rPr>
          <t>IV_B:EM_Melleklet1_Utem2</t>
        </r>
      </text>
    </comment>
    <comment ref="AM38" authorId="0" shapeId="0">
      <text>
        <r>
          <rPr>
            <sz val="11"/>
            <rFont val="Calibri"/>
            <family val="2"/>
            <charset val="238"/>
          </rPr>
          <t>IV_B:EgyebAllamiUtem2</t>
        </r>
      </text>
    </comment>
    <comment ref="AN38" authorId="0" shapeId="0">
      <text>
        <r>
          <rPr>
            <sz val="11"/>
            <rFont val="Calibri"/>
            <family val="2"/>
            <charset val="238"/>
          </rPr>
          <t>IV_B:OnkormanyzatiUtem2</t>
        </r>
      </text>
    </comment>
    <comment ref="AO38" authorId="0" shapeId="0">
      <text>
        <r>
          <rPr>
            <sz val="11"/>
            <rFont val="Calibri"/>
            <family val="2"/>
            <charset val="238"/>
          </rPr>
          <t>IV_B:EUUtem2</t>
        </r>
      </text>
    </comment>
    <comment ref="AP38" authorId="0" shapeId="0">
      <text>
        <r>
          <rPr>
            <sz val="11"/>
            <rFont val="Calibri"/>
            <family val="2"/>
            <charset val="238"/>
          </rPr>
          <t>IV_B:EgyebUtem2</t>
        </r>
      </text>
    </comment>
    <comment ref="AQ38" authorId="0" shapeId="0">
      <text>
        <r>
          <rPr>
            <sz val="11"/>
            <rFont val="Calibri"/>
            <family val="2"/>
            <charset val="238"/>
          </rPr>
          <t>IV_B:HitelKotvenyUtem2</t>
        </r>
      </text>
    </comment>
    <comment ref="AR38" authorId="0" shapeId="0">
      <text>
        <r>
          <rPr>
            <sz val="11"/>
            <rFont val="Calibri"/>
            <family val="2"/>
            <charset val="238"/>
          </rPr>
          <t>IV_B:OsszesenUtem2</t>
        </r>
      </text>
    </comment>
    <comment ref="AS38" authorId="0" shapeId="0">
      <text>
        <r>
          <rPr>
            <sz val="11"/>
            <rFont val="Calibri"/>
            <family val="2"/>
            <charset val="238"/>
          </rPr>
          <t>IV_B:ForrashianyUtem2</t>
        </r>
      </text>
    </comment>
    <comment ref="AV38" authorId="0" shapeId="0">
      <text>
        <r>
          <rPr>
            <sz val="11"/>
            <rFont val="Calibri"/>
            <family val="2"/>
            <charset val="238"/>
          </rPr>
          <t>IV_B:Indokolas</t>
        </r>
      </text>
    </comment>
    <comment ref="AW38" authorId="0" shapeId="0">
      <text>
        <r>
          <rPr>
            <sz val="11"/>
            <rFont val="Calibri"/>
            <family val="2"/>
            <charset val="238"/>
          </rPr>
          <t>IV_B:Megjegyzes</t>
        </r>
      </text>
    </comment>
    <comment ref="AZ38" authorId="0" shapeId="0">
      <text>
        <r>
          <rPr>
            <sz val="11"/>
            <rFont val="Calibri"/>
            <family val="2"/>
            <charset val="238"/>
          </rPr>
          <t>IV_B:ISA</t>
        </r>
      </text>
    </comment>
    <comment ref="B39" authorId="0" shapeId="0">
      <text>
        <r>
          <rPr>
            <sz val="11"/>
            <rFont val="Calibri"/>
            <family val="2"/>
            <charset val="238"/>
          </rPr>
          <t>IV_B:FontossagiSorrent</t>
        </r>
      </text>
    </comment>
    <comment ref="C39" authorId="0" shapeId="0">
      <text>
        <r>
          <rPr>
            <sz val="11"/>
            <rFont val="Calibri"/>
            <family val="2"/>
            <charset val="238"/>
          </rPr>
          <t>IV_B:FeladatKategoria</t>
        </r>
      </text>
    </comment>
    <comment ref="D39" authorId="0" shapeId="0">
      <text>
        <r>
          <rPr>
            <sz val="11"/>
            <rFont val="Calibri"/>
            <family val="2"/>
            <charset val="238"/>
          </rPr>
          <t>IV_B:FeladatMegnevezes</t>
        </r>
      </text>
    </comment>
    <comment ref="E39" authorId="0" shapeId="0">
      <text>
        <r>
          <rPr>
            <sz val="11"/>
            <rFont val="Calibri"/>
            <family val="2"/>
            <charset val="238"/>
          </rPr>
          <t>IV_B:ElviEngedelySzam</t>
        </r>
      </text>
    </comment>
    <comment ref="F39" authorId="0" shapeId="0">
      <text>
        <r>
          <rPr>
            <sz val="11"/>
            <rFont val="Calibri"/>
            <family val="2"/>
            <charset val="238"/>
          </rPr>
          <t>IV_B:VKR_Kod</t>
        </r>
      </text>
    </comment>
    <comment ref="G39" authorId="0" shapeId="0">
      <text>
        <r>
          <rPr>
            <sz val="11"/>
            <rFont val="Calibri"/>
            <family val="2"/>
            <charset val="238"/>
          </rPr>
          <t>IV_B:VKR_Nev</t>
        </r>
      </text>
    </comment>
    <comment ref="H39" authorId="0" shapeId="0">
      <text>
        <r>
          <rPr>
            <sz val="11"/>
            <rFont val="Calibri"/>
            <family val="2"/>
            <charset val="238"/>
          </rPr>
          <t>IV_B:FeladatSorszam</t>
        </r>
      </text>
    </comment>
    <comment ref="I39" authorId="0" shapeId="0">
      <text>
        <r>
          <rPr>
            <sz val="11"/>
            <rFont val="Calibri"/>
            <family val="2"/>
            <charset val="238"/>
          </rPr>
          <t>IV_B:FeladatAzonosito</t>
        </r>
      </text>
    </comment>
    <comment ref="J39" authorId="0" shapeId="0">
      <text>
        <r>
          <rPr>
            <sz val="11"/>
            <rFont val="Calibri"/>
            <family val="2"/>
            <charset val="238"/>
          </rPr>
          <t>IV_B:EllatasiTerulet</t>
        </r>
      </text>
    </comment>
    <comment ref="K39" authorId="0" shapeId="0">
      <text>
        <r>
          <rPr>
            <sz val="11"/>
            <rFont val="Calibri"/>
            <family val="2"/>
            <charset val="238"/>
          </rPr>
          <t>IV_B:EllatasertFelelos</t>
        </r>
      </text>
    </comment>
    <comment ref="L39" authorId="0" shapeId="0">
      <text>
        <r>
          <rPr>
            <sz val="11"/>
            <rFont val="Calibri"/>
            <family val="2"/>
            <charset val="238"/>
          </rPr>
          <t>IV_B:TervezettNettoKoltseg</t>
        </r>
      </text>
    </comment>
    <comment ref="M39" authorId="0" shapeId="0">
      <text>
        <r>
          <rPr>
            <sz val="11"/>
            <rFont val="Calibri"/>
            <family val="2"/>
            <charset val="238"/>
          </rPr>
          <t>IV_B:IdotartamKezdes</t>
        </r>
      </text>
    </comment>
    <comment ref="N39" authorId="0" shapeId="0">
      <text>
        <r>
          <rPr>
            <sz val="11"/>
            <rFont val="Calibri"/>
            <family val="2"/>
            <charset val="238"/>
          </rPr>
          <t>IV_B:IdotartamBefejezes</t>
        </r>
      </text>
    </comment>
    <comment ref="O39" authorId="0" shapeId="0">
      <text>
        <r>
          <rPr>
            <sz val="11"/>
            <rFont val="Calibri"/>
            <family val="2"/>
            <charset val="238"/>
          </rPr>
          <t>IV_B:NettoKoltsegUtem1</t>
        </r>
      </text>
    </comment>
    <comment ref="P39" authorId="0" shapeId="0">
      <text>
        <r>
          <rPr>
            <sz val="11"/>
            <rFont val="Calibri"/>
            <family val="2"/>
            <charset val="238"/>
          </rPr>
          <t>IV_B:NettoKoltsegUtem2</t>
        </r>
      </text>
    </comment>
    <comment ref="Q39" authorId="0" shapeId="0">
      <text>
        <r>
          <rPr>
            <sz val="11"/>
            <rFont val="Calibri"/>
            <family val="2"/>
            <charset val="238"/>
          </rPr>
          <t>IV_B:EM_Melleklet2_KTG</t>
        </r>
      </text>
    </comment>
    <comment ref="S39" authorId="0" shapeId="0">
      <text>
        <r>
          <rPr>
            <sz val="11"/>
            <rFont val="Calibri"/>
            <family val="2"/>
            <charset val="238"/>
          </rPr>
          <t>IV_B:HDUtem1</t>
        </r>
      </text>
    </comment>
    <comment ref="T39" authorId="0" shapeId="0">
      <text>
        <r>
          <rPr>
            <sz val="11"/>
            <rFont val="Calibri"/>
            <family val="2"/>
            <charset val="238"/>
          </rPr>
          <t>IV_B:ECSUtem1</t>
        </r>
      </text>
    </comment>
    <comment ref="U39" authorId="0" shapeId="0">
      <text>
        <r>
          <rPr>
            <sz val="11"/>
            <rFont val="Calibri"/>
            <family val="2"/>
            <charset val="238"/>
          </rPr>
          <t>IV_B:KFHUtem1</t>
        </r>
      </text>
    </comment>
    <comment ref="V39" authorId="0" shapeId="0">
      <text>
        <r>
          <rPr>
            <sz val="11"/>
            <rFont val="Calibri"/>
            <family val="2"/>
            <charset val="238"/>
          </rPr>
          <t>IV_B:Egyeb_SajatUtem1</t>
        </r>
      </text>
    </comment>
    <comment ref="W39" authorId="0" shapeId="0">
      <text>
        <r>
          <rPr>
            <sz val="11"/>
            <rFont val="Calibri"/>
            <family val="2"/>
            <charset val="238"/>
          </rPr>
          <t>IV_B:DijUtem1</t>
        </r>
      </text>
    </comment>
    <comment ref="X39" authorId="0" shapeId="0">
      <text>
        <r>
          <rPr>
            <sz val="11"/>
            <rFont val="Calibri"/>
            <family val="2"/>
            <charset val="238"/>
          </rPr>
          <t>IV_B:EM_Melleklet1_Utem1</t>
        </r>
      </text>
    </comment>
    <comment ref="Y39" authorId="0" shapeId="0">
      <text>
        <r>
          <rPr>
            <sz val="11"/>
            <rFont val="Calibri"/>
            <family val="2"/>
            <charset val="238"/>
          </rPr>
          <t>IV_B:EgyebAllamiUtem1</t>
        </r>
      </text>
    </comment>
    <comment ref="Z39" authorId="0" shapeId="0">
      <text>
        <r>
          <rPr>
            <sz val="11"/>
            <rFont val="Calibri"/>
            <family val="2"/>
            <charset val="238"/>
          </rPr>
          <t>IV_B:OnkormanyzatiUtem1</t>
        </r>
      </text>
    </comment>
    <comment ref="AA39" authorId="0" shapeId="0">
      <text>
        <r>
          <rPr>
            <sz val="11"/>
            <rFont val="Calibri"/>
            <family val="2"/>
            <charset val="238"/>
          </rPr>
          <t>IV_B:EUUtem1</t>
        </r>
      </text>
    </comment>
    <comment ref="AB39" authorId="0" shapeId="0">
      <text>
        <r>
          <rPr>
            <sz val="11"/>
            <rFont val="Calibri"/>
            <family val="2"/>
            <charset val="238"/>
          </rPr>
          <t>IV_B:EgyebUtem1</t>
        </r>
      </text>
    </comment>
    <comment ref="AC39" authorId="0" shapeId="0">
      <text>
        <r>
          <rPr>
            <sz val="11"/>
            <rFont val="Calibri"/>
            <family val="2"/>
            <charset val="238"/>
          </rPr>
          <t>IV_B:HitelKotvenyUtem1</t>
        </r>
      </text>
    </comment>
    <comment ref="AD39" authorId="0" shapeId="0">
      <text>
        <r>
          <rPr>
            <sz val="11"/>
            <rFont val="Calibri"/>
            <family val="2"/>
            <charset val="238"/>
          </rPr>
          <t>IV_B:OsszesenUtem1</t>
        </r>
      </text>
    </comment>
    <comment ref="AG39" authorId="0" shapeId="0">
      <text>
        <r>
          <rPr>
            <sz val="11"/>
            <rFont val="Calibri"/>
            <family val="2"/>
            <charset val="238"/>
          </rPr>
          <t>IV_B:HDUtem2</t>
        </r>
      </text>
    </comment>
    <comment ref="AH39" authorId="0" shapeId="0">
      <text>
        <r>
          <rPr>
            <sz val="11"/>
            <rFont val="Calibri"/>
            <family val="2"/>
            <charset val="238"/>
          </rPr>
          <t>IV_B:ECSUtem2</t>
        </r>
      </text>
    </comment>
    <comment ref="AI39" authorId="0" shapeId="0">
      <text>
        <r>
          <rPr>
            <sz val="11"/>
            <rFont val="Calibri"/>
            <family val="2"/>
            <charset val="238"/>
          </rPr>
          <t>IV_B:KFHUtem2</t>
        </r>
      </text>
    </comment>
    <comment ref="AJ39" authorId="0" shapeId="0">
      <text>
        <r>
          <rPr>
            <sz val="11"/>
            <rFont val="Calibri"/>
            <family val="2"/>
            <charset val="238"/>
          </rPr>
          <t>IV_B:Egyeb_SajatUtem2</t>
        </r>
      </text>
    </comment>
    <comment ref="AK39" authorId="0" shapeId="0">
      <text>
        <r>
          <rPr>
            <sz val="11"/>
            <rFont val="Calibri"/>
            <family val="2"/>
            <charset val="238"/>
          </rPr>
          <t>IV_B:DijUtem2</t>
        </r>
      </text>
    </comment>
    <comment ref="AL39" authorId="0" shapeId="0">
      <text>
        <r>
          <rPr>
            <sz val="11"/>
            <rFont val="Calibri"/>
            <family val="2"/>
            <charset val="238"/>
          </rPr>
          <t>IV_B:EM_Melleklet1_Utem2</t>
        </r>
      </text>
    </comment>
    <comment ref="AM39" authorId="0" shapeId="0">
      <text>
        <r>
          <rPr>
            <sz val="11"/>
            <rFont val="Calibri"/>
            <family val="2"/>
            <charset val="238"/>
          </rPr>
          <t>IV_B:EgyebAllamiUtem2</t>
        </r>
      </text>
    </comment>
    <comment ref="AN39" authorId="0" shapeId="0">
      <text>
        <r>
          <rPr>
            <sz val="11"/>
            <rFont val="Calibri"/>
            <family val="2"/>
            <charset val="238"/>
          </rPr>
          <t>IV_B:OnkormanyzatiUtem2</t>
        </r>
      </text>
    </comment>
    <comment ref="AO39" authorId="0" shapeId="0">
      <text>
        <r>
          <rPr>
            <sz val="11"/>
            <rFont val="Calibri"/>
            <family val="2"/>
            <charset val="238"/>
          </rPr>
          <t>IV_B:EUUtem2</t>
        </r>
      </text>
    </comment>
    <comment ref="AP39" authorId="0" shapeId="0">
      <text>
        <r>
          <rPr>
            <sz val="11"/>
            <rFont val="Calibri"/>
            <family val="2"/>
            <charset val="238"/>
          </rPr>
          <t>IV_B:EgyebUtem2</t>
        </r>
      </text>
    </comment>
    <comment ref="AQ39" authorId="0" shapeId="0">
      <text>
        <r>
          <rPr>
            <sz val="11"/>
            <rFont val="Calibri"/>
            <family val="2"/>
            <charset val="238"/>
          </rPr>
          <t>IV_B:HitelKotvenyUtem2</t>
        </r>
      </text>
    </comment>
    <comment ref="AR39" authorId="0" shapeId="0">
      <text>
        <r>
          <rPr>
            <sz val="11"/>
            <rFont val="Calibri"/>
            <family val="2"/>
            <charset val="238"/>
          </rPr>
          <t>IV_B:OsszesenUtem2</t>
        </r>
      </text>
    </comment>
    <comment ref="AS39" authorId="0" shapeId="0">
      <text>
        <r>
          <rPr>
            <sz val="11"/>
            <rFont val="Calibri"/>
            <family val="2"/>
            <charset val="238"/>
          </rPr>
          <t>IV_B:ForrashianyUtem2</t>
        </r>
      </text>
    </comment>
    <comment ref="AV39" authorId="0" shapeId="0">
      <text>
        <r>
          <rPr>
            <sz val="11"/>
            <rFont val="Calibri"/>
            <family val="2"/>
            <charset val="238"/>
          </rPr>
          <t>IV_B:Indokolas</t>
        </r>
      </text>
    </comment>
    <comment ref="AW39" authorId="0" shapeId="0">
      <text>
        <r>
          <rPr>
            <sz val="11"/>
            <rFont val="Calibri"/>
            <family val="2"/>
            <charset val="238"/>
          </rPr>
          <t>IV_B:Megjegyzes</t>
        </r>
      </text>
    </comment>
    <comment ref="AZ39" authorId="0" shapeId="0">
      <text>
        <r>
          <rPr>
            <sz val="11"/>
            <rFont val="Calibri"/>
            <family val="2"/>
            <charset val="238"/>
          </rPr>
          <t>IV_B:ISA</t>
        </r>
      </text>
    </comment>
    <comment ref="B40" authorId="0" shapeId="0">
      <text>
        <r>
          <rPr>
            <sz val="11"/>
            <rFont val="Calibri"/>
            <family val="2"/>
            <charset val="238"/>
          </rPr>
          <t>IV_B:FontossagiSorrent</t>
        </r>
      </text>
    </comment>
    <comment ref="C40" authorId="0" shapeId="0">
      <text>
        <r>
          <rPr>
            <sz val="11"/>
            <rFont val="Calibri"/>
            <family val="2"/>
            <charset val="238"/>
          </rPr>
          <t>IV_B:FeladatKategoria</t>
        </r>
      </text>
    </comment>
    <comment ref="D40" authorId="0" shapeId="0">
      <text>
        <r>
          <rPr>
            <sz val="11"/>
            <rFont val="Calibri"/>
            <family val="2"/>
            <charset val="238"/>
          </rPr>
          <t>IV_B:FeladatMegnevezes</t>
        </r>
      </text>
    </comment>
    <comment ref="E40" authorId="0" shapeId="0">
      <text>
        <r>
          <rPr>
            <sz val="11"/>
            <rFont val="Calibri"/>
            <family val="2"/>
            <charset val="238"/>
          </rPr>
          <t>IV_B:ElviEngedelySzam</t>
        </r>
      </text>
    </comment>
    <comment ref="F40" authorId="0" shapeId="0">
      <text>
        <r>
          <rPr>
            <sz val="11"/>
            <rFont val="Calibri"/>
            <family val="2"/>
            <charset val="238"/>
          </rPr>
          <t>IV_B:VKR_Kod</t>
        </r>
      </text>
    </comment>
    <comment ref="G40" authorId="0" shapeId="0">
      <text>
        <r>
          <rPr>
            <sz val="11"/>
            <rFont val="Calibri"/>
            <family val="2"/>
            <charset val="238"/>
          </rPr>
          <t>IV_B:VKR_Nev</t>
        </r>
      </text>
    </comment>
    <comment ref="H40" authorId="0" shapeId="0">
      <text>
        <r>
          <rPr>
            <sz val="11"/>
            <rFont val="Calibri"/>
            <family val="2"/>
            <charset val="238"/>
          </rPr>
          <t>IV_B:FeladatSorszam</t>
        </r>
      </text>
    </comment>
    <comment ref="I40" authorId="0" shapeId="0">
      <text>
        <r>
          <rPr>
            <sz val="11"/>
            <rFont val="Calibri"/>
            <family val="2"/>
            <charset val="238"/>
          </rPr>
          <t>IV_B:FeladatAzonosito</t>
        </r>
      </text>
    </comment>
    <comment ref="J40" authorId="0" shapeId="0">
      <text>
        <r>
          <rPr>
            <sz val="11"/>
            <rFont val="Calibri"/>
            <family val="2"/>
            <charset val="238"/>
          </rPr>
          <t>IV_B:EllatasiTerulet</t>
        </r>
      </text>
    </comment>
    <comment ref="K40" authorId="0" shapeId="0">
      <text>
        <r>
          <rPr>
            <sz val="11"/>
            <rFont val="Calibri"/>
            <family val="2"/>
            <charset val="238"/>
          </rPr>
          <t>IV_B:EllatasertFelelos</t>
        </r>
      </text>
    </comment>
    <comment ref="L40" authorId="0" shapeId="0">
      <text>
        <r>
          <rPr>
            <sz val="11"/>
            <rFont val="Calibri"/>
            <family val="2"/>
            <charset val="238"/>
          </rPr>
          <t>IV_B:TervezettNettoKoltseg</t>
        </r>
      </text>
    </comment>
    <comment ref="M40" authorId="0" shapeId="0">
      <text>
        <r>
          <rPr>
            <sz val="11"/>
            <rFont val="Calibri"/>
            <family val="2"/>
            <charset val="238"/>
          </rPr>
          <t>IV_B:IdotartamKezdes</t>
        </r>
      </text>
    </comment>
    <comment ref="N40" authorId="0" shapeId="0">
      <text>
        <r>
          <rPr>
            <sz val="11"/>
            <rFont val="Calibri"/>
            <family val="2"/>
            <charset val="238"/>
          </rPr>
          <t>IV_B:IdotartamBefejezes</t>
        </r>
      </text>
    </comment>
    <comment ref="O40" authorId="0" shapeId="0">
      <text>
        <r>
          <rPr>
            <sz val="11"/>
            <rFont val="Calibri"/>
            <family val="2"/>
            <charset val="238"/>
          </rPr>
          <t>IV_B:NettoKoltsegUtem1</t>
        </r>
      </text>
    </comment>
    <comment ref="P40" authorId="0" shapeId="0">
      <text>
        <r>
          <rPr>
            <sz val="11"/>
            <rFont val="Calibri"/>
            <family val="2"/>
            <charset val="238"/>
          </rPr>
          <t>IV_B:NettoKoltsegUtem2</t>
        </r>
      </text>
    </comment>
    <comment ref="Q40" authorId="0" shapeId="0">
      <text>
        <r>
          <rPr>
            <sz val="11"/>
            <rFont val="Calibri"/>
            <family val="2"/>
            <charset val="238"/>
          </rPr>
          <t>IV_B:EM_Melleklet2_KTG</t>
        </r>
      </text>
    </comment>
    <comment ref="S40" authorId="0" shapeId="0">
      <text>
        <r>
          <rPr>
            <sz val="11"/>
            <rFont val="Calibri"/>
            <family val="2"/>
            <charset val="238"/>
          </rPr>
          <t>IV_B:HDUtem1</t>
        </r>
      </text>
    </comment>
    <comment ref="T40" authorId="0" shapeId="0">
      <text>
        <r>
          <rPr>
            <sz val="11"/>
            <rFont val="Calibri"/>
            <family val="2"/>
            <charset val="238"/>
          </rPr>
          <t>IV_B:ECSUtem1</t>
        </r>
      </text>
    </comment>
    <comment ref="U40" authorId="0" shapeId="0">
      <text>
        <r>
          <rPr>
            <sz val="11"/>
            <rFont val="Calibri"/>
            <family val="2"/>
            <charset val="238"/>
          </rPr>
          <t>IV_B:KFHUtem1</t>
        </r>
      </text>
    </comment>
    <comment ref="V40" authorId="0" shapeId="0">
      <text>
        <r>
          <rPr>
            <sz val="11"/>
            <rFont val="Calibri"/>
            <family val="2"/>
            <charset val="238"/>
          </rPr>
          <t>IV_B:Egyeb_SajatUtem1</t>
        </r>
      </text>
    </comment>
    <comment ref="W40" authorId="0" shapeId="0">
      <text>
        <r>
          <rPr>
            <sz val="11"/>
            <rFont val="Calibri"/>
            <family val="2"/>
            <charset val="238"/>
          </rPr>
          <t>IV_B:DijUtem1</t>
        </r>
      </text>
    </comment>
    <comment ref="X40" authorId="0" shapeId="0">
      <text>
        <r>
          <rPr>
            <sz val="11"/>
            <rFont val="Calibri"/>
            <family val="2"/>
            <charset val="238"/>
          </rPr>
          <t>IV_B:EM_Melleklet1_Utem1</t>
        </r>
      </text>
    </comment>
    <comment ref="Y40" authorId="0" shapeId="0">
      <text>
        <r>
          <rPr>
            <sz val="11"/>
            <rFont val="Calibri"/>
            <family val="2"/>
            <charset val="238"/>
          </rPr>
          <t>IV_B:EgyebAllamiUtem1</t>
        </r>
      </text>
    </comment>
    <comment ref="Z40" authorId="0" shapeId="0">
      <text>
        <r>
          <rPr>
            <sz val="11"/>
            <rFont val="Calibri"/>
            <family val="2"/>
            <charset val="238"/>
          </rPr>
          <t>IV_B:OnkormanyzatiUtem1</t>
        </r>
      </text>
    </comment>
    <comment ref="AA40" authorId="0" shapeId="0">
      <text>
        <r>
          <rPr>
            <sz val="11"/>
            <rFont val="Calibri"/>
            <family val="2"/>
            <charset val="238"/>
          </rPr>
          <t>IV_B:EUUtem1</t>
        </r>
      </text>
    </comment>
    <comment ref="AB40" authorId="0" shapeId="0">
      <text>
        <r>
          <rPr>
            <sz val="11"/>
            <rFont val="Calibri"/>
            <family val="2"/>
            <charset val="238"/>
          </rPr>
          <t>IV_B:EgyebUtem1</t>
        </r>
      </text>
    </comment>
    <comment ref="AC40" authorId="0" shapeId="0">
      <text>
        <r>
          <rPr>
            <sz val="11"/>
            <rFont val="Calibri"/>
            <family val="2"/>
            <charset val="238"/>
          </rPr>
          <t>IV_B:HitelKotvenyUtem1</t>
        </r>
      </text>
    </comment>
    <comment ref="AD40" authorId="0" shapeId="0">
      <text>
        <r>
          <rPr>
            <sz val="11"/>
            <rFont val="Calibri"/>
            <family val="2"/>
            <charset val="238"/>
          </rPr>
          <t>IV_B:OsszesenUtem1</t>
        </r>
      </text>
    </comment>
    <comment ref="AG40" authorId="0" shapeId="0">
      <text>
        <r>
          <rPr>
            <sz val="11"/>
            <rFont val="Calibri"/>
            <family val="2"/>
            <charset val="238"/>
          </rPr>
          <t>IV_B:HDUtem2</t>
        </r>
      </text>
    </comment>
    <comment ref="AH40" authorId="0" shapeId="0">
      <text>
        <r>
          <rPr>
            <sz val="11"/>
            <rFont val="Calibri"/>
            <family val="2"/>
            <charset val="238"/>
          </rPr>
          <t>IV_B:ECSUtem2</t>
        </r>
      </text>
    </comment>
    <comment ref="AI40" authorId="0" shapeId="0">
      <text>
        <r>
          <rPr>
            <sz val="11"/>
            <rFont val="Calibri"/>
            <family val="2"/>
            <charset val="238"/>
          </rPr>
          <t>IV_B:KFHUtem2</t>
        </r>
      </text>
    </comment>
    <comment ref="AJ40" authorId="0" shapeId="0">
      <text>
        <r>
          <rPr>
            <sz val="11"/>
            <rFont val="Calibri"/>
            <family val="2"/>
            <charset val="238"/>
          </rPr>
          <t>IV_B:Egyeb_SajatUtem2</t>
        </r>
      </text>
    </comment>
    <comment ref="AK40" authorId="0" shapeId="0">
      <text>
        <r>
          <rPr>
            <sz val="11"/>
            <rFont val="Calibri"/>
            <family val="2"/>
            <charset val="238"/>
          </rPr>
          <t>IV_B:DijUtem2</t>
        </r>
      </text>
    </comment>
    <comment ref="AL40" authorId="0" shapeId="0">
      <text>
        <r>
          <rPr>
            <sz val="11"/>
            <rFont val="Calibri"/>
            <family val="2"/>
            <charset val="238"/>
          </rPr>
          <t>IV_B:EM_Melleklet1_Utem2</t>
        </r>
      </text>
    </comment>
    <comment ref="AM40" authorId="0" shapeId="0">
      <text>
        <r>
          <rPr>
            <sz val="11"/>
            <rFont val="Calibri"/>
            <family val="2"/>
            <charset val="238"/>
          </rPr>
          <t>IV_B:EgyebAllamiUtem2</t>
        </r>
      </text>
    </comment>
    <comment ref="AN40" authorId="0" shapeId="0">
      <text>
        <r>
          <rPr>
            <sz val="11"/>
            <rFont val="Calibri"/>
            <family val="2"/>
            <charset val="238"/>
          </rPr>
          <t>IV_B:OnkormanyzatiUtem2</t>
        </r>
      </text>
    </comment>
    <comment ref="AO40" authorId="0" shapeId="0">
      <text>
        <r>
          <rPr>
            <sz val="11"/>
            <rFont val="Calibri"/>
            <family val="2"/>
            <charset val="238"/>
          </rPr>
          <t>IV_B:EUUtem2</t>
        </r>
      </text>
    </comment>
    <comment ref="AP40" authorId="0" shapeId="0">
      <text>
        <r>
          <rPr>
            <sz val="11"/>
            <rFont val="Calibri"/>
            <family val="2"/>
            <charset val="238"/>
          </rPr>
          <t>IV_B:EgyebUtem2</t>
        </r>
      </text>
    </comment>
    <comment ref="AQ40" authorId="0" shapeId="0">
      <text>
        <r>
          <rPr>
            <sz val="11"/>
            <rFont val="Calibri"/>
            <family val="2"/>
            <charset val="238"/>
          </rPr>
          <t>IV_B:HitelKotvenyUtem2</t>
        </r>
      </text>
    </comment>
    <comment ref="AR40" authorId="0" shapeId="0">
      <text>
        <r>
          <rPr>
            <sz val="11"/>
            <rFont val="Calibri"/>
            <family val="2"/>
            <charset val="238"/>
          </rPr>
          <t>IV_B:OsszesenUtem2</t>
        </r>
      </text>
    </comment>
    <comment ref="AS40" authorId="0" shapeId="0">
      <text>
        <r>
          <rPr>
            <sz val="11"/>
            <rFont val="Calibri"/>
            <family val="2"/>
            <charset val="238"/>
          </rPr>
          <t>IV_B:ForrashianyUtem2</t>
        </r>
      </text>
    </comment>
    <comment ref="AV40" authorId="0" shapeId="0">
      <text>
        <r>
          <rPr>
            <sz val="11"/>
            <rFont val="Calibri"/>
            <family val="2"/>
            <charset val="238"/>
          </rPr>
          <t>IV_B:Indokolas</t>
        </r>
      </text>
    </comment>
    <comment ref="AW40" authorId="0" shapeId="0">
      <text>
        <r>
          <rPr>
            <sz val="11"/>
            <rFont val="Calibri"/>
            <family val="2"/>
            <charset val="238"/>
          </rPr>
          <t>IV_B:Megjegyzes</t>
        </r>
      </text>
    </comment>
    <comment ref="AZ40" authorId="0" shapeId="0">
      <text>
        <r>
          <rPr>
            <sz val="11"/>
            <rFont val="Calibri"/>
            <family val="2"/>
            <charset val="238"/>
          </rPr>
          <t>IV_B:ISA</t>
        </r>
      </text>
    </comment>
    <comment ref="B41" authorId="0" shapeId="0">
      <text>
        <r>
          <rPr>
            <sz val="11"/>
            <rFont val="Calibri"/>
            <family val="2"/>
            <charset val="238"/>
          </rPr>
          <t>IV_B:FontossagiSorrent</t>
        </r>
      </text>
    </comment>
    <comment ref="C41" authorId="0" shapeId="0">
      <text>
        <r>
          <rPr>
            <sz val="11"/>
            <rFont val="Calibri"/>
            <family val="2"/>
            <charset val="238"/>
          </rPr>
          <t>IV_B:FeladatKategoria</t>
        </r>
      </text>
    </comment>
    <comment ref="D41" authorId="0" shapeId="0">
      <text>
        <r>
          <rPr>
            <sz val="11"/>
            <rFont val="Calibri"/>
            <family val="2"/>
            <charset val="238"/>
          </rPr>
          <t>IV_B:FeladatMegnevezes</t>
        </r>
      </text>
    </comment>
    <comment ref="E41" authorId="0" shapeId="0">
      <text>
        <r>
          <rPr>
            <sz val="11"/>
            <rFont val="Calibri"/>
            <family val="2"/>
            <charset val="238"/>
          </rPr>
          <t>IV_B:ElviEngedelySzam</t>
        </r>
      </text>
    </comment>
    <comment ref="F41" authorId="0" shapeId="0">
      <text>
        <r>
          <rPr>
            <sz val="11"/>
            <rFont val="Calibri"/>
            <family val="2"/>
            <charset val="238"/>
          </rPr>
          <t>IV_B:VKR_Kod</t>
        </r>
      </text>
    </comment>
    <comment ref="G41" authorId="0" shapeId="0">
      <text>
        <r>
          <rPr>
            <sz val="11"/>
            <rFont val="Calibri"/>
            <family val="2"/>
            <charset val="238"/>
          </rPr>
          <t>IV_B:VKR_Nev</t>
        </r>
      </text>
    </comment>
    <comment ref="H41" authorId="0" shapeId="0">
      <text>
        <r>
          <rPr>
            <sz val="11"/>
            <rFont val="Calibri"/>
            <family val="2"/>
            <charset val="238"/>
          </rPr>
          <t>IV_B:FeladatSorszam</t>
        </r>
      </text>
    </comment>
    <comment ref="I41" authorId="0" shapeId="0">
      <text>
        <r>
          <rPr>
            <sz val="11"/>
            <rFont val="Calibri"/>
            <family val="2"/>
            <charset val="238"/>
          </rPr>
          <t>IV_B:FeladatAzonosito</t>
        </r>
      </text>
    </comment>
    <comment ref="J41" authorId="0" shapeId="0">
      <text>
        <r>
          <rPr>
            <sz val="11"/>
            <rFont val="Calibri"/>
            <family val="2"/>
            <charset val="238"/>
          </rPr>
          <t>IV_B:EllatasiTerulet</t>
        </r>
      </text>
    </comment>
    <comment ref="K41" authorId="0" shapeId="0">
      <text>
        <r>
          <rPr>
            <sz val="11"/>
            <rFont val="Calibri"/>
            <family val="2"/>
            <charset val="238"/>
          </rPr>
          <t>IV_B:EllatasertFelelos</t>
        </r>
      </text>
    </comment>
    <comment ref="L41" authorId="0" shapeId="0">
      <text>
        <r>
          <rPr>
            <sz val="11"/>
            <rFont val="Calibri"/>
            <family val="2"/>
            <charset val="238"/>
          </rPr>
          <t>IV_B:TervezettNettoKoltseg</t>
        </r>
      </text>
    </comment>
    <comment ref="M41" authorId="0" shapeId="0">
      <text>
        <r>
          <rPr>
            <sz val="11"/>
            <rFont val="Calibri"/>
            <family val="2"/>
            <charset val="238"/>
          </rPr>
          <t>IV_B:IdotartamKezdes</t>
        </r>
      </text>
    </comment>
    <comment ref="N41" authorId="0" shapeId="0">
      <text>
        <r>
          <rPr>
            <sz val="11"/>
            <rFont val="Calibri"/>
            <family val="2"/>
            <charset val="238"/>
          </rPr>
          <t>IV_B:IdotartamBefejezes</t>
        </r>
      </text>
    </comment>
    <comment ref="O41" authorId="0" shapeId="0">
      <text>
        <r>
          <rPr>
            <sz val="11"/>
            <rFont val="Calibri"/>
            <family val="2"/>
            <charset val="238"/>
          </rPr>
          <t>IV_B:NettoKoltsegUtem1</t>
        </r>
      </text>
    </comment>
    <comment ref="P41" authorId="0" shapeId="0">
      <text>
        <r>
          <rPr>
            <sz val="11"/>
            <rFont val="Calibri"/>
            <family val="2"/>
            <charset val="238"/>
          </rPr>
          <t>IV_B:NettoKoltsegUtem2</t>
        </r>
      </text>
    </comment>
    <comment ref="Q41" authorId="0" shapeId="0">
      <text>
        <r>
          <rPr>
            <sz val="11"/>
            <rFont val="Calibri"/>
            <family val="2"/>
            <charset val="238"/>
          </rPr>
          <t>IV_B:EM_Melleklet2_KTG</t>
        </r>
      </text>
    </comment>
    <comment ref="S41" authorId="0" shapeId="0">
      <text>
        <r>
          <rPr>
            <sz val="11"/>
            <rFont val="Calibri"/>
            <family val="2"/>
            <charset val="238"/>
          </rPr>
          <t>IV_B:HDUtem1</t>
        </r>
      </text>
    </comment>
    <comment ref="T41" authorId="0" shapeId="0">
      <text>
        <r>
          <rPr>
            <sz val="11"/>
            <rFont val="Calibri"/>
            <family val="2"/>
            <charset val="238"/>
          </rPr>
          <t>IV_B:ECSUtem1</t>
        </r>
      </text>
    </comment>
    <comment ref="U41" authorId="0" shapeId="0">
      <text>
        <r>
          <rPr>
            <sz val="11"/>
            <rFont val="Calibri"/>
            <family val="2"/>
            <charset val="238"/>
          </rPr>
          <t>IV_B:KFHUtem1</t>
        </r>
      </text>
    </comment>
    <comment ref="V41" authorId="0" shapeId="0">
      <text>
        <r>
          <rPr>
            <sz val="11"/>
            <rFont val="Calibri"/>
            <family val="2"/>
            <charset val="238"/>
          </rPr>
          <t>IV_B:Egyeb_SajatUtem1</t>
        </r>
      </text>
    </comment>
    <comment ref="W41" authorId="0" shapeId="0">
      <text>
        <r>
          <rPr>
            <sz val="11"/>
            <rFont val="Calibri"/>
            <family val="2"/>
            <charset val="238"/>
          </rPr>
          <t>IV_B:DijUtem1</t>
        </r>
      </text>
    </comment>
    <comment ref="X41" authorId="0" shapeId="0">
      <text>
        <r>
          <rPr>
            <sz val="11"/>
            <rFont val="Calibri"/>
            <family val="2"/>
            <charset val="238"/>
          </rPr>
          <t>IV_B:EM_Melleklet1_Utem1</t>
        </r>
      </text>
    </comment>
    <comment ref="Y41" authorId="0" shapeId="0">
      <text>
        <r>
          <rPr>
            <sz val="11"/>
            <rFont val="Calibri"/>
            <family val="2"/>
            <charset val="238"/>
          </rPr>
          <t>IV_B:EgyebAllamiUtem1</t>
        </r>
      </text>
    </comment>
    <comment ref="Z41" authorId="0" shapeId="0">
      <text>
        <r>
          <rPr>
            <sz val="11"/>
            <rFont val="Calibri"/>
            <family val="2"/>
            <charset val="238"/>
          </rPr>
          <t>IV_B:OnkormanyzatiUtem1</t>
        </r>
      </text>
    </comment>
    <comment ref="AA41" authorId="0" shapeId="0">
      <text>
        <r>
          <rPr>
            <sz val="11"/>
            <rFont val="Calibri"/>
            <family val="2"/>
            <charset val="238"/>
          </rPr>
          <t>IV_B:EUUtem1</t>
        </r>
      </text>
    </comment>
    <comment ref="AB41" authorId="0" shapeId="0">
      <text>
        <r>
          <rPr>
            <sz val="11"/>
            <rFont val="Calibri"/>
            <family val="2"/>
            <charset val="238"/>
          </rPr>
          <t>IV_B:EgyebUtem1</t>
        </r>
      </text>
    </comment>
    <comment ref="AC41" authorId="0" shapeId="0">
      <text>
        <r>
          <rPr>
            <sz val="11"/>
            <rFont val="Calibri"/>
            <family val="2"/>
            <charset val="238"/>
          </rPr>
          <t>IV_B:HitelKotvenyUtem1</t>
        </r>
      </text>
    </comment>
    <comment ref="AD41" authorId="0" shapeId="0">
      <text>
        <r>
          <rPr>
            <sz val="11"/>
            <rFont val="Calibri"/>
            <family val="2"/>
            <charset val="238"/>
          </rPr>
          <t>IV_B:OsszesenUtem1</t>
        </r>
      </text>
    </comment>
    <comment ref="AG41" authorId="0" shapeId="0">
      <text>
        <r>
          <rPr>
            <sz val="11"/>
            <rFont val="Calibri"/>
            <family val="2"/>
            <charset val="238"/>
          </rPr>
          <t>IV_B:HDUtem2</t>
        </r>
      </text>
    </comment>
    <comment ref="AH41" authorId="0" shapeId="0">
      <text>
        <r>
          <rPr>
            <sz val="11"/>
            <rFont val="Calibri"/>
            <family val="2"/>
            <charset val="238"/>
          </rPr>
          <t>IV_B:ECSUtem2</t>
        </r>
      </text>
    </comment>
    <comment ref="AI41" authorId="0" shapeId="0">
      <text>
        <r>
          <rPr>
            <sz val="11"/>
            <rFont val="Calibri"/>
            <family val="2"/>
            <charset val="238"/>
          </rPr>
          <t>IV_B:KFHUtem2</t>
        </r>
      </text>
    </comment>
    <comment ref="AJ41" authorId="0" shapeId="0">
      <text>
        <r>
          <rPr>
            <sz val="11"/>
            <rFont val="Calibri"/>
            <family val="2"/>
            <charset val="238"/>
          </rPr>
          <t>IV_B:Egyeb_SajatUtem2</t>
        </r>
      </text>
    </comment>
    <comment ref="AK41" authorId="0" shapeId="0">
      <text>
        <r>
          <rPr>
            <sz val="11"/>
            <rFont val="Calibri"/>
            <family val="2"/>
            <charset val="238"/>
          </rPr>
          <t>IV_B:DijUtem2</t>
        </r>
      </text>
    </comment>
    <comment ref="AL41" authorId="0" shapeId="0">
      <text>
        <r>
          <rPr>
            <sz val="11"/>
            <rFont val="Calibri"/>
            <family val="2"/>
            <charset val="238"/>
          </rPr>
          <t>IV_B:EM_Melleklet1_Utem2</t>
        </r>
      </text>
    </comment>
    <comment ref="AM41" authorId="0" shapeId="0">
      <text>
        <r>
          <rPr>
            <sz val="11"/>
            <rFont val="Calibri"/>
            <family val="2"/>
            <charset val="238"/>
          </rPr>
          <t>IV_B:EgyebAllamiUtem2</t>
        </r>
      </text>
    </comment>
    <comment ref="AN41" authorId="0" shapeId="0">
      <text>
        <r>
          <rPr>
            <sz val="11"/>
            <rFont val="Calibri"/>
            <family val="2"/>
            <charset val="238"/>
          </rPr>
          <t>IV_B:OnkormanyzatiUtem2</t>
        </r>
      </text>
    </comment>
    <comment ref="AO41" authorId="0" shapeId="0">
      <text>
        <r>
          <rPr>
            <sz val="11"/>
            <rFont val="Calibri"/>
            <family val="2"/>
            <charset val="238"/>
          </rPr>
          <t>IV_B:EUUtem2</t>
        </r>
      </text>
    </comment>
    <comment ref="AP41" authorId="0" shapeId="0">
      <text>
        <r>
          <rPr>
            <sz val="11"/>
            <rFont val="Calibri"/>
            <family val="2"/>
            <charset val="238"/>
          </rPr>
          <t>IV_B:EgyebUtem2</t>
        </r>
      </text>
    </comment>
    <comment ref="AQ41" authorId="0" shapeId="0">
      <text>
        <r>
          <rPr>
            <sz val="11"/>
            <rFont val="Calibri"/>
            <family val="2"/>
            <charset val="238"/>
          </rPr>
          <t>IV_B:HitelKotvenyUtem2</t>
        </r>
      </text>
    </comment>
    <comment ref="AR41" authorId="0" shapeId="0">
      <text>
        <r>
          <rPr>
            <sz val="11"/>
            <rFont val="Calibri"/>
            <family val="2"/>
            <charset val="238"/>
          </rPr>
          <t>IV_B:OsszesenUtem2</t>
        </r>
      </text>
    </comment>
    <comment ref="AS41" authorId="0" shapeId="0">
      <text>
        <r>
          <rPr>
            <sz val="11"/>
            <rFont val="Calibri"/>
            <family val="2"/>
            <charset val="238"/>
          </rPr>
          <t>IV_B:ForrashianyUtem2</t>
        </r>
      </text>
    </comment>
    <comment ref="AV41" authorId="0" shapeId="0">
      <text>
        <r>
          <rPr>
            <sz val="11"/>
            <rFont val="Calibri"/>
            <family val="2"/>
            <charset val="238"/>
          </rPr>
          <t>IV_B:Indokolas</t>
        </r>
      </text>
    </comment>
    <comment ref="AW41" authorId="0" shapeId="0">
      <text>
        <r>
          <rPr>
            <sz val="11"/>
            <rFont val="Calibri"/>
            <family val="2"/>
            <charset val="238"/>
          </rPr>
          <t>IV_B:Megjegyzes</t>
        </r>
      </text>
    </comment>
    <comment ref="AZ41" authorId="0" shapeId="0">
      <text>
        <r>
          <rPr>
            <sz val="11"/>
            <rFont val="Calibri"/>
            <family val="2"/>
            <charset val="238"/>
          </rPr>
          <t>IV_B:ISA</t>
        </r>
      </text>
    </comment>
    <comment ref="B42" authorId="0" shapeId="0">
      <text>
        <r>
          <rPr>
            <sz val="11"/>
            <rFont val="Calibri"/>
            <family val="2"/>
            <charset val="238"/>
          </rPr>
          <t>IV_B:FontossagiSorrent</t>
        </r>
      </text>
    </comment>
    <comment ref="C42" authorId="0" shapeId="0">
      <text>
        <r>
          <rPr>
            <sz val="11"/>
            <rFont val="Calibri"/>
            <family val="2"/>
            <charset val="238"/>
          </rPr>
          <t>IV_B:FeladatKategoria</t>
        </r>
      </text>
    </comment>
    <comment ref="D42" authorId="0" shapeId="0">
      <text>
        <r>
          <rPr>
            <sz val="11"/>
            <rFont val="Calibri"/>
            <family val="2"/>
            <charset val="238"/>
          </rPr>
          <t>IV_B:FeladatMegnevezes</t>
        </r>
      </text>
    </comment>
    <comment ref="E42" authorId="0" shapeId="0">
      <text>
        <r>
          <rPr>
            <sz val="11"/>
            <rFont val="Calibri"/>
            <family val="2"/>
            <charset val="238"/>
          </rPr>
          <t>IV_B:ElviEngedelySzam</t>
        </r>
      </text>
    </comment>
    <comment ref="F42" authorId="0" shapeId="0">
      <text>
        <r>
          <rPr>
            <sz val="11"/>
            <rFont val="Calibri"/>
            <family val="2"/>
            <charset val="238"/>
          </rPr>
          <t>IV_B:VKR_Kod</t>
        </r>
      </text>
    </comment>
    <comment ref="G42" authorId="0" shapeId="0">
      <text>
        <r>
          <rPr>
            <sz val="11"/>
            <rFont val="Calibri"/>
            <family val="2"/>
            <charset val="238"/>
          </rPr>
          <t>IV_B:VKR_Nev</t>
        </r>
      </text>
    </comment>
    <comment ref="H42" authorId="0" shapeId="0">
      <text>
        <r>
          <rPr>
            <sz val="11"/>
            <rFont val="Calibri"/>
            <family val="2"/>
            <charset val="238"/>
          </rPr>
          <t>IV_B:FeladatSorszam</t>
        </r>
      </text>
    </comment>
    <comment ref="I42" authorId="0" shapeId="0">
      <text>
        <r>
          <rPr>
            <sz val="11"/>
            <rFont val="Calibri"/>
            <family val="2"/>
            <charset val="238"/>
          </rPr>
          <t>IV_B:FeladatAzonosito</t>
        </r>
      </text>
    </comment>
    <comment ref="J42" authorId="0" shapeId="0">
      <text>
        <r>
          <rPr>
            <sz val="11"/>
            <rFont val="Calibri"/>
            <family val="2"/>
            <charset val="238"/>
          </rPr>
          <t>IV_B:EllatasiTerulet</t>
        </r>
      </text>
    </comment>
    <comment ref="K42" authorId="0" shapeId="0">
      <text>
        <r>
          <rPr>
            <sz val="11"/>
            <rFont val="Calibri"/>
            <family val="2"/>
            <charset val="238"/>
          </rPr>
          <t>IV_B:EllatasertFelelos</t>
        </r>
      </text>
    </comment>
    <comment ref="L42" authorId="0" shapeId="0">
      <text>
        <r>
          <rPr>
            <sz val="11"/>
            <rFont val="Calibri"/>
            <family val="2"/>
            <charset val="238"/>
          </rPr>
          <t>IV_B:TervezettNettoKoltseg</t>
        </r>
      </text>
    </comment>
    <comment ref="M42" authorId="0" shapeId="0">
      <text>
        <r>
          <rPr>
            <sz val="11"/>
            <rFont val="Calibri"/>
            <family val="2"/>
            <charset val="238"/>
          </rPr>
          <t>IV_B:IdotartamKezdes</t>
        </r>
      </text>
    </comment>
    <comment ref="N42" authorId="0" shapeId="0">
      <text>
        <r>
          <rPr>
            <sz val="11"/>
            <rFont val="Calibri"/>
            <family val="2"/>
            <charset val="238"/>
          </rPr>
          <t>IV_B:IdotartamBefejezes</t>
        </r>
      </text>
    </comment>
    <comment ref="O42" authorId="0" shapeId="0">
      <text>
        <r>
          <rPr>
            <sz val="11"/>
            <rFont val="Calibri"/>
            <family val="2"/>
            <charset val="238"/>
          </rPr>
          <t>IV_B:NettoKoltsegUtem1</t>
        </r>
      </text>
    </comment>
    <comment ref="P42" authorId="0" shapeId="0">
      <text>
        <r>
          <rPr>
            <sz val="11"/>
            <rFont val="Calibri"/>
            <family val="2"/>
            <charset val="238"/>
          </rPr>
          <t>IV_B:NettoKoltsegUtem2</t>
        </r>
      </text>
    </comment>
    <comment ref="Q42" authorId="0" shapeId="0">
      <text>
        <r>
          <rPr>
            <sz val="11"/>
            <rFont val="Calibri"/>
            <family val="2"/>
            <charset val="238"/>
          </rPr>
          <t>IV_B:EM_Melleklet2_KTG</t>
        </r>
      </text>
    </comment>
    <comment ref="S42" authorId="0" shapeId="0">
      <text>
        <r>
          <rPr>
            <sz val="11"/>
            <rFont val="Calibri"/>
            <family val="2"/>
            <charset val="238"/>
          </rPr>
          <t>IV_B:HDUtem1</t>
        </r>
      </text>
    </comment>
    <comment ref="T42" authorId="0" shapeId="0">
      <text>
        <r>
          <rPr>
            <sz val="11"/>
            <rFont val="Calibri"/>
            <family val="2"/>
            <charset val="238"/>
          </rPr>
          <t>IV_B:ECSUtem1</t>
        </r>
      </text>
    </comment>
    <comment ref="U42" authorId="0" shapeId="0">
      <text>
        <r>
          <rPr>
            <sz val="11"/>
            <rFont val="Calibri"/>
            <family val="2"/>
            <charset val="238"/>
          </rPr>
          <t>IV_B:KFHUtem1</t>
        </r>
      </text>
    </comment>
    <comment ref="V42" authorId="0" shapeId="0">
      <text>
        <r>
          <rPr>
            <sz val="11"/>
            <rFont val="Calibri"/>
            <family val="2"/>
            <charset val="238"/>
          </rPr>
          <t>IV_B:Egyeb_SajatUtem1</t>
        </r>
      </text>
    </comment>
    <comment ref="W42" authorId="0" shapeId="0">
      <text>
        <r>
          <rPr>
            <sz val="11"/>
            <rFont val="Calibri"/>
            <family val="2"/>
            <charset val="238"/>
          </rPr>
          <t>IV_B:DijUtem1</t>
        </r>
      </text>
    </comment>
    <comment ref="X42" authorId="0" shapeId="0">
      <text>
        <r>
          <rPr>
            <sz val="11"/>
            <rFont val="Calibri"/>
            <family val="2"/>
            <charset val="238"/>
          </rPr>
          <t>IV_B:EM_Melleklet1_Utem1</t>
        </r>
      </text>
    </comment>
    <comment ref="Y42" authorId="0" shapeId="0">
      <text>
        <r>
          <rPr>
            <sz val="11"/>
            <rFont val="Calibri"/>
            <family val="2"/>
            <charset val="238"/>
          </rPr>
          <t>IV_B:EgyebAllamiUtem1</t>
        </r>
      </text>
    </comment>
    <comment ref="Z42" authorId="0" shapeId="0">
      <text>
        <r>
          <rPr>
            <sz val="11"/>
            <rFont val="Calibri"/>
            <family val="2"/>
            <charset val="238"/>
          </rPr>
          <t>IV_B:OnkormanyzatiUtem1</t>
        </r>
      </text>
    </comment>
    <comment ref="AA42" authorId="0" shapeId="0">
      <text>
        <r>
          <rPr>
            <sz val="11"/>
            <rFont val="Calibri"/>
            <family val="2"/>
            <charset val="238"/>
          </rPr>
          <t>IV_B:EUUtem1</t>
        </r>
      </text>
    </comment>
    <comment ref="AB42" authorId="0" shapeId="0">
      <text>
        <r>
          <rPr>
            <sz val="11"/>
            <rFont val="Calibri"/>
            <family val="2"/>
            <charset val="238"/>
          </rPr>
          <t>IV_B:EgyebUtem1</t>
        </r>
      </text>
    </comment>
    <comment ref="AC42" authorId="0" shapeId="0">
      <text>
        <r>
          <rPr>
            <sz val="11"/>
            <rFont val="Calibri"/>
            <family val="2"/>
            <charset val="238"/>
          </rPr>
          <t>IV_B:HitelKotvenyUtem1</t>
        </r>
      </text>
    </comment>
    <comment ref="AD42" authorId="0" shapeId="0">
      <text>
        <r>
          <rPr>
            <sz val="11"/>
            <rFont val="Calibri"/>
            <family val="2"/>
            <charset val="238"/>
          </rPr>
          <t>IV_B:OsszesenUtem1</t>
        </r>
      </text>
    </comment>
    <comment ref="AG42" authorId="0" shapeId="0">
      <text>
        <r>
          <rPr>
            <sz val="11"/>
            <rFont val="Calibri"/>
            <family val="2"/>
            <charset val="238"/>
          </rPr>
          <t>IV_B:HDUtem2</t>
        </r>
      </text>
    </comment>
    <comment ref="AH42" authorId="0" shapeId="0">
      <text>
        <r>
          <rPr>
            <sz val="11"/>
            <rFont val="Calibri"/>
            <family val="2"/>
            <charset val="238"/>
          </rPr>
          <t>IV_B:ECSUtem2</t>
        </r>
      </text>
    </comment>
    <comment ref="AI42" authorId="0" shapeId="0">
      <text>
        <r>
          <rPr>
            <sz val="11"/>
            <rFont val="Calibri"/>
            <family val="2"/>
            <charset val="238"/>
          </rPr>
          <t>IV_B:KFHUtem2</t>
        </r>
      </text>
    </comment>
    <comment ref="AJ42" authorId="0" shapeId="0">
      <text>
        <r>
          <rPr>
            <sz val="11"/>
            <rFont val="Calibri"/>
            <family val="2"/>
            <charset val="238"/>
          </rPr>
          <t>IV_B:Egyeb_SajatUtem2</t>
        </r>
      </text>
    </comment>
    <comment ref="AK42" authorId="0" shapeId="0">
      <text>
        <r>
          <rPr>
            <sz val="11"/>
            <rFont val="Calibri"/>
            <family val="2"/>
            <charset val="238"/>
          </rPr>
          <t>IV_B:DijUtem2</t>
        </r>
      </text>
    </comment>
    <comment ref="AL42" authorId="0" shapeId="0">
      <text>
        <r>
          <rPr>
            <sz val="11"/>
            <rFont val="Calibri"/>
            <family val="2"/>
            <charset val="238"/>
          </rPr>
          <t>IV_B:EM_Melleklet1_Utem2</t>
        </r>
      </text>
    </comment>
    <comment ref="AM42" authorId="0" shapeId="0">
      <text>
        <r>
          <rPr>
            <sz val="11"/>
            <rFont val="Calibri"/>
            <family val="2"/>
            <charset val="238"/>
          </rPr>
          <t>IV_B:EgyebAllamiUtem2</t>
        </r>
      </text>
    </comment>
    <comment ref="AN42" authorId="0" shapeId="0">
      <text>
        <r>
          <rPr>
            <sz val="11"/>
            <rFont val="Calibri"/>
            <family val="2"/>
            <charset val="238"/>
          </rPr>
          <t>IV_B:OnkormanyzatiUtem2</t>
        </r>
      </text>
    </comment>
    <comment ref="AO42" authorId="0" shapeId="0">
      <text>
        <r>
          <rPr>
            <sz val="11"/>
            <rFont val="Calibri"/>
            <family val="2"/>
            <charset val="238"/>
          </rPr>
          <t>IV_B:EUUtem2</t>
        </r>
      </text>
    </comment>
    <comment ref="AP42" authorId="0" shapeId="0">
      <text>
        <r>
          <rPr>
            <sz val="11"/>
            <rFont val="Calibri"/>
            <family val="2"/>
            <charset val="238"/>
          </rPr>
          <t>IV_B:EgyebUtem2</t>
        </r>
      </text>
    </comment>
    <comment ref="AQ42" authorId="0" shapeId="0">
      <text>
        <r>
          <rPr>
            <sz val="11"/>
            <rFont val="Calibri"/>
            <family val="2"/>
            <charset val="238"/>
          </rPr>
          <t>IV_B:HitelKotvenyUtem2</t>
        </r>
      </text>
    </comment>
    <comment ref="AR42" authorId="0" shapeId="0">
      <text>
        <r>
          <rPr>
            <sz val="11"/>
            <rFont val="Calibri"/>
            <family val="2"/>
            <charset val="238"/>
          </rPr>
          <t>IV_B:OsszesenUtem2</t>
        </r>
      </text>
    </comment>
    <comment ref="AS42" authorId="0" shapeId="0">
      <text>
        <r>
          <rPr>
            <sz val="11"/>
            <rFont val="Calibri"/>
            <family val="2"/>
            <charset val="238"/>
          </rPr>
          <t>IV_B:ForrashianyUtem2</t>
        </r>
      </text>
    </comment>
    <comment ref="AV42" authorId="0" shapeId="0">
      <text>
        <r>
          <rPr>
            <sz val="11"/>
            <rFont val="Calibri"/>
            <family val="2"/>
            <charset val="238"/>
          </rPr>
          <t>IV_B:Indokolas</t>
        </r>
      </text>
    </comment>
    <comment ref="AW42" authorId="0" shapeId="0">
      <text>
        <r>
          <rPr>
            <sz val="11"/>
            <rFont val="Calibri"/>
            <family val="2"/>
            <charset val="238"/>
          </rPr>
          <t>IV_B:Megjegyzes</t>
        </r>
      </text>
    </comment>
    <comment ref="AZ42" authorId="0" shapeId="0">
      <text>
        <r>
          <rPr>
            <sz val="11"/>
            <rFont val="Calibri"/>
            <family val="2"/>
            <charset val="238"/>
          </rPr>
          <t>IV_B:ISA</t>
        </r>
      </text>
    </comment>
    <comment ref="B43" authorId="0" shapeId="0">
      <text>
        <r>
          <rPr>
            <sz val="11"/>
            <rFont val="Calibri"/>
            <family val="2"/>
            <charset val="238"/>
          </rPr>
          <t>IV_B:FontossagiSorrent</t>
        </r>
      </text>
    </comment>
    <comment ref="C43" authorId="0" shapeId="0">
      <text>
        <r>
          <rPr>
            <sz val="11"/>
            <rFont val="Calibri"/>
            <family val="2"/>
            <charset val="238"/>
          </rPr>
          <t>IV_B:FeladatKategoria</t>
        </r>
      </text>
    </comment>
    <comment ref="D43" authorId="0" shapeId="0">
      <text>
        <r>
          <rPr>
            <sz val="11"/>
            <rFont val="Calibri"/>
            <family val="2"/>
            <charset val="238"/>
          </rPr>
          <t>IV_B:FeladatMegnevezes</t>
        </r>
      </text>
    </comment>
    <comment ref="E43" authorId="0" shapeId="0">
      <text>
        <r>
          <rPr>
            <sz val="11"/>
            <rFont val="Calibri"/>
            <family val="2"/>
            <charset val="238"/>
          </rPr>
          <t>IV_B:ElviEngedelySzam</t>
        </r>
      </text>
    </comment>
    <comment ref="F43" authorId="0" shapeId="0">
      <text>
        <r>
          <rPr>
            <sz val="11"/>
            <rFont val="Calibri"/>
            <family val="2"/>
            <charset val="238"/>
          </rPr>
          <t>IV_B:VKR_Kod</t>
        </r>
      </text>
    </comment>
    <comment ref="G43" authorId="0" shapeId="0">
      <text>
        <r>
          <rPr>
            <sz val="11"/>
            <rFont val="Calibri"/>
            <family val="2"/>
            <charset val="238"/>
          </rPr>
          <t>IV_B:VKR_Nev</t>
        </r>
      </text>
    </comment>
    <comment ref="H43" authorId="0" shapeId="0">
      <text>
        <r>
          <rPr>
            <sz val="11"/>
            <rFont val="Calibri"/>
            <family val="2"/>
            <charset val="238"/>
          </rPr>
          <t>IV_B:FeladatSorszam</t>
        </r>
      </text>
    </comment>
    <comment ref="I43" authorId="0" shapeId="0">
      <text>
        <r>
          <rPr>
            <sz val="11"/>
            <rFont val="Calibri"/>
            <family val="2"/>
            <charset val="238"/>
          </rPr>
          <t>IV_B:FeladatAzonosito</t>
        </r>
      </text>
    </comment>
    <comment ref="J43" authorId="0" shapeId="0">
      <text>
        <r>
          <rPr>
            <sz val="11"/>
            <rFont val="Calibri"/>
            <family val="2"/>
            <charset val="238"/>
          </rPr>
          <t>IV_B:EllatasiTerulet</t>
        </r>
      </text>
    </comment>
    <comment ref="K43" authorId="0" shapeId="0">
      <text>
        <r>
          <rPr>
            <sz val="11"/>
            <rFont val="Calibri"/>
            <family val="2"/>
            <charset val="238"/>
          </rPr>
          <t>IV_B:EllatasertFelelos</t>
        </r>
      </text>
    </comment>
    <comment ref="L43" authorId="0" shapeId="0">
      <text>
        <r>
          <rPr>
            <sz val="11"/>
            <rFont val="Calibri"/>
            <family val="2"/>
            <charset val="238"/>
          </rPr>
          <t>IV_B:TervezettNettoKoltseg</t>
        </r>
      </text>
    </comment>
    <comment ref="M43" authorId="0" shapeId="0">
      <text>
        <r>
          <rPr>
            <sz val="11"/>
            <rFont val="Calibri"/>
            <family val="2"/>
            <charset val="238"/>
          </rPr>
          <t>IV_B:IdotartamKezdes</t>
        </r>
      </text>
    </comment>
    <comment ref="N43" authorId="0" shapeId="0">
      <text>
        <r>
          <rPr>
            <sz val="11"/>
            <rFont val="Calibri"/>
            <family val="2"/>
            <charset val="238"/>
          </rPr>
          <t>IV_B:IdotartamBefejezes</t>
        </r>
      </text>
    </comment>
    <comment ref="O43" authorId="0" shapeId="0">
      <text>
        <r>
          <rPr>
            <sz val="11"/>
            <rFont val="Calibri"/>
            <family val="2"/>
            <charset val="238"/>
          </rPr>
          <t>IV_B:NettoKoltsegUtem1</t>
        </r>
      </text>
    </comment>
    <comment ref="P43" authorId="0" shapeId="0">
      <text>
        <r>
          <rPr>
            <sz val="11"/>
            <rFont val="Calibri"/>
            <family val="2"/>
            <charset val="238"/>
          </rPr>
          <t>IV_B:NettoKoltsegUtem2</t>
        </r>
      </text>
    </comment>
    <comment ref="Q43" authorId="0" shapeId="0">
      <text>
        <r>
          <rPr>
            <sz val="11"/>
            <rFont val="Calibri"/>
            <family val="2"/>
            <charset val="238"/>
          </rPr>
          <t>IV_B:EM_Melleklet2_KTG</t>
        </r>
      </text>
    </comment>
    <comment ref="S43" authorId="0" shapeId="0">
      <text>
        <r>
          <rPr>
            <sz val="11"/>
            <rFont val="Calibri"/>
            <family val="2"/>
            <charset val="238"/>
          </rPr>
          <t>IV_B:HDUtem1</t>
        </r>
      </text>
    </comment>
    <comment ref="T43" authorId="0" shapeId="0">
      <text>
        <r>
          <rPr>
            <sz val="11"/>
            <rFont val="Calibri"/>
            <family val="2"/>
            <charset val="238"/>
          </rPr>
          <t>IV_B:ECSUtem1</t>
        </r>
      </text>
    </comment>
    <comment ref="U43" authorId="0" shapeId="0">
      <text>
        <r>
          <rPr>
            <sz val="11"/>
            <rFont val="Calibri"/>
            <family val="2"/>
            <charset val="238"/>
          </rPr>
          <t>IV_B:KFHUtem1</t>
        </r>
      </text>
    </comment>
    <comment ref="V43" authorId="0" shapeId="0">
      <text>
        <r>
          <rPr>
            <sz val="11"/>
            <rFont val="Calibri"/>
            <family val="2"/>
            <charset val="238"/>
          </rPr>
          <t>IV_B:Egyeb_SajatUtem1</t>
        </r>
      </text>
    </comment>
    <comment ref="W43" authorId="0" shapeId="0">
      <text>
        <r>
          <rPr>
            <sz val="11"/>
            <rFont val="Calibri"/>
            <family val="2"/>
            <charset val="238"/>
          </rPr>
          <t>IV_B:DijUtem1</t>
        </r>
      </text>
    </comment>
    <comment ref="X43" authorId="0" shapeId="0">
      <text>
        <r>
          <rPr>
            <sz val="11"/>
            <rFont val="Calibri"/>
            <family val="2"/>
            <charset val="238"/>
          </rPr>
          <t>IV_B:EM_Melleklet1_Utem1</t>
        </r>
      </text>
    </comment>
    <comment ref="Y43" authorId="0" shapeId="0">
      <text>
        <r>
          <rPr>
            <sz val="11"/>
            <rFont val="Calibri"/>
            <family val="2"/>
            <charset val="238"/>
          </rPr>
          <t>IV_B:EgyebAllamiUtem1</t>
        </r>
      </text>
    </comment>
    <comment ref="Z43" authorId="0" shapeId="0">
      <text>
        <r>
          <rPr>
            <sz val="11"/>
            <rFont val="Calibri"/>
            <family val="2"/>
            <charset val="238"/>
          </rPr>
          <t>IV_B:OnkormanyzatiUtem1</t>
        </r>
      </text>
    </comment>
    <comment ref="AA43" authorId="0" shapeId="0">
      <text>
        <r>
          <rPr>
            <sz val="11"/>
            <rFont val="Calibri"/>
            <family val="2"/>
            <charset val="238"/>
          </rPr>
          <t>IV_B:EUUtem1</t>
        </r>
      </text>
    </comment>
    <comment ref="AB43" authorId="0" shapeId="0">
      <text>
        <r>
          <rPr>
            <sz val="11"/>
            <rFont val="Calibri"/>
            <family val="2"/>
            <charset val="238"/>
          </rPr>
          <t>IV_B:EgyebUtem1</t>
        </r>
      </text>
    </comment>
    <comment ref="AC43" authorId="0" shapeId="0">
      <text>
        <r>
          <rPr>
            <sz val="11"/>
            <rFont val="Calibri"/>
            <family val="2"/>
            <charset val="238"/>
          </rPr>
          <t>IV_B:HitelKotvenyUtem1</t>
        </r>
      </text>
    </comment>
    <comment ref="AD43" authorId="0" shapeId="0">
      <text>
        <r>
          <rPr>
            <sz val="11"/>
            <rFont val="Calibri"/>
            <family val="2"/>
            <charset val="238"/>
          </rPr>
          <t>IV_B:OsszesenUtem1</t>
        </r>
      </text>
    </comment>
    <comment ref="AG43" authorId="0" shapeId="0">
      <text>
        <r>
          <rPr>
            <sz val="11"/>
            <rFont val="Calibri"/>
            <family val="2"/>
            <charset val="238"/>
          </rPr>
          <t>IV_B:HDUtem2</t>
        </r>
      </text>
    </comment>
    <comment ref="AH43" authorId="0" shapeId="0">
      <text>
        <r>
          <rPr>
            <sz val="11"/>
            <rFont val="Calibri"/>
            <family val="2"/>
            <charset val="238"/>
          </rPr>
          <t>IV_B:ECSUtem2</t>
        </r>
      </text>
    </comment>
    <comment ref="AI43" authorId="0" shapeId="0">
      <text>
        <r>
          <rPr>
            <sz val="11"/>
            <rFont val="Calibri"/>
            <family val="2"/>
            <charset val="238"/>
          </rPr>
          <t>IV_B:KFHUtem2</t>
        </r>
      </text>
    </comment>
    <comment ref="AJ43" authorId="0" shapeId="0">
      <text>
        <r>
          <rPr>
            <sz val="11"/>
            <rFont val="Calibri"/>
            <family val="2"/>
            <charset val="238"/>
          </rPr>
          <t>IV_B:Egyeb_SajatUtem2</t>
        </r>
      </text>
    </comment>
    <comment ref="AK43" authorId="0" shapeId="0">
      <text>
        <r>
          <rPr>
            <sz val="11"/>
            <rFont val="Calibri"/>
            <family val="2"/>
            <charset val="238"/>
          </rPr>
          <t>IV_B:DijUtem2</t>
        </r>
      </text>
    </comment>
    <comment ref="AL43" authorId="0" shapeId="0">
      <text>
        <r>
          <rPr>
            <sz val="11"/>
            <rFont val="Calibri"/>
            <family val="2"/>
            <charset val="238"/>
          </rPr>
          <t>IV_B:EM_Melleklet1_Utem2</t>
        </r>
      </text>
    </comment>
    <comment ref="AM43" authorId="0" shapeId="0">
      <text>
        <r>
          <rPr>
            <sz val="11"/>
            <rFont val="Calibri"/>
            <family val="2"/>
            <charset val="238"/>
          </rPr>
          <t>IV_B:EgyebAllamiUtem2</t>
        </r>
      </text>
    </comment>
    <comment ref="AN43" authorId="0" shapeId="0">
      <text>
        <r>
          <rPr>
            <sz val="11"/>
            <rFont val="Calibri"/>
            <family val="2"/>
            <charset val="238"/>
          </rPr>
          <t>IV_B:OnkormanyzatiUtem2</t>
        </r>
      </text>
    </comment>
    <comment ref="AO43" authorId="0" shapeId="0">
      <text>
        <r>
          <rPr>
            <sz val="11"/>
            <rFont val="Calibri"/>
            <family val="2"/>
            <charset val="238"/>
          </rPr>
          <t>IV_B:EUUtem2</t>
        </r>
      </text>
    </comment>
    <comment ref="AP43" authorId="0" shapeId="0">
      <text>
        <r>
          <rPr>
            <sz val="11"/>
            <rFont val="Calibri"/>
            <family val="2"/>
            <charset val="238"/>
          </rPr>
          <t>IV_B:EgyebUtem2</t>
        </r>
      </text>
    </comment>
    <comment ref="AQ43" authorId="0" shapeId="0">
      <text>
        <r>
          <rPr>
            <sz val="11"/>
            <rFont val="Calibri"/>
            <family val="2"/>
            <charset val="238"/>
          </rPr>
          <t>IV_B:HitelKotvenyUtem2</t>
        </r>
      </text>
    </comment>
    <comment ref="AR43" authorId="0" shapeId="0">
      <text>
        <r>
          <rPr>
            <sz val="11"/>
            <rFont val="Calibri"/>
            <family val="2"/>
            <charset val="238"/>
          </rPr>
          <t>IV_B:OsszesenUtem2</t>
        </r>
      </text>
    </comment>
    <comment ref="AS43" authorId="0" shapeId="0">
      <text>
        <r>
          <rPr>
            <sz val="11"/>
            <rFont val="Calibri"/>
            <family val="2"/>
            <charset val="238"/>
          </rPr>
          <t>IV_B:ForrashianyUtem2</t>
        </r>
      </text>
    </comment>
    <comment ref="AV43" authorId="0" shapeId="0">
      <text>
        <r>
          <rPr>
            <sz val="11"/>
            <rFont val="Calibri"/>
            <family val="2"/>
            <charset val="238"/>
          </rPr>
          <t>IV_B:Indokolas</t>
        </r>
      </text>
    </comment>
    <comment ref="AW43" authorId="0" shapeId="0">
      <text>
        <r>
          <rPr>
            <sz val="11"/>
            <rFont val="Calibri"/>
            <family val="2"/>
            <charset val="238"/>
          </rPr>
          <t>IV_B:Megjegyzes</t>
        </r>
      </text>
    </comment>
    <comment ref="AZ43" authorId="0" shapeId="0">
      <text>
        <r>
          <rPr>
            <sz val="11"/>
            <rFont val="Calibri"/>
            <family val="2"/>
            <charset val="238"/>
          </rPr>
          <t>IV_B:ISA</t>
        </r>
      </text>
    </comment>
    <comment ref="B44" authorId="0" shapeId="0">
      <text>
        <r>
          <rPr>
            <sz val="11"/>
            <rFont val="Calibri"/>
            <family val="2"/>
            <charset val="238"/>
          </rPr>
          <t>IV_B:FontossagiSorrent</t>
        </r>
      </text>
    </comment>
    <comment ref="C44" authorId="0" shapeId="0">
      <text>
        <r>
          <rPr>
            <sz val="11"/>
            <rFont val="Calibri"/>
            <family val="2"/>
            <charset val="238"/>
          </rPr>
          <t>IV_B:FeladatKategoria</t>
        </r>
      </text>
    </comment>
    <comment ref="D44" authorId="0" shapeId="0">
      <text>
        <r>
          <rPr>
            <sz val="11"/>
            <rFont val="Calibri"/>
            <family val="2"/>
            <charset val="238"/>
          </rPr>
          <t>IV_B:FeladatMegnevezes</t>
        </r>
      </text>
    </comment>
    <comment ref="E44" authorId="0" shapeId="0">
      <text>
        <r>
          <rPr>
            <sz val="11"/>
            <rFont val="Calibri"/>
            <family val="2"/>
            <charset val="238"/>
          </rPr>
          <t>IV_B:ElviEngedelySzam</t>
        </r>
      </text>
    </comment>
    <comment ref="F44" authorId="0" shapeId="0">
      <text>
        <r>
          <rPr>
            <sz val="11"/>
            <rFont val="Calibri"/>
            <family val="2"/>
            <charset val="238"/>
          </rPr>
          <t>IV_B:VKR_Kod</t>
        </r>
      </text>
    </comment>
    <comment ref="G44" authorId="0" shapeId="0">
      <text>
        <r>
          <rPr>
            <sz val="11"/>
            <rFont val="Calibri"/>
            <family val="2"/>
            <charset val="238"/>
          </rPr>
          <t>IV_B:VKR_Nev</t>
        </r>
      </text>
    </comment>
    <comment ref="H44" authorId="0" shapeId="0">
      <text>
        <r>
          <rPr>
            <sz val="11"/>
            <rFont val="Calibri"/>
            <family val="2"/>
            <charset val="238"/>
          </rPr>
          <t>IV_B:FeladatSorszam</t>
        </r>
      </text>
    </comment>
    <comment ref="I44" authorId="0" shapeId="0">
      <text>
        <r>
          <rPr>
            <sz val="11"/>
            <rFont val="Calibri"/>
            <family val="2"/>
            <charset val="238"/>
          </rPr>
          <t>IV_B:FeladatAzonosito</t>
        </r>
      </text>
    </comment>
    <comment ref="J44" authorId="0" shapeId="0">
      <text>
        <r>
          <rPr>
            <sz val="11"/>
            <rFont val="Calibri"/>
            <family val="2"/>
            <charset val="238"/>
          </rPr>
          <t>IV_B:EllatasiTerulet</t>
        </r>
      </text>
    </comment>
    <comment ref="K44" authorId="0" shapeId="0">
      <text>
        <r>
          <rPr>
            <sz val="11"/>
            <rFont val="Calibri"/>
            <family val="2"/>
            <charset val="238"/>
          </rPr>
          <t>IV_B:EllatasertFelelos</t>
        </r>
      </text>
    </comment>
    <comment ref="L44" authorId="0" shapeId="0">
      <text>
        <r>
          <rPr>
            <sz val="11"/>
            <rFont val="Calibri"/>
            <family val="2"/>
            <charset val="238"/>
          </rPr>
          <t>IV_B:TervezettNettoKoltseg</t>
        </r>
      </text>
    </comment>
    <comment ref="M44" authorId="0" shapeId="0">
      <text>
        <r>
          <rPr>
            <sz val="11"/>
            <rFont val="Calibri"/>
            <family val="2"/>
            <charset val="238"/>
          </rPr>
          <t>IV_B:IdotartamKezdes</t>
        </r>
      </text>
    </comment>
    <comment ref="N44" authorId="0" shapeId="0">
      <text>
        <r>
          <rPr>
            <sz val="11"/>
            <rFont val="Calibri"/>
            <family val="2"/>
            <charset val="238"/>
          </rPr>
          <t>IV_B:IdotartamBefejezes</t>
        </r>
      </text>
    </comment>
    <comment ref="O44" authorId="0" shapeId="0">
      <text>
        <r>
          <rPr>
            <sz val="11"/>
            <rFont val="Calibri"/>
            <family val="2"/>
            <charset val="238"/>
          </rPr>
          <t>IV_B:NettoKoltsegUtem1</t>
        </r>
      </text>
    </comment>
    <comment ref="P44" authorId="0" shapeId="0">
      <text>
        <r>
          <rPr>
            <sz val="11"/>
            <rFont val="Calibri"/>
            <family val="2"/>
            <charset val="238"/>
          </rPr>
          <t>IV_B:NettoKoltsegUtem2</t>
        </r>
      </text>
    </comment>
    <comment ref="Q44" authorId="0" shapeId="0">
      <text>
        <r>
          <rPr>
            <sz val="11"/>
            <rFont val="Calibri"/>
            <family val="2"/>
            <charset val="238"/>
          </rPr>
          <t>IV_B:EM_Melleklet2_KTG</t>
        </r>
      </text>
    </comment>
    <comment ref="S44" authorId="0" shapeId="0">
      <text>
        <r>
          <rPr>
            <sz val="11"/>
            <rFont val="Calibri"/>
            <family val="2"/>
            <charset val="238"/>
          </rPr>
          <t>IV_B:HDUtem1</t>
        </r>
      </text>
    </comment>
    <comment ref="T44" authorId="0" shapeId="0">
      <text>
        <r>
          <rPr>
            <sz val="11"/>
            <rFont val="Calibri"/>
            <family val="2"/>
            <charset val="238"/>
          </rPr>
          <t>IV_B:ECSUtem1</t>
        </r>
      </text>
    </comment>
    <comment ref="U44" authorId="0" shapeId="0">
      <text>
        <r>
          <rPr>
            <sz val="11"/>
            <rFont val="Calibri"/>
            <family val="2"/>
            <charset val="238"/>
          </rPr>
          <t>IV_B:KFHUtem1</t>
        </r>
      </text>
    </comment>
    <comment ref="V44" authorId="0" shapeId="0">
      <text>
        <r>
          <rPr>
            <sz val="11"/>
            <rFont val="Calibri"/>
            <family val="2"/>
            <charset val="238"/>
          </rPr>
          <t>IV_B:Egyeb_SajatUtem1</t>
        </r>
      </text>
    </comment>
    <comment ref="W44" authorId="0" shapeId="0">
      <text>
        <r>
          <rPr>
            <sz val="11"/>
            <rFont val="Calibri"/>
            <family val="2"/>
            <charset val="238"/>
          </rPr>
          <t>IV_B:DijUtem1</t>
        </r>
      </text>
    </comment>
    <comment ref="X44" authorId="0" shapeId="0">
      <text>
        <r>
          <rPr>
            <sz val="11"/>
            <rFont val="Calibri"/>
            <family val="2"/>
            <charset val="238"/>
          </rPr>
          <t>IV_B:EM_Melleklet1_Utem1</t>
        </r>
      </text>
    </comment>
    <comment ref="Y44" authorId="0" shapeId="0">
      <text>
        <r>
          <rPr>
            <sz val="11"/>
            <rFont val="Calibri"/>
            <family val="2"/>
            <charset val="238"/>
          </rPr>
          <t>IV_B:EgyebAllamiUtem1</t>
        </r>
      </text>
    </comment>
    <comment ref="Z44" authorId="0" shapeId="0">
      <text>
        <r>
          <rPr>
            <sz val="11"/>
            <rFont val="Calibri"/>
            <family val="2"/>
            <charset val="238"/>
          </rPr>
          <t>IV_B:OnkormanyzatiUtem1</t>
        </r>
      </text>
    </comment>
    <comment ref="AA44" authorId="0" shapeId="0">
      <text>
        <r>
          <rPr>
            <sz val="11"/>
            <rFont val="Calibri"/>
            <family val="2"/>
            <charset val="238"/>
          </rPr>
          <t>IV_B:EUUtem1</t>
        </r>
      </text>
    </comment>
    <comment ref="AB44" authorId="0" shapeId="0">
      <text>
        <r>
          <rPr>
            <sz val="11"/>
            <rFont val="Calibri"/>
            <family val="2"/>
            <charset val="238"/>
          </rPr>
          <t>IV_B:EgyebUtem1</t>
        </r>
      </text>
    </comment>
    <comment ref="AC44" authorId="0" shapeId="0">
      <text>
        <r>
          <rPr>
            <sz val="11"/>
            <rFont val="Calibri"/>
            <family val="2"/>
            <charset val="238"/>
          </rPr>
          <t>IV_B:HitelKotvenyUtem1</t>
        </r>
      </text>
    </comment>
    <comment ref="AD44" authorId="0" shapeId="0">
      <text>
        <r>
          <rPr>
            <sz val="11"/>
            <rFont val="Calibri"/>
            <family val="2"/>
            <charset val="238"/>
          </rPr>
          <t>IV_B:OsszesenUtem1</t>
        </r>
      </text>
    </comment>
    <comment ref="AG44" authorId="0" shapeId="0">
      <text>
        <r>
          <rPr>
            <sz val="11"/>
            <rFont val="Calibri"/>
            <family val="2"/>
            <charset val="238"/>
          </rPr>
          <t>IV_B:HDUtem2</t>
        </r>
      </text>
    </comment>
    <comment ref="AH44" authorId="0" shapeId="0">
      <text>
        <r>
          <rPr>
            <sz val="11"/>
            <rFont val="Calibri"/>
            <family val="2"/>
            <charset val="238"/>
          </rPr>
          <t>IV_B:ECSUtem2</t>
        </r>
      </text>
    </comment>
    <comment ref="AI44" authorId="0" shapeId="0">
      <text>
        <r>
          <rPr>
            <sz val="11"/>
            <rFont val="Calibri"/>
            <family val="2"/>
            <charset val="238"/>
          </rPr>
          <t>IV_B:KFHUtem2</t>
        </r>
      </text>
    </comment>
    <comment ref="AJ44" authorId="0" shapeId="0">
      <text>
        <r>
          <rPr>
            <sz val="11"/>
            <rFont val="Calibri"/>
            <family val="2"/>
            <charset val="238"/>
          </rPr>
          <t>IV_B:Egyeb_SajatUtem2</t>
        </r>
      </text>
    </comment>
    <comment ref="AK44" authorId="0" shapeId="0">
      <text>
        <r>
          <rPr>
            <sz val="11"/>
            <rFont val="Calibri"/>
            <family val="2"/>
            <charset val="238"/>
          </rPr>
          <t>IV_B:DijUtem2</t>
        </r>
      </text>
    </comment>
    <comment ref="AL44" authorId="0" shapeId="0">
      <text>
        <r>
          <rPr>
            <sz val="11"/>
            <rFont val="Calibri"/>
            <family val="2"/>
            <charset val="238"/>
          </rPr>
          <t>IV_B:EM_Melleklet1_Utem2</t>
        </r>
      </text>
    </comment>
    <comment ref="AM44" authorId="0" shapeId="0">
      <text>
        <r>
          <rPr>
            <sz val="11"/>
            <rFont val="Calibri"/>
            <family val="2"/>
            <charset val="238"/>
          </rPr>
          <t>IV_B:EgyebAllamiUtem2</t>
        </r>
      </text>
    </comment>
    <comment ref="AN44" authorId="0" shapeId="0">
      <text>
        <r>
          <rPr>
            <sz val="11"/>
            <rFont val="Calibri"/>
            <family val="2"/>
            <charset val="238"/>
          </rPr>
          <t>IV_B:OnkormanyzatiUtem2</t>
        </r>
      </text>
    </comment>
    <comment ref="AO44" authorId="0" shapeId="0">
      <text>
        <r>
          <rPr>
            <sz val="11"/>
            <rFont val="Calibri"/>
            <family val="2"/>
            <charset val="238"/>
          </rPr>
          <t>IV_B:EUUtem2</t>
        </r>
      </text>
    </comment>
    <comment ref="AP44" authorId="0" shapeId="0">
      <text>
        <r>
          <rPr>
            <sz val="11"/>
            <rFont val="Calibri"/>
            <family val="2"/>
            <charset val="238"/>
          </rPr>
          <t>IV_B:EgyebUtem2</t>
        </r>
      </text>
    </comment>
    <comment ref="AQ44" authorId="0" shapeId="0">
      <text>
        <r>
          <rPr>
            <sz val="11"/>
            <rFont val="Calibri"/>
            <family val="2"/>
            <charset val="238"/>
          </rPr>
          <t>IV_B:HitelKotvenyUtem2</t>
        </r>
      </text>
    </comment>
    <comment ref="AR44" authorId="0" shapeId="0">
      <text>
        <r>
          <rPr>
            <sz val="11"/>
            <rFont val="Calibri"/>
            <family val="2"/>
            <charset val="238"/>
          </rPr>
          <t>IV_B:OsszesenUtem2</t>
        </r>
      </text>
    </comment>
    <comment ref="AS44" authorId="0" shapeId="0">
      <text>
        <r>
          <rPr>
            <sz val="11"/>
            <rFont val="Calibri"/>
            <family val="2"/>
            <charset val="238"/>
          </rPr>
          <t>IV_B:ForrashianyUtem2</t>
        </r>
      </text>
    </comment>
    <comment ref="AV44" authorId="0" shapeId="0">
      <text>
        <r>
          <rPr>
            <sz val="11"/>
            <rFont val="Calibri"/>
            <family val="2"/>
            <charset val="238"/>
          </rPr>
          <t>IV_B:Indokolas</t>
        </r>
      </text>
    </comment>
    <comment ref="AW44" authorId="0" shapeId="0">
      <text>
        <r>
          <rPr>
            <sz val="11"/>
            <rFont val="Calibri"/>
            <family val="2"/>
            <charset val="238"/>
          </rPr>
          <t>IV_B:Megjegyzes</t>
        </r>
      </text>
    </comment>
    <comment ref="AZ44" authorId="0" shapeId="0">
      <text>
        <r>
          <rPr>
            <sz val="11"/>
            <rFont val="Calibri"/>
            <family val="2"/>
            <charset val="238"/>
          </rPr>
          <t>IV_B:ISA</t>
        </r>
      </text>
    </comment>
    <comment ref="B45" authorId="0" shapeId="0">
      <text>
        <r>
          <rPr>
            <sz val="11"/>
            <rFont val="Calibri"/>
            <family val="2"/>
            <charset val="238"/>
          </rPr>
          <t>IV_B:FontossagiSorrent</t>
        </r>
      </text>
    </comment>
    <comment ref="C45" authorId="0" shapeId="0">
      <text>
        <r>
          <rPr>
            <sz val="11"/>
            <rFont val="Calibri"/>
            <family val="2"/>
            <charset val="238"/>
          </rPr>
          <t>IV_B:FeladatKategoria</t>
        </r>
      </text>
    </comment>
    <comment ref="D45" authorId="0" shapeId="0">
      <text>
        <r>
          <rPr>
            <sz val="11"/>
            <rFont val="Calibri"/>
            <family val="2"/>
            <charset val="238"/>
          </rPr>
          <t>IV_B:FeladatMegnevezes</t>
        </r>
      </text>
    </comment>
    <comment ref="E45" authorId="0" shapeId="0">
      <text>
        <r>
          <rPr>
            <sz val="11"/>
            <rFont val="Calibri"/>
            <family val="2"/>
            <charset val="238"/>
          </rPr>
          <t>IV_B:ElviEngedelySzam</t>
        </r>
      </text>
    </comment>
    <comment ref="F45" authorId="0" shapeId="0">
      <text>
        <r>
          <rPr>
            <sz val="11"/>
            <rFont val="Calibri"/>
            <family val="2"/>
            <charset val="238"/>
          </rPr>
          <t>IV_B:VKR_Kod</t>
        </r>
      </text>
    </comment>
    <comment ref="G45" authorId="0" shapeId="0">
      <text>
        <r>
          <rPr>
            <sz val="11"/>
            <rFont val="Calibri"/>
            <family val="2"/>
            <charset val="238"/>
          </rPr>
          <t>IV_B:VKR_Nev</t>
        </r>
      </text>
    </comment>
    <comment ref="H45" authorId="0" shapeId="0">
      <text>
        <r>
          <rPr>
            <sz val="11"/>
            <rFont val="Calibri"/>
            <family val="2"/>
            <charset val="238"/>
          </rPr>
          <t>IV_B:FeladatSorszam</t>
        </r>
      </text>
    </comment>
    <comment ref="I45" authorId="0" shapeId="0">
      <text>
        <r>
          <rPr>
            <sz val="11"/>
            <rFont val="Calibri"/>
            <family val="2"/>
            <charset val="238"/>
          </rPr>
          <t>IV_B:FeladatAzonosito</t>
        </r>
      </text>
    </comment>
    <comment ref="J45" authorId="0" shapeId="0">
      <text>
        <r>
          <rPr>
            <sz val="11"/>
            <rFont val="Calibri"/>
            <family val="2"/>
            <charset val="238"/>
          </rPr>
          <t>IV_B:EllatasiTerulet</t>
        </r>
      </text>
    </comment>
    <comment ref="K45" authorId="0" shapeId="0">
      <text>
        <r>
          <rPr>
            <sz val="11"/>
            <rFont val="Calibri"/>
            <family val="2"/>
            <charset val="238"/>
          </rPr>
          <t>IV_B:EllatasertFelelos</t>
        </r>
      </text>
    </comment>
    <comment ref="L45" authorId="0" shapeId="0">
      <text>
        <r>
          <rPr>
            <sz val="11"/>
            <rFont val="Calibri"/>
            <family val="2"/>
            <charset val="238"/>
          </rPr>
          <t>IV_B:TervezettNettoKoltseg</t>
        </r>
      </text>
    </comment>
    <comment ref="M45" authorId="0" shapeId="0">
      <text>
        <r>
          <rPr>
            <sz val="11"/>
            <rFont val="Calibri"/>
            <family val="2"/>
            <charset val="238"/>
          </rPr>
          <t>IV_B:IdotartamKezdes</t>
        </r>
      </text>
    </comment>
    <comment ref="N45" authorId="0" shapeId="0">
      <text>
        <r>
          <rPr>
            <sz val="11"/>
            <rFont val="Calibri"/>
            <family val="2"/>
            <charset val="238"/>
          </rPr>
          <t>IV_B:IdotartamBefejezes</t>
        </r>
      </text>
    </comment>
    <comment ref="O45" authorId="0" shapeId="0">
      <text>
        <r>
          <rPr>
            <sz val="11"/>
            <rFont val="Calibri"/>
            <family val="2"/>
            <charset val="238"/>
          </rPr>
          <t>IV_B:NettoKoltsegUtem1</t>
        </r>
      </text>
    </comment>
    <comment ref="P45" authorId="0" shapeId="0">
      <text>
        <r>
          <rPr>
            <sz val="11"/>
            <rFont val="Calibri"/>
            <family val="2"/>
            <charset val="238"/>
          </rPr>
          <t>IV_B:NettoKoltsegUtem2</t>
        </r>
      </text>
    </comment>
    <comment ref="Q45" authorId="0" shapeId="0">
      <text>
        <r>
          <rPr>
            <sz val="11"/>
            <rFont val="Calibri"/>
            <family val="2"/>
            <charset val="238"/>
          </rPr>
          <t>IV_B:EM_Melleklet2_KTG</t>
        </r>
      </text>
    </comment>
    <comment ref="S45" authorId="0" shapeId="0">
      <text>
        <r>
          <rPr>
            <sz val="11"/>
            <rFont val="Calibri"/>
            <family val="2"/>
            <charset val="238"/>
          </rPr>
          <t>IV_B:HDUtem1</t>
        </r>
      </text>
    </comment>
    <comment ref="T45" authorId="0" shapeId="0">
      <text>
        <r>
          <rPr>
            <sz val="11"/>
            <rFont val="Calibri"/>
            <family val="2"/>
            <charset val="238"/>
          </rPr>
          <t>IV_B:ECSUtem1</t>
        </r>
      </text>
    </comment>
    <comment ref="U45" authorId="0" shapeId="0">
      <text>
        <r>
          <rPr>
            <sz val="11"/>
            <rFont val="Calibri"/>
            <family val="2"/>
            <charset val="238"/>
          </rPr>
          <t>IV_B:KFHUtem1</t>
        </r>
      </text>
    </comment>
    <comment ref="V45" authorId="0" shapeId="0">
      <text>
        <r>
          <rPr>
            <sz val="11"/>
            <rFont val="Calibri"/>
            <family val="2"/>
            <charset val="238"/>
          </rPr>
          <t>IV_B:Egyeb_SajatUtem1</t>
        </r>
      </text>
    </comment>
    <comment ref="W45" authorId="0" shapeId="0">
      <text>
        <r>
          <rPr>
            <sz val="11"/>
            <rFont val="Calibri"/>
            <family val="2"/>
            <charset val="238"/>
          </rPr>
          <t>IV_B:DijUtem1</t>
        </r>
      </text>
    </comment>
    <comment ref="X45" authorId="0" shapeId="0">
      <text>
        <r>
          <rPr>
            <sz val="11"/>
            <rFont val="Calibri"/>
            <family val="2"/>
            <charset val="238"/>
          </rPr>
          <t>IV_B:EM_Melleklet1_Utem1</t>
        </r>
      </text>
    </comment>
    <comment ref="Y45" authorId="0" shapeId="0">
      <text>
        <r>
          <rPr>
            <sz val="11"/>
            <rFont val="Calibri"/>
            <family val="2"/>
            <charset val="238"/>
          </rPr>
          <t>IV_B:EgyebAllamiUtem1</t>
        </r>
      </text>
    </comment>
    <comment ref="Z45" authorId="0" shapeId="0">
      <text>
        <r>
          <rPr>
            <sz val="11"/>
            <rFont val="Calibri"/>
            <family val="2"/>
            <charset val="238"/>
          </rPr>
          <t>IV_B:OnkormanyzatiUtem1</t>
        </r>
      </text>
    </comment>
    <comment ref="AA45" authorId="0" shapeId="0">
      <text>
        <r>
          <rPr>
            <sz val="11"/>
            <rFont val="Calibri"/>
            <family val="2"/>
            <charset val="238"/>
          </rPr>
          <t>IV_B:EUUtem1</t>
        </r>
      </text>
    </comment>
    <comment ref="AB45" authorId="0" shapeId="0">
      <text>
        <r>
          <rPr>
            <sz val="11"/>
            <rFont val="Calibri"/>
            <family val="2"/>
            <charset val="238"/>
          </rPr>
          <t>IV_B:EgyebUtem1</t>
        </r>
      </text>
    </comment>
    <comment ref="AC45" authorId="0" shapeId="0">
      <text>
        <r>
          <rPr>
            <sz val="11"/>
            <rFont val="Calibri"/>
            <family val="2"/>
            <charset val="238"/>
          </rPr>
          <t>IV_B:HitelKotvenyUtem1</t>
        </r>
      </text>
    </comment>
    <comment ref="AD45" authorId="0" shapeId="0">
      <text>
        <r>
          <rPr>
            <sz val="11"/>
            <rFont val="Calibri"/>
            <family val="2"/>
            <charset val="238"/>
          </rPr>
          <t>IV_B:OsszesenUtem1</t>
        </r>
      </text>
    </comment>
    <comment ref="AG45" authorId="0" shapeId="0">
      <text>
        <r>
          <rPr>
            <sz val="11"/>
            <rFont val="Calibri"/>
            <family val="2"/>
            <charset val="238"/>
          </rPr>
          <t>IV_B:HDUtem2</t>
        </r>
      </text>
    </comment>
    <comment ref="AH45" authorId="0" shapeId="0">
      <text>
        <r>
          <rPr>
            <sz val="11"/>
            <rFont val="Calibri"/>
            <family val="2"/>
            <charset val="238"/>
          </rPr>
          <t>IV_B:ECSUtem2</t>
        </r>
      </text>
    </comment>
    <comment ref="AI45" authorId="0" shapeId="0">
      <text>
        <r>
          <rPr>
            <sz val="11"/>
            <rFont val="Calibri"/>
            <family val="2"/>
            <charset val="238"/>
          </rPr>
          <t>IV_B:KFHUtem2</t>
        </r>
      </text>
    </comment>
    <comment ref="AJ45" authorId="0" shapeId="0">
      <text>
        <r>
          <rPr>
            <sz val="11"/>
            <rFont val="Calibri"/>
            <family val="2"/>
            <charset val="238"/>
          </rPr>
          <t>IV_B:Egyeb_SajatUtem2</t>
        </r>
      </text>
    </comment>
    <comment ref="AK45" authorId="0" shapeId="0">
      <text>
        <r>
          <rPr>
            <sz val="11"/>
            <rFont val="Calibri"/>
            <family val="2"/>
            <charset val="238"/>
          </rPr>
          <t>IV_B:DijUtem2</t>
        </r>
      </text>
    </comment>
    <comment ref="AL45" authorId="0" shapeId="0">
      <text>
        <r>
          <rPr>
            <sz val="11"/>
            <rFont val="Calibri"/>
            <family val="2"/>
            <charset val="238"/>
          </rPr>
          <t>IV_B:EM_Melleklet1_Utem2</t>
        </r>
      </text>
    </comment>
    <comment ref="AM45" authorId="0" shapeId="0">
      <text>
        <r>
          <rPr>
            <sz val="11"/>
            <rFont val="Calibri"/>
            <family val="2"/>
            <charset val="238"/>
          </rPr>
          <t>IV_B:EgyebAllamiUtem2</t>
        </r>
      </text>
    </comment>
    <comment ref="AN45" authorId="0" shapeId="0">
      <text>
        <r>
          <rPr>
            <sz val="11"/>
            <rFont val="Calibri"/>
            <family val="2"/>
            <charset val="238"/>
          </rPr>
          <t>IV_B:OnkormanyzatiUtem2</t>
        </r>
      </text>
    </comment>
    <comment ref="AO45" authorId="0" shapeId="0">
      <text>
        <r>
          <rPr>
            <sz val="11"/>
            <rFont val="Calibri"/>
            <family val="2"/>
            <charset val="238"/>
          </rPr>
          <t>IV_B:EUUtem2</t>
        </r>
      </text>
    </comment>
    <comment ref="AP45" authorId="0" shapeId="0">
      <text>
        <r>
          <rPr>
            <sz val="11"/>
            <rFont val="Calibri"/>
            <family val="2"/>
            <charset val="238"/>
          </rPr>
          <t>IV_B:EgyebUtem2</t>
        </r>
      </text>
    </comment>
    <comment ref="AQ45" authorId="0" shapeId="0">
      <text>
        <r>
          <rPr>
            <sz val="11"/>
            <rFont val="Calibri"/>
            <family val="2"/>
            <charset val="238"/>
          </rPr>
          <t>IV_B:HitelKotvenyUtem2</t>
        </r>
      </text>
    </comment>
    <comment ref="AR45" authorId="0" shapeId="0">
      <text>
        <r>
          <rPr>
            <sz val="11"/>
            <rFont val="Calibri"/>
            <family val="2"/>
            <charset val="238"/>
          </rPr>
          <t>IV_B:OsszesenUtem2</t>
        </r>
      </text>
    </comment>
    <comment ref="AS45" authorId="0" shapeId="0">
      <text>
        <r>
          <rPr>
            <sz val="11"/>
            <rFont val="Calibri"/>
            <family val="2"/>
            <charset val="238"/>
          </rPr>
          <t>IV_B:ForrashianyUtem2</t>
        </r>
      </text>
    </comment>
    <comment ref="AV45" authorId="0" shapeId="0">
      <text>
        <r>
          <rPr>
            <sz val="11"/>
            <rFont val="Calibri"/>
            <family val="2"/>
            <charset val="238"/>
          </rPr>
          <t>IV_B:Indokolas</t>
        </r>
      </text>
    </comment>
    <comment ref="AW45" authorId="0" shapeId="0">
      <text>
        <r>
          <rPr>
            <sz val="11"/>
            <rFont val="Calibri"/>
            <family val="2"/>
            <charset val="238"/>
          </rPr>
          <t>IV_B:Megjegyzes</t>
        </r>
      </text>
    </comment>
    <comment ref="AZ45" authorId="0" shapeId="0">
      <text>
        <r>
          <rPr>
            <sz val="11"/>
            <rFont val="Calibri"/>
            <family val="2"/>
            <charset val="238"/>
          </rPr>
          <t>IV_B:ISA</t>
        </r>
      </text>
    </comment>
    <comment ref="B46" authorId="0" shapeId="0">
      <text>
        <r>
          <rPr>
            <sz val="11"/>
            <rFont val="Calibri"/>
            <family val="2"/>
            <charset val="238"/>
          </rPr>
          <t>IV_B:FontossagiSorrent</t>
        </r>
      </text>
    </comment>
    <comment ref="C46" authorId="0" shapeId="0">
      <text>
        <r>
          <rPr>
            <sz val="11"/>
            <rFont val="Calibri"/>
            <family val="2"/>
            <charset val="238"/>
          </rPr>
          <t>IV_B:FeladatKategoria</t>
        </r>
      </text>
    </comment>
    <comment ref="D46" authorId="0" shapeId="0">
      <text>
        <r>
          <rPr>
            <sz val="11"/>
            <rFont val="Calibri"/>
            <family val="2"/>
            <charset val="238"/>
          </rPr>
          <t>IV_B:FeladatMegnevezes</t>
        </r>
      </text>
    </comment>
    <comment ref="E46" authorId="0" shapeId="0">
      <text>
        <r>
          <rPr>
            <sz val="11"/>
            <rFont val="Calibri"/>
            <family val="2"/>
            <charset val="238"/>
          </rPr>
          <t>IV_B:ElviEngedelySzam</t>
        </r>
      </text>
    </comment>
    <comment ref="F46" authorId="0" shapeId="0">
      <text>
        <r>
          <rPr>
            <sz val="11"/>
            <rFont val="Calibri"/>
            <family val="2"/>
            <charset val="238"/>
          </rPr>
          <t>IV_B:VKR_Kod</t>
        </r>
      </text>
    </comment>
    <comment ref="G46" authorId="0" shapeId="0">
      <text>
        <r>
          <rPr>
            <sz val="11"/>
            <rFont val="Calibri"/>
            <family val="2"/>
            <charset val="238"/>
          </rPr>
          <t>IV_B:VKR_Nev</t>
        </r>
      </text>
    </comment>
    <comment ref="H46" authorId="0" shapeId="0">
      <text>
        <r>
          <rPr>
            <sz val="11"/>
            <rFont val="Calibri"/>
            <family val="2"/>
            <charset val="238"/>
          </rPr>
          <t>IV_B:FeladatSorszam</t>
        </r>
      </text>
    </comment>
    <comment ref="I46" authorId="0" shapeId="0">
      <text>
        <r>
          <rPr>
            <sz val="11"/>
            <rFont val="Calibri"/>
            <family val="2"/>
            <charset val="238"/>
          </rPr>
          <t>IV_B:FeladatAzonosito</t>
        </r>
      </text>
    </comment>
    <comment ref="J46" authorId="0" shapeId="0">
      <text>
        <r>
          <rPr>
            <sz val="11"/>
            <rFont val="Calibri"/>
            <family val="2"/>
            <charset val="238"/>
          </rPr>
          <t>IV_B:EllatasiTerulet</t>
        </r>
      </text>
    </comment>
    <comment ref="K46" authorId="0" shapeId="0">
      <text>
        <r>
          <rPr>
            <sz val="11"/>
            <rFont val="Calibri"/>
            <family val="2"/>
            <charset val="238"/>
          </rPr>
          <t>IV_B:EllatasertFelelos</t>
        </r>
      </text>
    </comment>
    <comment ref="L46" authorId="0" shapeId="0">
      <text>
        <r>
          <rPr>
            <sz val="11"/>
            <rFont val="Calibri"/>
            <family val="2"/>
            <charset val="238"/>
          </rPr>
          <t>IV_B:TervezettNettoKoltseg</t>
        </r>
      </text>
    </comment>
    <comment ref="M46" authorId="0" shapeId="0">
      <text>
        <r>
          <rPr>
            <sz val="11"/>
            <rFont val="Calibri"/>
            <family val="2"/>
            <charset val="238"/>
          </rPr>
          <t>IV_B:IdotartamKezdes</t>
        </r>
      </text>
    </comment>
    <comment ref="N46" authorId="0" shapeId="0">
      <text>
        <r>
          <rPr>
            <sz val="11"/>
            <rFont val="Calibri"/>
            <family val="2"/>
            <charset val="238"/>
          </rPr>
          <t>IV_B:IdotartamBefejezes</t>
        </r>
      </text>
    </comment>
    <comment ref="O46" authorId="0" shapeId="0">
      <text>
        <r>
          <rPr>
            <sz val="11"/>
            <rFont val="Calibri"/>
            <family val="2"/>
            <charset val="238"/>
          </rPr>
          <t>IV_B:NettoKoltsegUtem1</t>
        </r>
      </text>
    </comment>
    <comment ref="P46" authorId="0" shapeId="0">
      <text>
        <r>
          <rPr>
            <sz val="11"/>
            <rFont val="Calibri"/>
            <family val="2"/>
            <charset val="238"/>
          </rPr>
          <t>IV_B:NettoKoltsegUtem2</t>
        </r>
      </text>
    </comment>
    <comment ref="Q46" authorId="0" shapeId="0">
      <text>
        <r>
          <rPr>
            <sz val="11"/>
            <rFont val="Calibri"/>
            <family val="2"/>
            <charset val="238"/>
          </rPr>
          <t>IV_B:EM_Melleklet2_KTG</t>
        </r>
      </text>
    </comment>
    <comment ref="S46" authorId="0" shapeId="0">
      <text>
        <r>
          <rPr>
            <sz val="11"/>
            <rFont val="Calibri"/>
            <family val="2"/>
            <charset val="238"/>
          </rPr>
          <t>IV_B:HDUtem1</t>
        </r>
      </text>
    </comment>
    <comment ref="T46" authorId="0" shapeId="0">
      <text>
        <r>
          <rPr>
            <sz val="11"/>
            <rFont val="Calibri"/>
            <family val="2"/>
            <charset val="238"/>
          </rPr>
          <t>IV_B:ECSUtem1</t>
        </r>
      </text>
    </comment>
    <comment ref="U46" authorId="0" shapeId="0">
      <text>
        <r>
          <rPr>
            <sz val="11"/>
            <rFont val="Calibri"/>
            <family val="2"/>
            <charset val="238"/>
          </rPr>
          <t>IV_B:KFHUtem1</t>
        </r>
      </text>
    </comment>
    <comment ref="V46" authorId="0" shapeId="0">
      <text>
        <r>
          <rPr>
            <sz val="11"/>
            <rFont val="Calibri"/>
            <family val="2"/>
            <charset val="238"/>
          </rPr>
          <t>IV_B:Egyeb_SajatUtem1</t>
        </r>
      </text>
    </comment>
    <comment ref="W46" authorId="0" shapeId="0">
      <text>
        <r>
          <rPr>
            <sz val="11"/>
            <rFont val="Calibri"/>
            <family val="2"/>
            <charset val="238"/>
          </rPr>
          <t>IV_B:DijUtem1</t>
        </r>
      </text>
    </comment>
    <comment ref="X46" authorId="0" shapeId="0">
      <text>
        <r>
          <rPr>
            <sz val="11"/>
            <rFont val="Calibri"/>
            <family val="2"/>
            <charset val="238"/>
          </rPr>
          <t>IV_B:EM_Melleklet1_Utem1</t>
        </r>
      </text>
    </comment>
    <comment ref="Y46" authorId="0" shapeId="0">
      <text>
        <r>
          <rPr>
            <sz val="11"/>
            <rFont val="Calibri"/>
            <family val="2"/>
            <charset val="238"/>
          </rPr>
          <t>IV_B:EgyebAllamiUtem1</t>
        </r>
      </text>
    </comment>
    <comment ref="Z46" authorId="0" shapeId="0">
      <text>
        <r>
          <rPr>
            <sz val="11"/>
            <rFont val="Calibri"/>
            <family val="2"/>
            <charset val="238"/>
          </rPr>
          <t>IV_B:OnkormanyzatiUtem1</t>
        </r>
      </text>
    </comment>
    <comment ref="AA46" authorId="0" shapeId="0">
      <text>
        <r>
          <rPr>
            <sz val="11"/>
            <rFont val="Calibri"/>
            <family val="2"/>
            <charset val="238"/>
          </rPr>
          <t>IV_B:EUUtem1</t>
        </r>
      </text>
    </comment>
    <comment ref="AB46" authorId="0" shapeId="0">
      <text>
        <r>
          <rPr>
            <sz val="11"/>
            <rFont val="Calibri"/>
            <family val="2"/>
            <charset val="238"/>
          </rPr>
          <t>IV_B:EgyebUtem1</t>
        </r>
      </text>
    </comment>
    <comment ref="AC46" authorId="0" shapeId="0">
      <text>
        <r>
          <rPr>
            <sz val="11"/>
            <rFont val="Calibri"/>
            <family val="2"/>
            <charset val="238"/>
          </rPr>
          <t>IV_B:HitelKotvenyUtem1</t>
        </r>
      </text>
    </comment>
    <comment ref="AD46" authorId="0" shapeId="0">
      <text>
        <r>
          <rPr>
            <sz val="11"/>
            <rFont val="Calibri"/>
            <family val="2"/>
            <charset val="238"/>
          </rPr>
          <t>IV_B:OsszesenUtem1</t>
        </r>
      </text>
    </comment>
    <comment ref="AG46" authorId="0" shapeId="0">
      <text>
        <r>
          <rPr>
            <sz val="11"/>
            <rFont val="Calibri"/>
            <family val="2"/>
            <charset val="238"/>
          </rPr>
          <t>IV_B:HDUtem2</t>
        </r>
      </text>
    </comment>
    <comment ref="AH46" authorId="0" shapeId="0">
      <text>
        <r>
          <rPr>
            <sz val="11"/>
            <rFont val="Calibri"/>
            <family val="2"/>
            <charset val="238"/>
          </rPr>
          <t>IV_B:ECSUtem2</t>
        </r>
      </text>
    </comment>
    <comment ref="AI46" authorId="0" shapeId="0">
      <text>
        <r>
          <rPr>
            <sz val="11"/>
            <rFont val="Calibri"/>
            <family val="2"/>
            <charset val="238"/>
          </rPr>
          <t>IV_B:KFHUtem2</t>
        </r>
      </text>
    </comment>
    <comment ref="AJ46" authorId="0" shapeId="0">
      <text>
        <r>
          <rPr>
            <sz val="11"/>
            <rFont val="Calibri"/>
            <family val="2"/>
            <charset val="238"/>
          </rPr>
          <t>IV_B:Egyeb_SajatUtem2</t>
        </r>
      </text>
    </comment>
    <comment ref="AK46" authorId="0" shapeId="0">
      <text>
        <r>
          <rPr>
            <sz val="11"/>
            <rFont val="Calibri"/>
            <family val="2"/>
            <charset val="238"/>
          </rPr>
          <t>IV_B:DijUtem2</t>
        </r>
      </text>
    </comment>
    <comment ref="AL46" authorId="0" shapeId="0">
      <text>
        <r>
          <rPr>
            <sz val="11"/>
            <rFont val="Calibri"/>
            <family val="2"/>
            <charset val="238"/>
          </rPr>
          <t>IV_B:EM_Melleklet1_Utem2</t>
        </r>
      </text>
    </comment>
    <comment ref="AM46" authorId="0" shapeId="0">
      <text>
        <r>
          <rPr>
            <sz val="11"/>
            <rFont val="Calibri"/>
            <family val="2"/>
            <charset val="238"/>
          </rPr>
          <t>IV_B:EgyebAllamiUtem2</t>
        </r>
      </text>
    </comment>
    <comment ref="AN46" authorId="0" shapeId="0">
      <text>
        <r>
          <rPr>
            <sz val="11"/>
            <rFont val="Calibri"/>
            <family val="2"/>
            <charset val="238"/>
          </rPr>
          <t>IV_B:OnkormanyzatiUtem2</t>
        </r>
      </text>
    </comment>
    <comment ref="AO46" authorId="0" shapeId="0">
      <text>
        <r>
          <rPr>
            <sz val="11"/>
            <rFont val="Calibri"/>
            <family val="2"/>
            <charset val="238"/>
          </rPr>
          <t>IV_B:EUUtem2</t>
        </r>
      </text>
    </comment>
    <comment ref="AP46" authorId="0" shapeId="0">
      <text>
        <r>
          <rPr>
            <sz val="11"/>
            <rFont val="Calibri"/>
            <family val="2"/>
            <charset val="238"/>
          </rPr>
          <t>IV_B:EgyebUtem2</t>
        </r>
      </text>
    </comment>
    <comment ref="AQ46" authorId="0" shapeId="0">
      <text>
        <r>
          <rPr>
            <sz val="11"/>
            <rFont val="Calibri"/>
            <family val="2"/>
            <charset val="238"/>
          </rPr>
          <t>IV_B:HitelKotvenyUtem2</t>
        </r>
      </text>
    </comment>
    <comment ref="AR46" authorId="0" shapeId="0">
      <text>
        <r>
          <rPr>
            <sz val="11"/>
            <rFont val="Calibri"/>
            <family val="2"/>
            <charset val="238"/>
          </rPr>
          <t>IV_B:OsszesenUtem2</t>
        </r>
      </text>
    </comment>
    <comment ref="AS46" authorId="0" shapeId="0">
      <text>
        <r>
          <rPr>
            <sz val="11"/>
            <rFont val="Calibri"/>
            <family val="2"/>
            <charset val="238"/>
          </rPr>
          <t>IV_B:ForrashianyUtem2</t>
        </r>
      </text>
    </comment>
    <comment ref="AV46" authorId="0" shapeId="0">
      <text>
        <r>
          <rPr>
            <sz val="11"/>
            <rFont val="Calibri"/>
            <family val="2"/>
            <charset val="238"/>
          </rPr>
          <t>IV_B:Indokolas</t>
        </r>
      </text>
    </comment>
    <comment ref="AW46" authorId="0" shapeId="0">
      <text>
        <r>
          <rPr>
            <sz val="11"/>
            <rFont val="Calibri"/>
            <family val="2"/>
            <charset val="238"/>
          </rPr>
          <t>IV_B:Megjegyzes</t>
        </r>
      </text>
    </comment>
    <comment ref="AZ46" authorId="0" shapeId="0">
      <text>
        <r>
          <rPr>
            <sz val="11"/>
            <rFont val="Calibri"/>
            <family val="2"/>
            <charset val="238"/>
          </rPr>
          <t>IV_B:ISA</t>
        </r>
      </text>
    </comment>
    <comment ref="B47" authorId="0" shapeId="0">
      <text>
        <r>
          <rPr>
            <sz val="11"/>
            <rFont val="Calibri"/>
            <family val="2"/>
            <charset val="238"/>
          </rPr>
          <t>IV_B:FontossagiSorrent</t>
        </r>
      </text>
    </comment>
    <comment ref="C47" authorId="0" shapeId="0">
      <text>
        <r>
          <rPr>
            <sz val="11"/>
            <rFont val="Calibri"/>
            <family val="2"/>
            <charset val="238"/>
          </rPr>
          <t>IV_B:FeladatKategoria</t>
        </r>
      </text>
    </comment>
    <comment ref="D47" authorId="0" shapeId="0">
      <text>
        <r>
          <rPr>
            <sz val="11"/>
            <rFont val="Calibri"/>
            <family val="2"/>
            <charset val="238"/>
          </rPr>
          <t>IV_B:FeladatMegnevezes</t>
        </r>
      </text>
    </comment>
    <comment ref="E47" authorId="0" shapeId="0">
      <text>
        <r>
          <rPr>
            <sz val="11"/>
            <rFont val="Calibri"/>
            <family val="2"/>
            <charset val="238"/>
          </rPr>
          <t>IV_B:ElviEngedelySzam</t>
        </r>
      </text>
    </comment>
    <comment ref="F47" authorId="0" shapeId="0">
      <text>
        <r>
          <rPr>
            <sz val="11"/>
            <rFont val="Calibri"/>
            <family val="2"/>
            <charset val="238"/>
          </rPr>
          <t>IV_B:VKR_Kod</t>
        </r>
      </text>
    </comment>
    <comment ref="G47" authorId="0" shapeId="0">
      <text>
        <r>
          <rPr>
            <sz val="11"/>
            <rFont val="Calibri"/>
            <family val="2"/>
            <charset val="238"/>
          </rPr>
          <t>IV_B:VKR_Nev</t>
        </r>
      </text>
    </comment>
    <comment ref="H47" authorId="0" shapeId="0">
      <text>
        <r>
          <rPr>
            <sz val="11"/>
            <rFont val="Calibri"/>
            <family val="2"/>
            <charset val="238"/>
          </rPr>
          <t>IV_B:FeladatSorszam</t>
        </r>
      </text>
    </comment>
    <comment ref="I47" authorId="0" shapeId="0">
      <text>
        <r>
          <rPr>
            <sz val="11"/>
            <rFont val="Calibri"/>
            <family val="2"/>
            <charset val="238"/>
          </rPr>
          <t>IV_B:FeladatAzonosito</t>
        </r>
      </text>
    </comment>
    <comment ref="J47" authorId="0" shapeId="0">
      <text>
        <r>
          <rPr>
            <sz val="11"/>
            <rFont val="Calibri"/>
            <family val="2"/>
            <charset val="238"/>
          </rPr>
          <t>IV_B:EllatasiTerulet</t>
        </r>
      </text>
    </comment>
    <comment ref="K47" authorId="0" shapeId="0">
      <text>
        <r>
          <rPr>
            <sz val="11"/>
            <rFont val="Calibri"/>
            <family val="2"/>
            <charset val="238"/>
          </rPr>
          <t>IV_B:EllatasertFelelos</t>
        </r>
      </text>
    </comment>
    <comment ref="L47" authorId="0" shapeId="0">
      <text>
        <r>
          <rPr>
            <sz val="11"/>
            <rFont val="Calibri"/>
            <family val="2"/>
            <charset val="238"/>
          </rPr>
          <t>IV_B:TervezettNettoKoltseg</t>
        </r>
      </text>
    </comment>
    <comment ref="M47" authorId="0" shapeId="0">
      <text>
        <r>
          <rPr>
            <sz val="11"/>
            <rFont val="Calibri"/>
            <family val="2"/>
            <charset val="238"/>
          </rPr>
          <t>IV_B:IdotartamKezdes</t>
        </r>
      </text>
    </comment>
    <comment ref="N47" authorId="0" shapeId="0">
      <text>
        <r>
          <rPr>
            <sz val="11"/>
            <rFont val="Calibri"/>
            <family val="2"/>
            <charset val="238"/>
          </rPr>
          <t>IV_B:IdotartamBefejezes</t>
        </r>
      </text>
    </comment>
    <comment ref="O47" authorId="0" shapeId="0">
      <text>
        <r>
          <rPr>
            <sz val="11"/>
            <rFont val="Calibri"/>
            <family val="2"/>
            <charset val="238"/>
          </rPr>
          <t>IV_B:NettoKoltsegUtem1</t>
        </r>
      </text>
    </comment>
    <comment ref="P47" authorId="0" shapeId="0">
      <text>
        <r>
          <rPr>
            <sz val="11"/>
            <rFont val="Calibri"/>
            <family val="2"/>
            <charset val="238"/>
          </rPr>
          <t>IV_B:NettoKoltsegUtem2</t>
        </r>
      </text>
    </comment>
    <comment ref="Q47" authorId="0" shapeId="0">
      <text>
        <r>
          <rPr>
            <sz val="11"/>
            <rFont val="Calibri"/>
            <family val="2"/>
            <charset val="238"/>
          </rPr>
          <t>IV_B:EM_Melleklet2_KTG</t>
        </r>
      </text>
    </comment>
    <comment ref="S47" authorId="0" shapeId="0">
      <text>
        <r>
          <rPr>
            <sz val="11"/>
            <rFont val="Calibri"/>
            <family val="2"/>
            <charset val="238"/>
          </rPr>
          <t>IV_B:HDUtem1</t>
        </r>
      </text>
    </comment>
    <comment ref="T47" authorId="0" shapeId="0">
      <text>
        <r>
          <rPr>
            <sz val="11"/>
            <rFont val="Calibri"/>
            <family val="2"/>
            <charset val="238"/>
          </rPr>
          <t>IV_B:ECSUtem1</t>
        </r>
      </text>
    </comment>
    <comment ref="U47" authorId="0" shapeId="0">
      <text>
        <r>
          <rPr>
            <sz val="11"/>
            <rFont val="Calibri"/>
            <family val="2"/>
            <charset val="238"/>
          </rPr>
          <t>IV_B:KFHUtem1</t>
        </r>
      </text>
    </comment>
    <comment ref="V47" authorId="0" shapeId="0">
      <text>
        <r>
          <rPr>
            <sz val="11"/>
            <rFont val="Calibri"/>
            <family val="2"/>
            <charset val="238"/>
          </rPr>
          <t>IV_B:Egyeb_SajatUtem1</t>
        </r>
      </text>
    </comment>
    <comment ref="W47" authorId="0" shapeId="0">
      <text>
        <r>
          <rPr>
            <sz val="11"/>
            <rFont val="Calibri"/>
            <family val="2"/>
            <charset val="238"/>
          </rPr>
          <t>IV_B:DijUtem1</t>
        </r>
      </text>
    </comment>
    <comment ref="X47" authorId="0" shapeId="0">
      <text>
        <r>
          <rPr>
            <sz val="11"/>
            <rFont val="Calibri"/>
            <family val="2"/>
            <charset val="238"/>
          </rPr>
          <t>IV_B:EM_Melleklet1_Utem1</t>
        </r>
      </text>
    </comment>
    <comment ref="Y47" authorId="0" shapeId="0">
      <text>
        <r>
          <rPr>
            <sz val="11"/>
            <rFont val="Calibri"/>
            <family val="2"/>
            <charset val="238"/>
          </rPr>
          <t>IV_B:EgyebAllamiUtem1</t>
        </r>
      </text>
    </comment>
    <comment ref="Z47" authorId="0" shapeId="0">
      <text>
        <r>
          <rPr>
            <sz val="11"/>
            <rFont val="Calibri"/>
            <family val="2"/>
            <charset val="238"/>
          </rPr>
          <t>IV_B:OnkormanyzatiUtem1</t>
        </r>
      </text>
    </comment>
    <comment ref="AA47" authorId="0" shapeId="0">
      <text>
        <r>
          <rPr>
            <sz val="11"/>
            <rFont val="Calibri"/>
            <family val="2"/>
            <charset val="238"/>
          </rPr>
          <t>IV_B:EUUtem1</t>
        </r>
      </text>
    </comment>
    <comment ref="AB47" authorId="0" shapeId="0">
      <text>
        <r>
          <rPr>
            <sz val="11"/>
            <rFont val="Calibri"/>
            <family val="2"/>
            <charset val="238"/>
          </rPr>
          <t>IV_B:EgyebUtem1</t>
        </r>
      </text>
    </comment>
    <comment ref="AC47" authorId="0" shapeId="0">
      <text>
        <r>
          <rPr>
            <sz val="11"/>
            <rFont val="Calibri"/>
            <family val="2"/>
            <charset val="238"/>
          </rPr>
          <t>IV_B:HitelKotvenyUtem1</t>
        </r>
      </text>
    </comment>
    <comment ref="AD47" authorId="0" shapeId="0">
      <text>
        <r>
          <rPr>
            <sz val="11"/>
            <rFont val="Calibri"/>
            <family val="2"/>
            <charset val="238"/>
          </rPr>
          <t>IV_B:OsszesenUtem1</t>
        </r>
      </text>
    </comment>
    <comment ref="AG47" authorId="0" shapeId="0">
      <text>
        <r>
          <rPr>
            <sz val="11"/>
            <rFont val="Calibri"/>
            <family val="2"/>
            <charset val="238"/>
          </rPr>
          <t>IV_B:HDUtem2</t>
        </r>
      </text>
    </comment>
    <comment ref="AH47" authorId="0" shapeId="0">
      <text>
        <r>
          <rPr>
            <sz val="11"/>
            <rFont val="Calibri"/>
            <family val="2"/>
            <charset val="238"/>
          </rPr>
          <t>IV_B:ECSUtem2</t>
        </r>
      </text>
    </comment>
    <comment ref="AI47" authorId="0" shapeId="0">
      <text>
        <r>
          <rPr>
            <sz val="11"/>
            <rFont val="Calibri"/>
            <family val="2"/>
            <charset val="238"/>
          </rPr>
          <t>IV_B:KFHUtem2</t>
        </r>
      </text>
    </comment>
    <comment ref="AJ47" authorId="0" shapeId="0">
      <text>
        <r>
          <rPr>
            <sz val="11"/>
            <rFont val="Calibri"/>
            <family val="2"/>
            <charset val="238"/>
          </rPr>
          <t>IV_B:Egyeb_SajatUtem2</t>
        </r>
      </text>
    </comment>
    <comment ref="AK47" authorId="0" shapeId="0">
      <text>
        <r>
          <rPr>
            <sz val="11"/>
            <rFont val="Calibri"/>
            <family val="2"/>
            <charset val="238"/>
          </rPr>
          <t>IV_B:DijUtem2</t>
        </r>
      </text>
    </comment>
    <comment ref="AL47" authorId="0" shapeId="0">
      <text>
        <r>
          <rPr>
            <sz val="11"/>
            <rFont val="Calibri"/>
            <family val="2"/>
            <charset val="238"/>
          </rPr>
          <t>IV_B:EM_Melleklet1_Utem2</t>
        </r>
      </text>
    </comment>
    <comment ref="AM47" authorId="0" shapeId="0">
      <text>
        <r>
          <rPr>
            <sz val="11"/>
            <rFont val="Calibri"/>
            <family val="2"/>
            <charset val="238"/>
          </rPr>
          <t>IV_B:EgyebAllamiUtem2</t>
        </r>
      </text>
    </comment>
    <comment ref="AN47" authorId="0" shapeId="0">
      <text>
        <r>
          <rPr>
            <sz val="11"/>
            <rFont val="Calibri"/>
            <family val="2"/>
            <charset val="238"/>
          </rPr>
          <t>IV_B:OnkormanyzatiUtem2</t>
        </r>
      </text>
    </comment>
    <comment ref="AO47" authorId="0" shapeId="0">
      <text>
        <r>
          <rPr>
            <sz val="11"/>
            <rFont val="Calibri"/>
            <family val="2"/>
            <charset val="238"/>
          </rPr>
          <t>IV_B:EUUtem2</t>
        </r>
      </text>
    </comment>
    <comment ref="AP47" authorId="0" shapeId="0">
      <text>
        <r>
          <rPr>
            <sz val="11"/>
            <rFont val="Calibri"/>
            <family val="2"/>
            <charset val="238"/>
          </rPr>
          <t>IV_B:EgyebUtem2</t>
        </r>
      </text>
    </comment>
    <comment ref="AQ47" authorId="0" shapeId="0">
      <text>
        <r>
          <rPr>
            <sz val="11"/>
            <rFont val="Calibri"/>
            <family val="2"/>
            <charset val="238"/>
          </rPr>
          <t>IV_B:HitelKotvenyUtem2</t>
        </r>
      </text>
    </comment>
    <comment ref="AR47" authorId="0" shapeId="0">
      <text>
        <r>
          <rPr>
            <sz val="11"/>
            <rFont val="Calibri"/>
            <family val="2"/>
            <charset val="238"/>
          </rPr>
          <t>IV_B:OsszesenUtem2</t>
        </r>
      </text>
    </comment>
    <comment ref="AS47" authorId="0" shapeId="0">
      <text>
        <r>
          <rPr>
            <sz val="11"/>
            <rFont val="Calibri"/>
            <family val="2"/>
            <charset val="238"/>
          </rPr>
          <t>IV_B:ForrashianyUtem2</t>
        </r>
      </text>
    </comment>
    <comment ref="AV47" authorId="0" shapeId="0">
      <text>
        <r>
          <rPr>
            <sz val="11"/>
            <rFont val="Calibri"/>
            <family val="2"/>
            <charset val="238"/>
          </rPr>
          <t>IV_B:Indokolas</t>
        </r>
      </text>
    </comment>
    <comment ref="AW47" authorId="0" shapeId="0">
      <text>
        <r>
          <rPr>
            <sz val="11"/>
            <rFont val="Calibri"/>
            <family val="2"/>
            <charset val="238"/>
          </rPr>
          <t>IV_B:Megjegyzes</t>
        </r>
      </text>
    </comment>
    <comment ref="AZ47" authorId="0" shapeId="0">
      <text>
        <r>
          <rPr>
            <sz val="11"/>
            <rFont val="Calibri"/>
            <family val="2"/>
            <charset val="238"/>
          </rPr>
          <t>IV_B:ISA</t>
        </r>
      </text>
    </comment>
    <comment ref="B48" authorId="0" shapeId="0">
      <text>
        <r>
          <rPr>
            <sz val="11"/>
            <rFont val="Calibri"/>
            <family val="2"/>
            <charset val="238"/>
          </rPr>
          <t>IV_B:FontossagiSorrent</t>
        </r>
      </text>
    </comment>
    <comment ref="C48" authorId="0" shapeId="0">
      <text>
        <r>
          <rPr>
            <sz val="11"/>
            <rFont val="Calibri"/>
            <family val="2"/>
            <charset val="238"/>
          </rPr>
          <t>IV_B:FeladatKategoria</t>
        </r>
      </text>
    </comment>
    <comment ref="D48" authorId="0" shapeId="0">
      <text>
        <r>
          <rPr>
            <sz val="11"/>
            <rFont val="Calibri"/>
            <family val="2"/>
            <charset val="238"/>
          </rPr>
          <t>IV_B:FeladatMegnevezes</t>
        </r>
      </text>
    </comment>
    <comment ref="E48" authorId="0" shapeId="0">
      <text>
        <r>
          <rPr>
            <sz val="11"/>
            <rFont val="Calibri"/>
            <family val="2"/>
            <charset val="238"/>
          </rPr>
          <t>IV_B:ElviEngedelySzam</t>
        </r>
      </text>
    </comment>
    <comment ref="F48" authorId="0" shapeId="0">
      <text>
        <r>
          <rPr>
            <sz val="11"/>
            <rFont val="Calibri"/>
            <family val="2"/>
            <charset val="238"/>
          </rPr>
          <t>IV_B:VKR_Kod</t>
        </r>
      </text>
    </comment>
    <comment ref="G48" authorId="0" shapeId="0">
      <text>
        <r>
          <rPr>
            <sz val="11"/>
            <rFont val="Calibri"/>
            <family val="2"/>
            <charset val="238"/>
          </rPr>
          <t>IV_B:VKR_Nev</t>
        </r>
      </text>
    </comment>
    <comment ref="H48" authorId="0" shapeId="0">
      <text>
        <r>
          <rPr>
            <sz val="11"/>
            <rFont val="Calibri"/>
            <family val="2"/>
            <charset val="238"/>
          </rPr>
          <t>IV_B:FeladatSorszam</t>
        </r>
      </text>
    </comment>
    <comment ref="I48" authorId="0" shapeId="0">
      <text>
        <r>
          <rPr>
            <sz val="11"/>
            <rFont val="Calibri"/>
            <family val="2"/>
            <charset val="238"/>
          </rPr>
          <t>IV_B:FeladatAzonosito</t>
        </r>
      </text>
    </comment>
    <comment ref="J48" authorId="0" shapeId="0">
      <text>
        <r>
          <rPr>
            <sz val="11"/>
            <rFont val="Calibri"/>
            <family val="2"/>
            <charset val="238"/>
          </rPr>
          <t>IV_B:EllatasiTerulet</t>
        </r>
      </text>
    </comment>
    <comment ref="K48" authorId="0" shapeId="0">
      <text>
        <r>
          <rPr>
            <sz val="11"/>
            <rFont val="Calibri"/>
            <family val="2"/>
            <charset val="238"/>
          </rPr>
          <t>IV_B:EllatasertFelelos</t>
        </r>
      </text>
    </comment>
    <comment ref="L48" authorId="0" shapeId="0">
      <text>
        <r>
          <rPr>
            <sz val="11"/>
            <rFont val="Calibri"/>
            <family val="2"/>
            <charset val="238"/>
          </rPr>
          <t>IV_B:TervezettNettoKoltseg</t>
        </r>
      </text>
    </comment>
    <comment ref="M48" authorId="0" shapeId="0">
      <text>
        <r>
          <rPr>
            <sz val="11"/>
            <rFont val="Calibri"/>
            <family val="2"/>
            <charset val="238"/>
          </rPr>
          <t>IV_B:IdotartamKezdes</t>
        </r>
      </text>
    </comment>
    <comment ref="N48" authorId="0" shapeId="0">
      <text>
        <r>
          <rPr>
            <sz val="11"/>
            <rFont val="Calibri"/>
            <family val="2"/>
            <charset val="238"/>
          </rPr>
          <t>IV_B:IdotartamBefejezes</t>
        </r>
      </text>
    </comment>
    <comment ref="O48" authorId="0" shapeId="0">
      <text>
        <r>
          <rPr>
            <sz val="11"/>
            <rFont val="Calibri"/>
            <family val="2"/>
            <charset val="238"/>
          </rPr>
          <t>IV_B:NettoKoltsegUtem1</t>
        </r>
      </text>
    </comment>
    <comment ref="P48" authorId="0" shapeId="0">
      <text>
        <r>
          <rPr>
            <sz val="11"/>
            <rFont val="Calibri"/>
            <family val="2"/>
            <charset val="238"/>
          </rPr>
          <t>IV_B:NettoKoltsegUtem2</t>
        </r>
      </text>
    </comment>
    <comment ref="Q48" authorId="0" shapeId="0">
      <text>
        <r>
          <rPr>
            <sz val="11"/>
            <rFont val="Calibri"/>
            <family val="2"/>
            <charset val="238"/>
          </rPr>
          <t>IV_B:EM_Melleklet2_KTG</t>
        </r>
      </text>
    </comment>
    <comment ref="S48" authorId="0" shapeId="0">
      <text>
        <r>
          <rPr>
            <sz val="11"/>
            <rFont val="Calibri"/>
            <family val="2"/>
            <charset val="238"/>
          </rPr>
          <t>IV_B:HDUtem1</t>
        </r>
      </text>
    </comment>
    <comment ref="T48" authorId="0" shapeId="0">
      <text>
        <r>
          <rPr>
            <sz val="11"/>
            <rFont val="Calibri"/>
            <family val="2"/>
            <charset val="238"/>
          </rPr>
          <t>IV_B:ECSUtem1</t>
        </r>
      </text>
    </comment>
    <comment ref="U48" authorId="0" shapeId="0">
      <text>
        <r>
          <rPr>
            <sz val="11"/>
            <rFont val="Calibri"/>
            <family val="2"/>
            <charset val="238"/>
          </rPr>
          <t>IV_B:KFHUtem1</t>
        </r>
      </text>
    </comment>
    <comment ref="V48" authorId="0" shapeId="0">
      <text>
        <r>
          <rPr>
            <sz val="11"/>
            <rFont val="Calibri"/>
            <family val="2"/>
            <charset val="238"/>
          </rPr>
          <t>IV_B:Egyeb_SajatUtem1</t>
        </r>
      </text>
    </comment>
    <comment ref="W48" authorId="0" shapeId="0">
      <text>
        <r>
          <rPr>
            <sz val="11"/>
            <rFont val="Calibri"/>
            <family val="2"/>
            <charset val="238"/>
          </rPr>
          <t>IV_B:DijUtem1</t>
        </r>
      </text>
    </comment>
    <comment ref="X48" authorId="0" shapeId="0">
      <text>
        <r>
          <rPr>
            <sz val="11"/>
            <rFont val="Calibri"/>
            <family val="2"/>
            <charset val="238"/>
          </rPr>
          <t>IV_B:EM_Melleklet1_Utem1</t>
        </r>
      </text>
    </comment>
    <comment ref="Y48" authorId="0" shapeId="0">
      <text>
        <r>
          <rPr>
            <sz val="11"/>
            <rFont val="Calibri"/>
            <family val="2"/>
            <charset val="238"/>
          </rPr>
          <t>IV_B:EgyebAllamiUtem1</t>
        </r>
      </text>
    </comment>
    <comment ref="Z48" authorId="0" shapeId="0">
      <text>
        <r>
          <rPr>
            <sz val="11"/>
            <rFont val="Calibri"/>
            <family val="2"/>
            <charset val="238"/>
          </rPr>
          <t>IV_B:OnkormanyzatiUtem1</t>
        </r>
      </text>
    </comment>
    <comment ref="AA48" authorId="0" shapeId="0">
      <text>
        <r>
          <rPr>
            <sz val="11"/>
            <rFont val="Calibri"/>
            <family val="2"/>
            <charset val="238"/>
          </rPr>
          <t>IV_B:EUUtem1</t>
        </r>
      </text>
    </comment>
    <comment ref="AB48" authorId="0" shapeId="0">
      <text>
        <r>
          <rPr>
            <sz val="11"/>
            <rFont val="Calibri"/>
            <family val="2"/>
            <charset val="238"/>
          </rPr>
          <t>IV_B:EgyebUtem1</t>
        </r>
      </text>
    </comment>
    <comment ref="AC48" authorId="0" shapeId="0">
      <text>
        <r>
          <rPr>
            <sz val="11"/>
            <rFont val="Calibri"/>
            <family val="2"/>
            <charset val="238"/>
          </rPr>
          <t>IV_B:HitelKotvenyUtem1</t>
        </r>
      </text>
    </comment>
    <comment ref="AD48" authorId="0" shapeId="0">
      <text>
        <r>
          <rPr>
            <sz val="11"/>
            <rFont val="Calibri"/>
            <family val="2"/>
            <charset val="238"/>
          </rPr>
          <t>IV_B:OsszesenUtem1</t>
        </r>
      </text>
    </comment>
    <comment ref="AG48" authorId="0" shapeId="0">
      <text>
        <r>
          <rPr>
            <sz val="11"/>
            <rFont val="Calibri"/>
            <family val="2"/>
            <charset val="238"/>
          </rPr>
          <t>IV_B:HDUtem2</t>
        </r>
      </text>
    </comment>
    <comment ref="AH48" authorId="0" shapeId="0">
      <text>
        <r>
          <rPr>
            <sz val="11"/>
            <rFont val="Calibri"/>
            <family val="2"/>
            <charset val="238"/>
          </rPr>
          <t>IV_B:ECSUtem2</t>
        </r>
      </text>
    </comment>
    <comment ref="AI48" authorId="0" shapeId="0">
      <text>
        <r>
          <rPr>
            <sz val="11"/>
            <rFont val="Calibri"/>
            <family val="2"/>
            <charset val="238"/>
          </rPr>
          <t>IV_B:KFHUtem2</t>
        </r>
      </text>
    </comment>
    <comment ref="AJ48" authorId="0" shapeId="0">
      <text>
        <r>
          <rPr>
            <sz val="11"/>
            <rFont val="Calibri"/>
            <family val="2"/>
            <charset val="238"/>
          </rPr>
          <t>IV_B:Egyeb_SajatUtem2</t>
        </r>
      </text>
    </comment>
    <comment ref="AK48" authorId="0" shapeId="0">
      <text>
        <r>
          <rPr>
            <sz val="11"/>
            <rFont val="Calibri"/>
            <family val="2"/>
            <charset val="238"/>
          </rPr>
          <t>IV_B:DijUtem2</t>
        </r>
      </text>
    </comment>
    <comment ref="AL48" authorId="0" shapeId="0">
      <text>
        <r>
          <rPr>
            <sz val="11"/>
            <rFont val="Calibri"/>
            <family val="2"/>
            <charset val="238"/>
          </rPr>
          <t>IV_B:EM_Melleklet1_Utem2</t>
        </r>
      </text>
    </comment>
    <comment ref="AM48" authorId="0" shapeId="0">
      <text>
        <r>
          <rPr>
            <sz val="11"/>
            <rFont val="Calibri"/>
            <family val="2"/>
            <charset val="238"/>
          </rPr>
          <t>IV_B:EgyebAllamiUtem2</t>
        </r>
      </text>
    </comment>
    <comment ref="AN48" authorId="0" shapeId="0">
      <text>
        <r>
          <rPr>
            <sz val="11"/>
            <rFont val="Calibri"/>
            <family val="2"/>
            <charset val="238"/>
          </rPr>
          <t>IV_B:OnkormanyzatiUtem2</t>
        </r>
      </text>
    </comment>
    <comment ref="AO48" authorId="0" shapeId="0">
      <text>
        <r>
          <rPr>
            <sz val="11"/>
            <rFont val="Calibri"/>
            <family val="2"/>
            <charset val="238"/>
          </rPr>
          <t>IV_B:EUUtem2</t>
        </r>
      </text>
    </comment>
    <comment ref="AP48" authorId="0" shapeId="0">
      <text>
        <r>
          <rPr>
            <sz val="11"/>
            <rFont val="Calibri"/>
            <family val="2"/>
            <charset val="238"/>
          </rPr>
          <t>IV_B:EgyebUtem2</t>
        </r>
      </text>
    </comment>
    <comment ref="AQ48" authorId="0" shapeId="0">
      <text>
        <r>
          <rPr>
            <sz val="11"/>
            <rFont val="Calibri"/>
            <family val="2"/>
            <charset val="238"/>
          </rPr>
          <t>IV_B:HitelKotvenyUtem2</t>
        </r>
      </text>
    </comment>
    <comment ref="AR48" authorId="0" shapeId="0">
      <text>
        <r>
          <rPr>
            <sz val="11"/>
            <rFont val="Calibri"/>
            <family val="2"/>
            <charset val="238"/>
          </rPr>
          <t>IV_B:OsszesenUtem2</t>
        </r>
      </text>
    </comment>
    <comment ref="AS48" authorId="0" shapeId="0">
      <text>
        <r>
          <rPr>
            <sz val="11"/>
            <rFont val="Calibri"/>
            <family val="2"/>
            <charset val="238"/>
          </rPr>
          <t>IV_B:ForrashianyUtem2</t>
        </r>
      </text>
    </comment>
    <comment ref="AV48" authorId="0" shapeId="0">
      <text>
        <r>
          <rPr>
            <sz val="11"/>
            <rFont val="Calibri"/>
            <family val="2"/>
            <charset val="238"/>
          </rPr>
          <t>IV_B:Indokolas</t>
        </r>
      </text>
    </comment>
    <comment ref="AW48" authorId="0" shapeId="0">
      <text>
        <r>
          <rPr>
            <sz val="11"/>
            <rFont val="Calibri"/>
            <family val="2"/>
            <charset val="238"/>
          </rPr>
          <t>IV_B:Megjegyzes</t>
        </r>
      </text>
    </comment>
    <comment ref="AZ48" authorId="0" shapeId="0">
      <text>
        <r>
          <rPr>
            <sz val="11"/>
            <rFont val="Calibri"/>
            <family val="2"/>
            <charset val="238"/>
          </rPr>
          <t>IV_B:ISA</t>
        </r>
      </text>
    </comment>
    <comment ref="B49" authorId="0" shapeId="0">
      <text>
        <r>
          <rPr>
            <sz val="11"/>
            <rFont val="Calibri"/>
            <family val="2"/>
            <charset val="238"/>
          </rPr>
          <t>IV_B:FontossagiSorrent</t>
        </r>
      </text>
    </comment>
    <comment ref="C49" authorId="0" shapeId="0">
      <text>
        <r>
          <rPr>
            <sz val="11"/>
            <rFont val="Calibri"/>
            <family val="2"/>
            <charset val="238"/>
          </rPr>
          <t>IV_B:FeladatKategoria</t>
        </r>
      </text>
    </comment>
    <comment ref="D49" authorId="0" shapeId="0">
      <text>
        <r>
          <rPr>
            <sz val="11"/>
            <rFont val="Calibri"/>
            <family val="2"/>
            <charset val="238"/>
          </rPr>
          <t>IV_B:FeladatMegnevezes</t>
        </r>
      </text>
    </comment>
    <comment ref="E49" authorId="0" shapeId="0">
      <text>
        <r>
          <rPr>
            <sz val="11"/>
            <rFont val="Calibri"/>
            <family val="2"/>
            <charset val="238"/>
          </rPr>
          <t>IV_B:ElviEngedelySzam</t>
        </r>
      </text>
    </comment>
    <comment ref="F49" authorId="0" shapeId="0">
      <text>
        <r>
          <rPr>
            <sz val="11"/>
            <rFont val="Calibri"/>
            <family val="2"/>
            <charset val="238"/>
          </rPr>
          <t>IV_B:VKR_Kod</t>
        </r>
      </text>
    </comment>
    <comment ref="G49" authorId="0" shapeId="0">
      <text>
        <r>
          <rPr>
            <sz val="11"/>
            <rFont val="Calibri"/>
            <family val="2"/>
            <charset val="238"/>
          </rPr>
          <t>IV_B:VKR_Nev</t>
        </r>
      </text>
    </comment>
    <comment ref="H49" authorId="0" shapeId="0">
      <text>
        <r>
          <rPr>
            <sz val="11"/>
            <rFont val="Calibri"/>
            <family val="2"/>
            <charset val="238"/>
          </rPr>
          <t>IV_B:FeladatSorszam</t>
        </r>
      </text>
    </comment>
    <comment ref="I49" authorId="0" shapeId="0">
      <text>
        <r>
          <rPr>
            <sz val="11"/>
            <rFont val="Calibri"/>
            <family val="2"/>
            <charset val="238"/>
          </rPr>
          <t>IV_B:FeladatAzonosito</t>
        </r>
      </text>
    </comment>
    <comment ref="J49" authorId="0" shapeId="0">
      <text>
        <r>
          <rPr>
            <sz val="11"/>
            <rFont val="Calibri"/>
            <family val="2"/>
            <charset val="238"/>
          </rPr>
          <t>IV_B:EllatasiTerulet</t>
        </r>
      </text>
    </comment>
    <comment ref="K49" authorId="0" shapeId="0">
      <text>
        <r>
          <rPr>
            <sz val="11"/>
            <rFont val="Calibri"/>
            <family val="2"/>
            <charset val="238"/>
          </rPr>
          <t>IV_B:EllatasertFelelos</t>
        </r>
      </text>
    </comment>
    <comment ref="L49" authorId="0" shapeId="0">
      <text>
        <r>
          <rPr>
            <sz val="11"/>
            <rFont val="Calibri"/>
            <family val="2"/>
            <charset val="238"/>
          </rPr>
          <t>IV_B:TervezettNettoKoltseg</t>
        </r>
      </text>
    </comment>
    <comment ref="M49" authorId="0" shapeId="0">
      <text>
        <r>
          <rPr>
            <sz val="11"/>
            <rFont val="Calibri"/>
            <family val="2"/>
            <charset val="238"/>
          </rPr>
          <t>IV_B:IdotartamKezdes</t>
        </r>
      </text>
    </comment>
    <comment ref="N49" authorId="0" shapeId="0">
      <text>
        <r>
          <rPr>
            <sz val="11"/>
            <rFont val="Calibri"/>
            <family val="2"/>
            <charset val="238"/>
          </rPr>
          <t>IV_B:IdotartamBefejezes</t>
        </r>
      </text>
    </comment>
    <comment ref="O49" authorId="0" shapeId="0">
      <text>
        <r>
          <rPr>
            <sz val="11"/>
            <rFont val="Calibri"/>
            <family val="2"/>
            <charset val="238"/>
          </rPr>
          <t>IV_B:NettoKoltsegUtem1</t>
        </r>
      </text>
    </comment>
    <comment ref="P49" authorId="0" shapeId="0">
      <text>
        <r>
          <rPr>
            <sz val="11"/>
            <rFont val="Calibri"/>
            <family val="2"/>
            <charset val="238"/>
          </rPr>
          <t>IV_B:NettoKoltsegUtem2</t>
        </r>
      </text>
    </comment>
    <comment ref="Q49" authorId="0" shapeId="0">
      <text>
        <r>
          <rPr>
            <sz val="11"/>
            <rFont val="Calibri"/>
            <family val="2"/>
            <charset val="238"/>
          </rPr>
          <t>IV_B:EM_Melleklet2_KTG</t>
        </r>
      </text>
    </comment>
    <comment ref="S49" authorId="0" shapeId="0">
      <text>
        <r>
          <rPr>
            <sz val="11"/>
            <rFont val="Calibri"/>
            <family val="2"/>
            <charset val="238"/>
          </rPr>
          <t>IV_B:HDUtem1</t>
        </r>
      </text>
    </comment>
    <comment ref="T49" authorId="0" shapeId="0">
      <text>
        <r>
          <rPr>
            <sz val="11"/>
            <rFont val="Calibri"/>
            <family val="2"/>
            <charset val="238"/>
          </rPr>
          <t>IV_B:ECSUtem1</t>
        </r>
      </text>
    </comment>
    <comment ref="U49" authorId="0" shapeId="0">
      <text>
        <r>
          <rPr>
            <sz val="11"/>
            <rFont val="Calibri"/>
            <family val="2"/>
            <charset val="238"/>
          </rPr>
          <t>IV_B:KFHUtem1</t>
        </r>
      </text>
    </comment>
    <comment ref="V49" authorId="0" shapeId="0">
      <text>
        <r>
          <rPr>
            <sz val="11"/>
            <rFont val="Calibri"/>
            <family val="2"/>
            <charset val="238"/>
          </rPr>
          <t>IV_B:Egyeb_SajatUtem1</t>
        </r>
      </text>
    </comment>
    <comment ref="W49" authorId="0" shapeId="0">
      <text>
        <r>
          <rPr>
            <sz val="11"/>
            <rFont val="Calibri"/>
            <family val="2"/>
            <charset val="238"/>
          </rPr>
          <t>IV_B:DijUtem1</t>
        </r>
      </text>
    </comment>
    <comment ref="X49" authorId="0" shapeId="0">
      <text>
        <r>
          <rPr>
            <sz val="11"/>
            <rFont val="Calibri"/>
            <family val="2"/>
            <charset val="238"/>
          </rPr>
          <t>IV_B:EM_Melleklet1_Utem1</t>
        </r>
      </text>
    </comment>
    <comment ref="Y49" authorId="0" shapeId="0">
      <text>
        <r>
          <rPr>
            <sz val="11"/>
            <rFont val="Calibri"/>
            <family val="2"/>
            <charset val="238"/>
          </rPr>
          <t>IV_B:EgyebAllamiUtem1</t>
        </r>
      </text>
    </comment>
    <comment ref="Z49" authorId="0" shapeId="0">
      <text>
        <r>
          <rPr>
            <sz val="11"/>
            <rFont val="Calibri"/>
            <family val="2"/>
            <charset val="238"/>
          </rPr>
          <t>IV_B:OnkormanyzatiUtem1</t>
        </r>
      </text>
    </comment>
    <comment ref="AA49" authorId="0" shapeId="0">
      <text>
        <r>
          <rPr>
            <sz val="11"/>
            <rFont val="Calibri"/>
            <family val="2"/>
            <charset val="238"/>
          </rPr>
          <t>IV_B:EUUtem1</t>
        </r>
      </text>
    </comment>
    <comment ref="AB49" authorId="0" shapeId="0">
      <text>
        <r>
          <rPr>
            <sz val="11"/>
            <rFont val="Calibri"/>
            <family val="2"/>
            <charset val="238"/>
          </rPr>
          <t>IV_B:EgyebUtem1</t>
        </r>
      </text>
    </comment>
    <comment ref="AC49" authorId="0" shapeId="0">
      <text>
        <r>
          <rPr>
            <sz val="11"/>
            <rFont val="Calibri"/>
            <family val="2"/>
            <charset val="238"/>
          </rPr>
          <t>IV_B:HitelKotvenyUtem1</t>
        </r>
      </text>
    </comment>
    <comment ref="AD49" authorId="0" shapeId="0">
      <text>
        <r>
          <rPr>
            <sz val="11"/>
            <rFont val="Calibri"/>
            <family val="2"/>
            <charset val="238"/>
          </rPr>
          <t>IV_B:OsszesenUtem1</t>
        </r>
      </text>
    </comment>
    <comment ref="AG49" authorId="0" shapeId="0">
      <text>
        <r>
          <rPr>
            <sz val="11"/>
            <rFont val="Calibri"/>
            <family val="2"/>
            <charset val="238"/>
          </rPr>
          <t>IV_B:HDUtem2</t>
        </r>
      </text>
    </comment>
    <comment ref="AH49" authorId="0" shapeId="0">
      <text>
        <r>
          <rPr>
            <sz val="11"/>
            <rFont val="Calibri"/>
            <family val="2"/>
            <charset val="238"/>
          </rPr>
          <t>IV_B:ECSUtem2</t>
        </r>
      </text>
    </comment>
    <comment ref="AI49" authorId="0" shapeId="0">
      <text>
        <r>
          <rPr>
            <sz val="11"/>
            <rFont val="Calibri"/>
            <family val="2"/>
            <charset val="238"/>
          </rPr>
          <t>IV_B:KFHUtem2</t>
        </r>
      </text>
    </comment>
    <comment ref="AJ49" authorId="0" shapeId="0">
      <text>
        <r>
          <rPr>
            <sz val="11"/>
            <rFont val="Calibri"/>
            <family val="2"/>
            <charset val="238"/>
          </rPr>
          <t>IV_B:Egyeb_SajatUtem2</t>
        </r>
      </text>
    </comment>
    <comment ref="AK49" authorId="0" shapeId="0">
      <text>
        <r>
          <rPr>
            <sz val="11"/>
            <rFont val="Calibri"/>
            <family val="2"/>
            <charset val="238"/>
          </rPr>
          <t>IV_B:DijUtem2</t>
        </r>
      </text>
    </comment>
    <comment ref="AL49" authorId="0" shapeId="0">
      <text>
        <r>
          <rPr>
            <sz val="11"/>
            <rFont val="Calibri"/>
            <family val="2"/>
            <charset val="238"/>
          </rPr>
          <t>IV_B:EM_Melleklet1_Utem2</t>
        </r>
      </text>
    </comment>
    <comment ref="AM49" authorId="0" shapeId="0">
      <text>
        <r>
          <rPr>
            <sz val="11"/>
            <rFont val="Calibri"/>
            <family val="2"/>
            <charset val="238"/>
          </rPr>
          <t>IV_B:EgyebAllamiUtem2</t>
        </r>
      </text>
    </comment>
    <comment ref="AN49" authorId="0" shapeId="0">
      <text>
        <r>
          <rPr>
            <sz val="11"/>
            <rFont val="Calibri"/>
            <family val="2"/>
            <charset val="238"/>
          </rPr>
          <t>IV_B:OnkormanyzatiUtem2</t>
        </r>
      </text>
    </comment>
    <comment ref="AO49" authorId="0" shapeId="0">
      <text>
        <r>
          <rPr>
            <sz val="11"/>
            <rFont val="Calibri"/>
            <family val="2"/>
            <charset val="238"/>
          </rPr>
          <t>IV_B:EUUtem2</t>
        </r>
      </text>
    </comment>
    <comment ref="AP49" authorId="0" shapeId="0">
      <text>
        <r>
          <rPr>
            <sz val="11"/>
            <rFont val="Calibri"/>
            <family val="2"/>
            <charset val="238"/>
          </rPr>
          <t>IV_B:EgyebUtem2</t>
        </r>
      </text>
    </comment>
    <comment ref="AQ49" authorId="0" shapeId="0">
      <text>
        <r>
          <rPr>
            <sz val="11"/>
            <rFont val="Calibri"/>
            <family val="2"/>
            <charset val="238"/>
          </rPr>
          <t>IV_B:HitelKotvenyUtem2</t>
        </r>
      </text>
    </comment>
    <comment ref="AR49" authorId="0" shapeId="0">
      <text>
        <r>
          <rPr>
            <sz val="11"/>
            <rFont val="Calibri"/>
            <family val="2"/>
            <charset val="238"/>
          </rPr>
          <t>IV_B:OsszesenUtem2</t>
        </r>
      </text>
    </comment>
    <comment ref="AS49" authorId="0" shapeId="0">
      <text>
        <r>
          <rPr>
            <sz val="11"/>
            <rFont val="Calibri"/>
            <family val="2"/>
            <charset val="238"/>
          </rPr>
          <t>IV_B:ForrashianyUtem2</t>
        </r>
      </text>
    </comment>
    <comment ref="AV49" authorId="0" shapeId="0">
      <text>
        <r>
          <rPr>
            <sz val="11"/>
            <rFont val="Calibri"/>
            <family val="2"/>
            <charset val="238"/>
          </rPr>
          <t>IV_B:Indokolas</t>
        </r>
      </text>
    </comment>
    <comment ref="AW49" authorId="0" shapeId="0">
      <text>
        <r>
          <rPr>
            <sz val="11"/>
            <rFont val="Calibri"/>
            <family val="2"/>
            <charset val="238"/>
          </rPr>
          <t>IV_B:Megjegyzes</t>
        </r>
      </text>
    </comment>
    <comment ref="AZ49" authorId="0" shapeId="0">
      <text>
        <r>
          <rPr>
            <sz val="11"/>
            <rFont val="Calibri"/>
            <family val="2"/>
            <charset val="238"/>
          </rPr>
          <t>IV_B:ISA</t>
        </r>
      </text>
    </comment>
    <comment ref="B50" authorId="0" shapeId="0">
      <text>
        <r>
          <rPr>
            <sz val="11"/>
            <rFont val="Calibri"/>
            <family val="2"/>
            <charset val="238"/>
          </rPr>
          <t>IV_B:FontossagiSorrent</t>
        </r>
      </text>
    </comment>
    <comment ref="C50" authorId="0" shapeId="0">
      <text>
        <r>
          <rPr>
            <sz val="11"/>
            <rFont val="Calibri"/>
            <family val="2"/>
            <charset val="238"/>
          </rPr>
          <t>IV_B:FeladatKategoria</t>
        </r>
      </text>
    </comment>
    <comment ref="D50" authorId="0" shapeId="0">
      <text>
        <r>
          <rPr>
            <sz val="11"/>
            <rFont val="Calibri"/>
            <family val="2"/>
            <charset val="238"/>
          </rPr>
          <t>IV_B:FeladatMegnevezes</t>
        </r>
      </text>
    </comment>
    <comment ref="E50" authorId="0" shapeId="0">
      <text>
        <r>
          <rPr>
            <sz val="11"/>
            <rFont val="Calibri"/>
            <family val="2"/>
            <charset val="238"/>
          </rPr>
          <t>IV_B:ElviEngedelySzam</t>
        </r>
      </text>
    </comment>
    <comment ref="F50" authorId="0" shapeId="0">
      <text>
        <r>
          <rPr>
            <sz val="11"/>
            <rFont val="Calibri"/>
            <family val="2"/>
            <charset val="238"/>
          </rPr>
          <t>IV_B:VKR_Kod</t>
        </r>
      </text>
    </comment>
    <comment ref="G50" authorId="0" shapeId="0">
      <text>
        <r>
          <rPr>
            <sz val="11"/>
            <rFont val="Calibri"/>
            <family val="2"/>
            <charset val="238"/>
          </rPr>
          <t>IV_B:VKR_Nev</t>
        </r>
      </text>
    </comment>
    <comment ref="H50" authorId="0" shapeId="0">
      <text>
        <r>
          <rPr>
            <sz val="11"/>
            <rFont val="Calibri"/>
            <family val="2"/>
            <charset val="238"/>
          </rPr>
          <t>IV_B:FeladatSorszam</t>
        </r>
      </text>
    </comment>
    <comment ref="I50" authorId="0" shapeId="0">
      <text>
        <r>
          <rPr>
            <sz val="11"/>
            <rFont val="Calibri"/>
            <family val="2"/>
            <charset val="238"/>
          </rPr>
          <t>IV_B:FeladatAzonosito</t>
        </r>
      </text>
    </comment>
    <comment ref="J50" authorId="0" shapeId="0">
      <text>
        <r>
          <rPr>
            <sz val="11"/>
            <rFont val="Calibri"/>
            <family val="2"/>
            <charset val="238"/>
          </rPr>
          <t>IV_B:EllatasiTerulet</t>
        </r>
      </text>
    </comment>
    <comment ref="K50" authorId="0" shapeId="0">
      <text>
        <r>
          <rPr>
            <sz val="11"/>
            <rFont val="Calibri"/>
            <family val="2"/>
            <charset val="238"/>
          </rPr>
          <t>IV_B:EllatasertFelelos</t>
        </r>
      </text>
    </comment>
    <comment ref="L50" authorId="0" shapeId="0">
      <text>
        <r>
          <rPr>
            <sz val="11"/>
            <rFont val="Calibri"/>
            <family val="2"/>
            <charset val="238"/>
          </rPr>
          <t>IV_B:TervezettNettoKoltseg</t>
        </r>
      </text>
    </comment>
    <comment ref="M50" authorId="0" shapeId="0">
      <text>
        <r>
          <rPr>
            <sz val="11"/>
            <rFont val="Calibri"/>
            <family val="2"/>
            <charset val="238"/>
          </rPr>
          <t>IV_B:IdotartamKezdes</t>
        </r>
      </text>
    </comment>
    <comment ref="N50" authorId="0" shapeId="0">
      <text>
        <r>
          <rPr>
            <sz val="11"/>
            <rFont val="Calibri"/>
            <family val="2"/>
            <charset val="238"/>
          </rPr>
          <t>IV_B:IdotartamBefejezes</t>
        </r>
      </text>
    </comment>
    <comment ref="O50" authorId="0" shapeId="0">
      <text>
        <r>
          <rPr>
            <sz val="11"/>
            <rFont val="Calibri"/>
            <family val="2"/>
            <charset val="238"/>
          </rPr>
          <t>IV_B:NettoKoltsegUtem1</t>
        </r>
      </text>
    </comment>
    <comment ref="P50" authorId="0" shapeId="0">
      <text>
        <r>
          <rPr>
            <sz val="11"/>
            <rFont val="Calibri"/>
            <family val="2"/>
            <charset val="238"/>
          </rPr>
          <t>IV_B:NettoKoltsegUtem2</t>
        </r>
      </text>
    </comment>
    <comment ref="Q50" authorId="0" shapeId="0">
      <text>
        <r>
          <rPr>
            <sz val="11"/>
            <rFont val="Calibri"/>
            <family val="2"/>
            <charset val="238"/>
          </rPr>
          <t>IV_B:EM_Melleklet2_KTG</t>
        </r>
      </text>
    </comment>
    <comment ref="S50" authorId="0" shapeId="0">
      <text>
        <r>
          <rPr>
            <sz val="11"/>
            <rFont val="Calibri"/>
            <family val="2"/>
            <charset val="238"/>
          </rPr>
          <t>IV_B:HDUtem1</t>
        </r>
      </text>
    </comment>
    <comment ref="T50" authorId="0" shapeId="0">
      <text>
        <r>
          <rPr>
            <sz val="11"/>
            <rFont val="Calibri"/>
            <family val="2"/>
            <charset val="238"/>
          </rPr>
          <t>IV_B:ECSUtem1</t>
        </r>
      </text>
    </comment>
    <comment ref="U50" authorId="0" shapeId="0">
      <text>
        <r>
          <rPr>
            <sz val="11"/>
            <rFont val="Calibri"/>
            <family val="2"/>
            <charset val="238"/>
          </rPr>
          <t>IV_B:KFHUtem1</t>
        </r>
      </text>
    </comment>
    <comment ref="V50" authorId="0" shapeId="0">
      <text>
        <r>
          <rPr>
            <sz val="11"/>
            <rFont val="Calibri"/>
            <family val="2"/>
            <charset val="238"/>
          </rPr>
          <t>IV_B:Egyeb_SajatUtem1</t>
        </r>
      </text>
    </comment>
    <comment ref="W50" authorId="0" shapeId="0">
      <text>
        <r>
          <rPr>
            <sz val="11"/>
            <rFont val="Calibri"/>
            <family val="2"/>
            <charset val="238"/>
          </rPr>
          <t>IV_B:DijUtem1</t>
        </r>
      </text>
    </comment>
    <comment ref="X50" authorId="0" shapeId="0">
      <text>
        <r>
          <rPr>
            <sz val="11"/>
            <rFont val="Calibri"/>
            <family val="2"/>
            <charset val="238"/>
          </rPr>
          <t>IV_B:EM_Melleklet1_Utem1</t>
        </r>
      </text>
    </comment>
    <comment ref="Y50" authorId="0" shapeId="0">
      <text>
        <r>
          <rPr>
            <sz val="11"/>
            <rFont val="Calibri"/>
            <family val="2"/>
            <charset val="238"/>
          </rPr>
          <t>IV_B:EgyebAllamiUtem1</t>
        </r>
      </text>
    </comment>
    <comment ref="Z50" authorId="0" shapeId="0">
      <text>
        <r>
          <rPr>
            <sz val="11"/>
            <rFont val="Calibri"/>
            <family val="2"/>
            <charset val="238"/>
          </rPr>
          <t>IV_B:OnkormanyzatiUtem1</t>
        </r>
      </text>
    </comment>
    <comment ref="AA50" authorId="0" shapeId="0">
      <text>
        <r>
          <rPr>
            <sz val="11"/>
            <rFont val="Calibri"/>
            <family val="2"/>
            <charset val="238"/>
          </rPr>
          <t>IV_B:EUUtem1</t>
        </r>
      </text>
    </comment>
    <comment ref="AB50" authorId="0" shapeId="0">
      <text>
        <r>
          <rPr>
            <sz val="11"/>
            <rFont val="Calibri"/>
            <family val="2"/>
            <charset val="238"/>
          </rPr>
          <t>IV_B:EgyebUtem1</t>
        </r>
      </text>
    </comment>
    <comment ref="AC50" authorId="0" shapeId="0">
      <text>
        <r>
          <rPr>
            <sz val="11"/>
            <rFont val="Calibri"/>
            <family val="2"/>
            <charset val="238"/>
          </rPr>
          <t>IV_B:HitelKotvenyUtem1</t>
        </r>
      </text>
    </comment>
    <comment ref="AD50" authorId="0" shapeId="0">
      <text>
        <r>
          <rPr>
            <sz val="11"/>
            <rFont val="Calibri"/>
            <family val="2"/>
            <charset val="238"/>
          </rPr>
          <t>IV_B:OsszesenUtem1</t>
        </r>
      </text>
    </comment>
    <comment ref="AG50" authorId="0" shapeId="0">
      <text>
        <r>
          <rPr>
            <sz val="11"/>
            <rFont val="Calibri"/>
            <family val="2"/>
            <charset val="238"/>
          </rPr>
          <t>IV_B:HDUtem2</t>
        </r>
      </text>
    </comment>
    <comment ref="AH50" authorId="0" shapeId="0">
      <text>
        <r>
          <rPr>
            <sz val="11"/>
            <rFont val="Calibri"/>
            <family val="2"/>
            <charset val="238"/>
          </rPr>
          <t>IV_B:ECSUtem2</t>
        </r>
      </text>
    </comment>
    <comment ref="AI50" authorId="0" shapeId="0">
      <text>
        <r>
          <rPr>
            <sz val="11"/>
            <rFont val="Calibri"/>
            <family val="2"/>
            <charset val="238"/>
          </rPr>
          <t>IV_B:KFHUtem2</t>
        </r>
      </text>
    </comment>
    <comment ref="AJ50" authorId="0" shapeId="0">
      <text>
        <r>
          <rPr>
            <sz val="11"/>
            <rFont val="Calibri"/>
            <family val="2"/>
            <charset val="238"/>
          </rPr>
          <t>IV_B:Egyeb_SajatUtem2</t>
        </r>
      </text>
    </comment>
    <comment ref="AK50" authorId="0" shapeId="0">
      <text>
        <r>
          <rPr>
            <sz val="11"/>
            <rFont val="Calibri"/>
            <family val="2"/>
            <charset val="238"/>
          </rPr>
          <t>IV_B:DijUtem2</t>
        </r>
      </text>
    </comment>
    <comment ref="AL50" authorId="0" shapeId="0">
      <text>
        <r>
          <rPr>
            <sz val="11"/>
            <rFont val="Calibri"/>
            <family val="2"/>
            <charset val="238"/>
          </rPr>
          <t>IV_B:EM_Melleklet1_Utem2</t>
        </r>
      </text>
    </comment>
    <comment ref="AM50" authorId="0" shapeId="0">
      <text>
        <r>
          <rPr>
            <sz val="11"/>
            <rFont val="Calibri"/>
            <family val="2"/>
            <charset val="238"/>
          </rPr>
          <t>IV_B:EgyebAllamiUtem2</t>
        </r>
      </text>
    </comment>
    <comment ref="AN50" authorId="0" shapeId="0">
      <text>
        <r>
          <rPr>
            <sz val="11"/>
            <rFont val="Calibri"/>
            <family val="2"/>
            <charset val="238"/>
          </rPr>
          <t>IV_B:OnkormanyzatiUtem2</t>
        </r>
      </text>
    </comment>
    <comment ref="AO50" authorId="0" shapeId="0">
      <text>
        <r>
          <rPr>
            <sz val="11"/>
            <rFont val="Calibri"/>
            <family val="2"/>
            <charset val="238"/>
          </rPr>
          <t>IV_B:EUUtem2</t>
        </r>
      </text>
    </comment>
    <comment ref="AP50" authorId="0" shapeId="0">
      <text>
        <r>
          <rPr>
            <sz val="11"/>
            <rFont val="Calibri"/>
            <family val="2"/>
            <charset val="238"/>
          </rPr>
          <t>IV_B:EgyebUtem2</t>
        </r>
      </text>
    </comment>
    <comment ref="AQ50" authorId="0" shapeId="0">
      <text>
        <r>
          <rPr>
            <sz val="11"/>
            <rFont val="Calibri"/>
            <family val="2"/>
            <charset val="238"/>
          </rPr>
          <t>IV_B:HitelKotvenyUtem2</t>
        </r>
      </text>
    </comment>
    <comment ref="AR50" authorId="0" shapeId="0">
      <text>
        <r>
          <rPr>
            <sz val="11"/>
            <rFont val="Calibri"/>
            <family val="2"/>
            <charset val="238"/>
          </rPr>
          <t>IV_B:OsszesenUtem2</t>
        </r>
      </text>
    </comment>
    <comment ref="AS50" authorId="0" shapeId="0">
      <text>
        <r>
          <rPr>
            <sz val="11"/>
            <rFont val="Calibri"/>
            <family val="2"/>
            <charset val="238"/>
          </rPr>
          <t>IV_B:ForrashianyUtem2</t>
        </r>
      </text>
    </comment>
    <comment ref="AV50" authorId="0" shapeId="0">
      <text>
        <r>
          <rPr>
            <sz val="11"/>
            <rFont val="Calibri"/>
            <family val="2"/>
            <charset val="238"/>
          </rPr>
          <t>IV_B:Indokolas</t>
        </r>
      </text>
    </comment>
    <comment ref="AW50" authorId="0" shapeId="0">
      <text>
        <r>
          <rPr>
            <sz val="11"/>
            <rFont val="Calibri"/>
            <family val="2"/>
            <charset val="238"/>
          </rPr>
          <t>IV_B:Megjegyzes</t>
        </r>
      </text>
    </comment>
    <comment ref="AZ50" authorId="0" shapeId="0">
      <text>
        <r>
          <rPr>
            <sz val="11"/>
            <rFont val="Calibri"/>
            <family val="2"/>
            <charset val="238"/>
          </rPr>
          <t>IV_B:ISA</t>
        </r>
      </text>
    </comment>
    <comment ref="B51" authorId="0" shapeId="0">
      <text>
        <r>
          <rPr>
            <sz val="11"/>
            <rFont val="Calibri"/>
            <family val="2"/>
            <charset val="238"/>
          </rPr>
          <t>IV_B:FontossagiSorrent</t>
        </r>
      </text>
    </comment>
    <comment ref="C51" authorId="0" shapeId="0">
      <text>
        <r>
          <rPr>
            <sz val="11"/>
            <rFont val="Calibri"/>
            <family val="2"/>
            <charset val="238"/>
          </rPr>
          <t>IV_B:FeladatKategoria</t>
        </r>
      </text>
    </comment>
    <comment ref="D51" authorId="0" shapeId="0">
      <text>
        <r>
          <rPr>
            <sz val="11"/>
            <rFont val="Calibri"/>
            <family val="2"/>
            <charset val="238"/>
          </rPr>
          <t>IV_B:FeladatMegnevezes</t>
        </r>
      </text>
    </comment>
    <comment ref="E51" authorId="0" shapeId="0">
      <text>
        <r>
          <rPr>
            <sz val="11"/>
            <rFont val="Calibri"/>
            <family val="2"/>
            <charset val="238"/>
          </rPr>
          <t>IV_B:ElviEngedelySzam</t>
        </r>
      </text>
    </comment>
    <comment ref="F51" authorId="0" shapeId="0">
      <text>
        <r>
          <rPr>
            <sz val="11"/>
            <rFont val="Calibri"/>
            <family val="2"/>
            <charset val="238"/>
          </rPr>
          <t>IV_B:VKR_Kod</t>
        </r>
      </text>
    </comment>
    <comment ref="G51" authorId="0" shapeId="0">
      <text>
        <r>
          <rPr>
            <sz val="11"/>
            <rFont val="Calibri"/>
            <family val="2"/>
            <charset val="238"/>
          </rPr>
          <t>IV_B:VKR_Nev</t>
        </r>
      </text>
    </comment>
    <comment ref="H51" authorId="0" shapeId="0">
      <text>
        <r>
          <rPr>
            <sz val="11"/>
            <rFont val="Calibri"/>
            <family val="2"/>
            <charset val="238"/>
          </rPr>
          <t>IV_B:FeladatSorszam</t>
        </r>
      </text>
    </comment>
    <comment ref="I51" authorId="0" shapeId="0">
      <text>
        <r>
          <rPr>
            <sz val="11"/>
            <rFont val="Calibri"/>
            <family val="2"/>
            <charset val="238"/>
          </rPr>
          <t>IV_B:FeladatAzonosito</t>
        </r>
      </text>
    </comment>
    <comment ref="J51" authorId="0" shapeId="0">
      <text>
        <r>
          <rPr>
            <sz val="11"/>
            <rFont val="Calibri"/>
            <family val="2"/>
            <charset val="238"/>
          </rPr>
          <t>IV_B:EllatasiTerulet</t>
        </r>
      </text>
    </comment>
    <comment ref="K51" authorId="0" shapeId="0">
      <text>
        <r>
          <rPr>
            <sz val="11"/>
            <rFont val="Calibri"/>
            <family val="2"/>
            <charset val="238"/>
          </rPr>
          <t>IV_B:EllatasertFelelos</t>
        </r>
      </text>
    </comment>
    <comment ref="L51" authorId="0" shapeId="0">
      <text>
        <r>
          <rPr>
            <sz val="11"/>
            <rFont val="Calibri"/>
            <family val="2"/>
            <charset val="238"/>
          </rPr>
          <t>IV_B:TervezettNettoKoltseg</t>
        </r>
      </text>
    </comment>
    <comment ref="M51" authorId="0" shapeId="0">
      <text>
        <r>
          <rPr>
            <sz val="11"/>
            <rFont val="Calibri"/>
            <family val="2"/>
            <charset val="238"/>
          </rPr>
          <t>IV_B:IdotartamKezdes</t>
        </r>
      </text>
    </comment>
    <comment ref="N51" authorId="0" shapeId="0">
      <text>
        <r>
          <rPr>
            <sz val="11"/>
            <rFont val="Calibri"/>
            <family val="2"/>
            <charset val="238"/>
          </rPr>
          <t>IV_B:IdotartamBefejezes</t>
        </r>
      </text>
    </comment>
    <comment ref="O51" authorId="0" shapeId="0">
      <text>
        <r>
          <rPr>
            <sz val="11"/>
            <rFont val="Calibri"/>
            <family val="2"/>
            <charset val="238"/>
          </rPr>
          <t>IV_B:NettoKoltsegUtem1</t>
        </r>
      </text>
    </comment>
    <comment ref="P51" authorId="0" shapeId="0">
      <text>
        <r>
          <rPr>
            <sz val="11"/>
            <rFont val="Calibri"/>
            <family val="2"/>
            <charset val="238"/>
          </rPr>
          <t>IV_B:NettoKoltsegUtem2</t>
        </r>
      </text>
    </comment>
    <comment ref="Q51" authorId="0" shapeId="0">
      <text>
        <r>
          <rPr>
            <sz val="11"/>
            <rFont val="Calibri"/>
            <family val="2"/>
            <charset val="238"/>
          </rPr>
          <t>IV_B:EM_Melleklet2_KTG</t>
        </r>
      </text>
    </comment>
    <comment ref="S51" authorId="0" shapeId="0">
      <text>
        <r>
          <rPr>
            <sz val="11"/>
            <rFont val="Calibri"/>
            <family val="2"/>
            <charset val="238"/>
          </rPr>
          <t>IV_B:HDUtem1</t>
        </r>
      </text>
    </comment>
    <comment ref="T51" authorId="0" shapeId="0">
      <text>
        <r>
          <rPr>
            <sz val="11"/>
            <rFont val="Calibri"/>
            <family val="2"/>
            <charset val="238"/>
          </rPr>
          <t>IV_B:ECSUtem1</t>
        </r>
      </text>
    </comment>
    <comment ref="U51" authorId="0" shapeId="0">
      <text>
        <r>
          <rPr>
            <sz val="11"/>
            <rFont val="Calibri"/>
            <family val="2"/>
            <charset val="238"/>
          </rPr>
          <t>IV_B:KFHUtem1</t>
        </r>
      </text>
    </comment>
    <comment ref="V51" authorId="0" shapeId="0">
      <text>
        <r>
          <rPr>
            <sz val="11"/>
            <rFont val="Calibri"/>
            <family val="2"/>
            <charset val="238"/>
          </rPr>
          <t>IV_B:Egyeb_SajatUtem1</t>
        </r>
      </text>
    </comment>
    <comment ref="W51" authorId="0" shapeId="0">
      <text>
        <r>
          <rPr>
            <sz val="11"/>
            <rFont val="Calibri"/>
            <family val="2"/>
            <charset val="238"/>
          </rPr>
          <t>IV_B:DijUtem1</t>
        </r>
      </text>
    </comment>
    <comment ref="X51" authorId="0" shapeId="0">
      <text>
        <r>
          <rPr>
            <sz val="11"/>
            <rFont val="Calibri"/>
            <family val="2"/>
            <charset val="238"/>
          </rPr>
          <t>IV_B:EM_Melleklet1_Utem1</t>
        </r>
      </text>
    </comment>
    <comment ref="Y51" authorId="0" shapeId="0">
      <text>
        <r>
          <rPr>
            <sz val="11"/>
            <rFont val="Calibri"/>
            <family val="2"/>
            <charset val="238"/>
          </rPr>
          <t>IV_B:EgyebAllamiUtem1</t>
        </r>
      </text>
    </comment>
    <comment ref="Z51" authorId="0" shapeId="0">
      <text>
        <r>
          <rPr>
            <sz val="11"/>
            <rFont val="Calibri"/>
            <family val="2"/>
            <charset val="238"/>
          </rPr>
          <t>IV_B:OnkormanyzatiUtem1</t>
        </r>
      </text>
    </comment>
    <comment ref="AA51" authorId="0" shapeId="0">
      <text>
        <r>
          <rPr>
            <sz val="11"/>
            <rFont val="Calibri"/>
            <family val="2"/>
            <charset val="238"/>
          </rPr>
          <t>IV_B:EUUtem1</t>
        </r>
      </text>
    </comment>
    <comment ref="AB51" authorId="0" shapeId="0">
      <text>
        <r>
          <rPr>
            <sz val="11"/>
            <rFont val="Calibri"/>
            <family val="2"/>
            <charset val="238"/>
          </rPr>
          <t>IV_B:EgyebUtem1</t>
        </r>
      </text>
    </comment>
    <comment ref="AC51" authorId="0" shapeId="0">
      <text>
        <r>
          <rPr>
            <sz val="11"/>
            <rFont val="Calibri"/>
            <family val="2"/>
            <charset val="238"/>
          </rPr>
          <t>IV_B:HitelKotvenyUtem1</t>
        </r>
      </text>
    </comment>
    <comment ref="AD51" authorId="0" shapeId="0">
      <text>
        <r>
          <rPr>
            <sz val="11"/>
            <rFont val="Calibri"/>
            <family val="2"/>
            <charset val="238"/>
          </rPr>
          <t>IV_B:OsszesenUtem1</t>
        </r>
      </text>
    </comment>
    <comment ref="AG51" authorId="0" shapeId="0">
      <text>
        <r>
          <rPr>
            <sz val="11"/>
            <rFont val="Calibri"/>
            <family val="2"/>
            <charset val="238"/>
          </rPr>
          <t>IV_B:HDUtem2</t>
        </r>
      </text>
    </comment>
    <comment ref="AH51" authorId="0" shapeId="0">
      <text>
        <r>
          <rPr>
            <sz val="11"/>
            <rFont val="Calibri"/>
            <family val="2"/>
            <charset val="238"/>
          </rPr>
          <t>IV_B:ECSUtem2</t>
        </r>
      </text>
    </comment>
    <comment ref="AI51" authorId="0" shapeId="0">
      <text>
        <r>
          <rPr>
            <sz val="11"/>
            <rFont val="Calibri"/>
            <family val="2"/>
            <charset val="238"/>
          </rPr>
          <t>IV_B:KFHUtem2</t>
        </r>
      </text>
    </comment>
    <comment ref="AJ51" authorId="0" shapeId="0">
      <text>
        <r>
          <rPr>
            <sz val="11"/>
            <rFont val="Calibri"/>
            <family val="2"/>
            <charset val="238"/>
          </rPr>
          <t>IV_B:Egyeb_SajatUtem2</t>
        </r>
      </text>
    </comment>
    <comment ref="AK51" authorId="0" shapeId="0">
      <text>
        <r>
          <rPr>
            <sz val="11"/>
            <rFont val="Calibri"/>
            <family val="2"/>
            <charset val="238"/>
          </rPr>
          <t>IV_B:DijUtem2</t>
        </r>
      </text>
    </comment>
    <comment ref="AL51" authorId="0" shapeId="0">
      <text>
        <r>
          <rPr>
            <sz val="11"/>
            <rFont val="Calibri"/>
            <family val="2"/>
            <charset val="238"/>
          </rPr>
          <t>IV_B:EM_Melleklet1_Utem2</t>
        </r>
      </text>
    </comment>
    <comment ref="AM51" authorId="0" shapeId="0">
      <text>
        <r>
          <rPr>
            <sz val="11"/>
            <rFont val="Calibri"/>
            <family val="2"/>
            <charset val="238"/>
          </rPr>
          <t>IV_B:EgyebAllamiUtem2</t>
        </r>
      </text>
    </comment>
    <comment ref="AN51" authorId="0" shapeId="0">
      <text>
        <r>
          <rPr>
            <sz val="11"/>
            <rFont val="Calibri"/>
            <family val="2"/>
            <charset val="238"/>
          </rPr>
          <t>IV_B:OnkormanyzatiUtem2</t>
        </r>
      </text>
    </comment>
    <comment ref="AO51" authorId="0" shapeId="0">
      <text>
        <r>
          <rPr>
            <sz val="11"/>
            <rFont val="Calibri"/>
            <family val="2"/>
            <charset val="238"/>
          </rPr>
          <t>IV_B:EUUtem2</t>
        </r>
      </text>
    </comment>
    <comment ref="AP51" authorId="0" shapeId="0">
      <text>
        <r>
          <rPr>
            <sz val="11"/>
            <rFont val="Calibri"/>
            <family val="2"/>
            <charset val="238"/>
          </rPr>
          <t>IV_B:EgyebUtem2</t>
        </r>
      </text>
    </comment>
    <comment ref="AQ51" authorId="0" shapeId="0">
      <text>
        <r>
          <rPr>
            <sz val="11"/>
            <rFont val="Calibri"/>
            <family val="2"/>
            <charset val="238"/>
          </rPr>
          <t>IV_B:HitelKotvenyUtem2</t>
        </r>
      </text>
    </comment>
    <comment ref="AR51" authorId="0" shapeId="0">
      <text>
        <r>
          <rPr>
            <sz val="11"/>
            <rFont val="Calibri"/>
            <family val="2"/>
            <charset val="238"/>
          </rPr>
          <t>IV_B:OsszesenUtem2</t>
        </r>
      </text>
    </comment>
    <comment ref="AS51" authorId="0" shapeId="0">
      <text>
        <r>
          <rPr>
            <sz val="11"/>
            <rFont val="Calibri"/>
            <family val="2"/>
            <charset val="238"/>
          </rPr>
          <t>IV_B:ForrashianyUtem2</t>
        </r>
      </text>
    </comment>
    <comment ref="AV51" authorId="0" shapeId="0">
      <text>
        <r>
          <rPr>
            <sz val="11"/>
            <rFont val="Calibri"/>
            <family val="2"/>
            <charset val="238"/>
          </rPr>
          <t>IV_B:Indokolas</t>
        </r>
      </text>
    </comment>
    <comment ref="AW51" authorId="0" shapeId="0">
      <text>
        <r>
          <rPr>
            <sz val="11"/>
            <rFont val="Calibri"/>
            <family val="2"/>
            <charset val="238"/>
          </rPr>
          <t>IV_B:Megjegyzes</t>
        </r>
      </text>
    </comment>
    <comment ref="AZ51" authorId="0" shapeId="0">
      <text>
        <r>
          <rPr>
            <sz val="11"/>
            <rFont val="Calibri"/>
            <family val="2"/>
            <charset val="238"/>
          </rPr>
          <t>IV_B:ISA</t>
        </r>
      </text>
    </comment>
    <comment ref="B52" authorId="0" shapeId="0">
      <text>
        <r>
          <rPr>
            <sz val="11"/>
            <rFont val="Calibri"/>
            <family val="2"/>
            <charset val="238"/>
          </rPr>
          <t>IV_B:FontossagiSorrent</t>
        </r>
      </text>
    </comment>
    <comment ref="C52" authorId="0" shapeId="0">
      <text>
        <r>
          <rPr>
            <sz val="11"/>
            <rFont val="Calibri"/>
            <family val="2"/>
            <charset val="238"/>
          </rPr>
          <t>IV_B:FeladatKategoria</t>
        </r>
      </text>
    </comment>
    <comment ref="D52" authorId="0" shapeId="0">
      <text>
        <r>
          <rPr>
            <sz val="11"/>
            <rFont val="Calibri"/>
            <family val="2"/>
            <charset val="238"/>
          </rPr>
          <t>IV_B:FeladatMegnevezes</t>
        </r>
      </text>
    </comment>
    <comment ref="E52" authorId="0" shapeId="0">
      <text>
        <r>
          <rPr>
            <sz val="11"/>
            <rFont val="Calibri"/>
            <family val="2"/>
            <charset val="238"/>
          </rPr>
          <t>IV_B:ElviEngedelySzam</t>
        </r>
      </text>
    </comment>
    <comment ref="F52" authorId="0" shapeId="0">
      <text>
        <r>
          <rPr>
            <sz val="11"/>
            <rFont val="Calibri"/>
            <family val="2"/>
            <charset val="238"/>
          </rPr>
          <t>IV_B:VKR_Kod</t>
        </r>
      </text>
    </comment>
    <comment ref="G52" authorId="0" shapeId="0">
      <text>
        <r>
          <rPr>
            <sz val="11"/>
            <rFont val="Calibri"/>
            <family val="2"/>
            <charset val="238"/>
          </rPr>
          <t>IV_B:VKR_Nev</t>
        </r>
      </text>
    </comment>
    <comment ref="H52" authorId="0" shapeId="0">
      <text>
        <r>
          <rPr>
            <sz val="11"/>
            <rFont val="Calibri"/>
            <family val="2"/>
            <charset val="238"/>
          </rPr>
          <t>IV_B:FeladatSorszam</t>
        </r>
      </text>
    </comment>
    <comment ref="I52" authorId="0" shapeId="0">
      <text>
        <r>
          <rPr>
            <sz val="11"/>
            <rFont val="Calibri"/>
            <family val="2"/>
            <charset val="238"/>
          </rPr>
          <t>IV_B:FeladatAzonosito</t>
        </r>
      </text>
    </comment>
    <comment ref="J52" authorId="0" shapeId="0">
      <text>
        <r>
          <rPr>
            <sz val="11"/>
            <rFont val="Calibri"/>
            <family val="2"/>
            <charset val="238"/>
          </rPr>
          <t>IV_B:EllatasiTerulet</t>
        </r>
      </text>
    </comment>
    <comment ref="K52" authorId="0" shapeId="0">
      <text>
        <r>
          <rPr>
            <sz val="11"/>
            <rFont val="Calibri"/>
            <family val="2"/>
            <charset val="238"/>
          </rPr>
          <t>IV_B:EllatasertFelelos</t>
        </r>
      </text>
    </comment>
    <comment ref="L52" authorId="0" shapeId="0">
      <text>
        <r>
          <rPr>
            <sz val="11"/>
            <rFont val="Calibri"/>
            <family val="2"/>
            <charset val="238"/>
          </rPr>
          <t>IV_B:TervezettNettoKoltseg</t>
        </r>
      </text>
    </comment>
    <comment ref="M52" authorId="0" shapeId="0">
      <text>
        <r>
          <rPr>
            <sz val="11"/>
            <rFont val="Calibri"/>
            <family val="2"/>
            <charset val="238"/>
          </rPr>
          <t>IV_B:IdotartamKezdes</t>
        </r>
      </text>
    </comment>
    <comment ref="N52" authorId="0" shapeId="0">
      <text>
        <r>
          <rPr>
            <sz val="11"/>
            <rFont val="Calibri"/>
            <family val="2"/>
            <charset val="238"/>
          </rPr>
          <t>IV_B:IdotartamBefejezes</t>
        </r>
      </text>
    </comment>
    <comment ref="O52" authorId="0" shapeId="0">
      <text>
        <r>
          <rPr>
            <sz val="11"/>
            <rFont val="Calibri"/>
            <family val="2"/>
            <charset val="238"/>
          </rPr>
          <t>IV_B:NettoKoltsegUtem1</t>
        </r>
      </text>
    </comment>
    <comment ref="P52" authorId="0" shapeId="0">
      <text>
        <r>
          <rPr>
            <sz val="11"/>
            <rFont val="Calibri"/>
            <family val="2"/>
            <charset val="238"/>
          </rPr>
          <t>IV_B:NettoKoltsegUtem2</t>
        </r>
      </text>
    </comment>
    <comment ref="Q52" authorId="0" shapeId="0">
      <text>
        <r>
          <rPr>
            <sz val="11"/>
            <rFont val="Calibri"/>
            <family val="2"/>
            <charset val="238"/>
          </rPr>
          <t>IV_B:EM_Melleklet2_KTG</t>
        </r>
      </text>
    </comment>
    <comment ref="S52" authorId="0" shapeId="0">
      <text>
        <r>
          <rPr>
            <sz val="11"/>
            <rFont val="Calibri"/>
            <family val="2"/>
            <charset val="238"/>
          </rPr>
          <t>IV_B:HDUtem1</t>
        </r>
      </text>
    </comment>
    <comment ref="T52" authorId="0" shapeId="0">
      <text>
        <r>
          <rPr>
            <sz val="11"/>
            <rFont val="Calibri"/>
            <family val="2"/>
            <charset val="238"/>
          </rPr>
          <t>IV_B:ECSUtem1</t>
        </r>
      </text>
    </comment>
    <comment ref="U52" authorId="0" shapeId="0">
      <text>
        <r>
          <rPr>
            <sz val="11"/>
            <rFont val="Calibri"/>
            <family val="2"/>
            <charset val="238"/>
          </rPr>
          <t>IV_B:KFHUtem1</t>
        </r>
      </text>
    </comment>
    <comment ref="V52" authorId="0" shapeId="0">
      <text>
        <r>
          <rPr>
            <sz val="11"/>
            <rFont val="Calibri"/>
            <family val="2"/>
            <charset val="238"/>
          </rPr>
          <t>IV_B:Egyeb_SajatUtem1</t>
        </r>
      </text>
    </comment>
    <comment ref="W52" authorId="0" shapeId="0">
      <text>
        <r>
          <rPr>
            <sz val="11"/>
            <rFont val="Calibri"/>
            <family val="2"/>
            <charset val="238"/>
          </rPr>
          <t>IV_B:DijUtem1</t>
        </r>
      </text>
    </comment>
    <comment ref="X52" authorId="0" shapeId="0">
      <text>
        <r>
          <rPr>
            <sz val="11"/>
            <rFont val="Calibri"/>
            <family val="2"/>
            <charset val="238"/>
          </rPr>
          <t>IV_B:EM_Melleklet1_Utem1</t>
        </r>
      </text>
    </comment>
    <comment ref="Y52" authorId="0" shapeId="0">
      <text>
        <r>
          <rPr>
            <sz val="11"/>
            <rFont val="Calibri"/>
            <family val="2"/>
            <charset val="238"/>
          </rPr>
          <t>IV_B:EgyebAllamiUtem1</t>
        </r>
      </text>
    </comment>
    <comment ref="Z52" authorId="0" shapeId="0">
      <text>
        <r>
          <rPr>
            <sz val="11"/>
            <rFont val="Calibri"/>
            <family val="2"/>
            <charset val="238"/>
          </rPr>
          <t>IV_B:OnkormanyzatiUtem1</t>
        </r>
      </text>
    </comment>
    <comment ref="AA52" authorId="0" shapeId="0">
      <text>
        <r>
          <rPr>
            <sz val="11"/>
            <rFont val="Calibri"/>
            <family val="2"/>
            <charset val="238"/>
          </rPr>
          <t>IV_B:EUUtem1</t>
        </r>
      </text>
    </comment>
    <comment ref="AB52" authorId="0" shapeId="0">
      <text>
        <r>
          <rPr>
            <sz val="11"/>
            <rFont val="Calibri"/>
            <family val="2"/>
            <charset val="238"/>
          </rPr>
          <t>IV_B:EgyebUtem1</t>
        </r>
      </text>
    </comment>
    <comment ref="AC52" authorId="0" shapeId="0">
      <text>
        <r>
          <rPr>
            <sz val="11"/>
            <rFont val="Calibri"/>
            <family val="2"/>
            <charset val="238"/>
          </rPr>
          <t>IV_B:HitelKotvenyUtem1</t>
        </r>
      </text>
    </comment>
    <comment ref="AD52" authorId="0" shapeId="0">
      <text>
        <r>
          <rPr>
            <sz val="11"/>
            <rFont val="Calibri"/>
            <family val="2"/>
            <charset val="238"/>
          </rPr>
          <t>IV_B:OsszesenUtem1</t>
        </r>
      </text>
    </comment>
    <comment ref="AG52" authorId="0" shapeId="0">
      <text>
        <r>
          <rPr>
            <sz val="11"/>
            <rFont val="Calibri"/>
            <family val="2"/>
            <charset val="238"/>
          </rPr>
          <t>IV_B:HDUtem2</t>
        </r>
      </text>
    </comment>
    <comment ref="AH52" authorId="0" shapeId="0">
      <text>
        <r>
          <rPr>
            <sz val="11"/>
            <rFont val="Calibri"/>
            <family val="2"/>
            <charset val="238"/>
          </rPr>
          <t>IV_B:ECSUtem2</t>
        </r>
      </text>
    </comment>
    <comment ref="AI52" authorId="0" shapeId="0">
      <text>
        <r>
          <rPr>
            <sz val="11"/>
            <rFont val="Calibri"/>
            <family val="2"/>
            <charset val="238"/>
          </rPr>
          <t>IV_B:KFHUtem2</t>
        </r>
      </text>
    </comment>
    <comment ref="AJ52" authorId="0" shapeId="0">
      <text>
        <r>
          <rPr>
            <sz val="11"/>
            <rFont val="Calibri"/>
            <family val="2"/>
            <charset val="238"/>
          </rPr>
          <t>IV_B:Egyeb_SajatUtem2</t>
        </r>
      </text>
    </comment>
    <comment ref="AK52" authorId="0" shapeId="0">
      <text>
        <r>
          <rPr>
            <sz val="11"/>
            <rFont val="Calibri"/>
            <family val="2"/>
            <charset val="238"/>
          </rPr>
          <t>IV_B:DijUtem2</t>
        </r>
      </text>
    </comment>
    <comment ref="AL52" authorId="0" shapeId="0">
      <text>
        <r>
          <rPr>
            <sz val="11"/>
            <rFont val="Calibri"/>
            <family val="2"/>
            <charset val="238"/>
          </rPr>
          <t>IV_B:EM_Melleklet1_Utem2</t>
        </r>
      </text>
    </comment>
    <comment ref="AM52" authorId="0" shapeId="0">
      <text>
        <r>
          <rPr>
            <sz val="11"/>
            <rFont val="Calibri"/>
            <family val="2"/>
            <charset val="238"/>
          </rPr>
          <t>IV_B:EgyebAllamiUtem2</t>
        </r>
      </text>
    </comment>
    <comment ref="AN52" authorId="0" shapeId="0">
      <text>
        <r>
          <rPr>
            <sz val="11"/>
            <rFont val="Calibri"/>
            <family val="2"/>
            <charset val="238"/>
          </rPr>
          <t>IV_B:OnkormanyzatiUtem2</t>
        </r>
      </text>
    </comment>
    <comment ref="AO52" authorId="0" shapeId="0">
      <text>
        <r>
          <rPr>
            <sz val="11"/>
            <rFont val="Calibri"/>
            <family val="2"/>
            <charset val="238"/>
          </rPr>
          <t>IV_B:EUUtem2</t>
        </r>
      </text>
    </comment>
    <comment ref="AP52" authorId="0" shapeId="0">
      <text>
        <r>
          <rPr>
            <sz val="11"/>
            <rFont val="Calibri"/>
            <family val="2"/>
            <charset val="238"/>
          </rPr>
          <t>IV_B:EgyebUtem2</t>
        </r>
      </text>
    </comment>
    <comment ref="AQ52" authorId="0" shapeId="0">
      <text>
        <r>
          <rPr>
            <sz val="11"/>
            <rFont val="Calibri"/>
            <family val="2"/>
            <charset val="238"/>
          </rPr>
          <t>IV_B:HitelKotvenyUtem2</t>
        </r>
      </text>
    </comment>
    <comment ref="AR52" authorId="0" shapeId="0">
      <text>
        <r>
          <rPr>
            <sz val="11"/>
            <rFont val="Calibri"/>
            <family val="2"/>
            <charset val="238"/>
          </rPr>
          <t>IV_B:OsszesenUtem2</t>
        </r>
      </text>
    </comment>
    <comment ref="AS52" authorId="0" shapeId="0">
      <text>
        <r>
          <rPr>
            <sz val="11"/>
            <rFont val="Calibri"/>
            <family val="2"/>
            <charset val="238"/>
          </rPr>
          <t>IV_B:ForrashianyUtem2</t>
        </r>
      </text>
    </comment>
    <comment ref="AV52" authorId="0" shapeId="0">
      <text>
        <r>
          <rPr>
            <sz val="11"/>
            <rFont val="Calibri"/>
            <family val="2"/>
            <charset val="238"/>
          </rPr>
          <t>IV_B:Indokolas</t>
        </r>
      </text>
    </comment>
    <comment ref="AW52" authorId="0" shapeId="0">
      <text>
        <r>
          <rPr>
            <sz val="11"/>
            <rFont val="Calibri"/>
            <family val="2"/>
            <charset val="238"/>
          </rPr>
          <t>IV_B:Megjegyzes</t>
        </r>
      </text>
    </comment>
    <comment ref="AZ52" authorId="0" shapeId="0">
      <text>
        <r>
          <rPr>
            <sz val="11"/>
            <rFont val="Calibri"/>
            <family val="2"/>
            <charset val="238"/>
          </rPr>
          <t>IV_B:ISA</t>
        </r>
      </text>
    </comment>
    <comment ref="B53" authorId="0" shapeId="0">
      <text>
        <r>
          <rPr>
            <sz val="11"/>
            <rFont val="Calibri"/>
            <family val="2"/>
            <charset val="238"/>
          </rPr>
          <t>IV_B:FontossagiSorrent</t>
        </r>
      </text>
    </comment>
    <comment ref="C53" authorId="0" shapeId="0">
      <text>
        <r>
          <rPr>
            <sz val="11"/>
            <rFont val="Calibri"/>
            <family val="2"/>
            <charset val="238"/>
          </rPr>
          <t>IV_B:FeladatKategoria</t>
        </r>
      </text>
    </comment>
    <comment ref="D53" authorId="0" shapeId="0">
      <text>
        <r>
          <rPr>
            <sz val="11"/>
            <rFont val="Calibri"/>
            <family val="2"/>
            <charset val="238"/>
          </rPr>
          <t>IV_B:FeladatMegnevezes</t>
        </r>
      </text>
    </comment>
    <comment ref="E53" authorId="0" shapeId="0">
      <text>
        <r>
          <rPr>
            <sz val="11"/>
            <rFont val="Calibri"/>
            <family val="2"/>
            <charset val="238"/>
          </rPr>
          <t>IV_B:ElviEngedelySzam</t>
        </r>
      </text>
    </comment>
    <comment ref="F53" authorId="0" shapeId="0">
      <text>
        <r>
          <rPr>
            <sz val="11"/>
            <rFont val="Calibri"/>
            <family val="2"/>
            <charset val="238"/>
          </rPr>
          <t>IV_B:VKR_Kod</t>
        </r>
      </text>
    </comment>
    <comment ref="G53" authorId="0" shapeId="0">
      <text>
        <r>
          <rPr>
            <sz val="11"/>
            <rFont val="Calibri"/>
            <family val="2"/>
            <charset val="238"/>
          </rPr>
          <t>IV_B:VKR_Nev</t>
        </r>
      </text>
    </comment>
    <comment ref="H53" authorId="0" shapeId="0">
      <text>
        <r>
          <rPr>
            <sz val="11"/>
            <rFont val="Calibri"/>
            <family val="2"/>
            <charset val="238"/>
          </rPr>
          <t>IV_B:FeladatSorszam</t>
        </r>
      </text>
    </comment>
    <comment ref="I53" authorId="0" shapeId="0">
      <text>
        <r>
          <rPr>
            <sz val="11"/>
            <rFont val="Calibri"/>
            <family val="2"/>
            <charset val="238"/>
          </rPr>
          <t>IV_B:FeladatAzonosito</t>
        </r>
      </text>
    </comment>
    <comment ref="J53" authorId="0" shapeId="0">
      <text>
        <r>
          <rPr>
            <sz val="11"/>
            <rFont val="Calibri"/>
            <family val="2"/>
            <charset val="238"/>
          </rPr>
          <t>IV_B:EllatasiTerulet</t>
        </r>
      </text>
    </comment>
    <comment ref="K53" authorId="0" shapeId="0">
      <text>
        <r>
          <rPr>
            <sz val="11"/>
            <rFont val="Calibri"/>
            <family val="2"/>
            <charset val="238"/>
          </rPr>
          <t>IV_B:EllatasertFelelos</t>
        </r>
      </text>
    </comment>
    <comment ref="L53" authorId="0" shapeId="0">
      <text>
        <r>
          <rPr>
            <sz val="11"/>
            <rFont val="Calibri"/>
            <family val="2"/>
            <charset val="238"/>
          </rPr>
          <t>IV_B:TervezettNettoKoltseg</t>
        </r>
      </text>
    </comment>
    <comment ref="M53" authorId="0" shapeId="0">
      <text>
        <r>
          <rPr>
            <sz val="11"/>
            <rFont val="Calibri"/>
            <family val="2"/>
            <charset val="238"/>
          </rPr>
          <t>IV_B:IdotartamKezdes</t>
        </r>
      </text>
    </comment>
    <comment ref="N53" authorId="0" shapeId="0">
      <text>
        <r>
          <rPr>
            <sz val="11"/>
            <rFont val="Calibri"/>
            <family val="2"/>
            <charset val="238"/>
          </rPr>
          <t>IV_B:IdotartamBefejezes</t>
        </r>
      </text>
    </comment>
    <comment ref="O53" authorId="0" shapeId="0">
      <text>
        <r>
          <rPr>
            <sz val="11"/>
            <rFont val="Calibri"/>
            <family val="2"/>
            <charset val="238"/>
          </rPr>
          <t>IV_B:NettoKoltsegUtem1</t>
        </r>
      </text>
    </comment>
    <comment ref="P53" authorId="0" shapeId="0">
      <text>
        <r>
          <rPr>
            <sz val="11"/>
            <rFont val="Calibri"/>
            <family val="2"/>
            <charset val="238"/>
          </rPr>
          <t>IV_B:NettoKoltsegUtem2</t>
        </r>
      </text>
    </comment>
    <comment ref="Q53" authorId="0" shapeId="0">
      <text>
        <r>
          <rPr>
            <sz val="11"/>
            <rFont val="Calibri"/>
            <family val="2"/>
            <charset val="238"/>
          </rPr>
          <t>IV_B:EM_Melleklet2_KTG</t>
        </r>
      </text>
    </comment>
    <comment ref="S53" authorId="0" shapeId="0">
      <text>
        <r>
          <rPr>
            <sz val="11"/>
            <rFont val="Calibri"/>
            <family val="2"/>
            <charset val="238"/>
          </rPr>
          <t>IV_B:HDUtem1</t>
        </r>
      </text>
    </comment>
    <comment ref="T53" authorId="0" shapeId="0">
      <text>
        <r>
          <rPr>
            <sz val="11"/>
            <rFont val="Calibri"/>
            <family val="2"/>
            <charset val="238"/>
          </rPr>
          <t>IV_B:ECSUtem1</t>
        </r>
      </text>
    </comment>
    <comment ref="U53" authorId="0" shapeId="0">
      <text>
        <r>
          <rPr>
            <sz val="11"/>
            <rFont val="Calibri"/>
            <family val="2"/>
            <charset val="238"/>
          </rPr>
          <t>IV_B:KFHUtem1</t>
        </r>
      </text>
    </comment>
    <comment ref="V53" authorId="0" shapeId="0">
      <text>
        <r>
          <rPr>
            <sz val="11"/>
            <rFont val="Calibri"/>
            <family val="2"/>
            <charset val="238"/>
          </rPr>
          <t>IV_B:Egyeb_SajatUtem1</t>
        </r>
      </text>
    </comment>
    <comment ref="W53" authorId="0" shapeId="0">
      <text>
        <r>
          <rPr>
            <sz val="11"/>
            <rFont val="Calibri"/>
            <family val="2"/>
            <charset val="238"/>
          </rPr>
          <t>IV_B:DijUtem1</t>
        </r>
      </text>
    </comment>
    <comment ref="X53" authorId="0" shapeId="0">
      <text>
        <r>
          <rPr>
            <sz val="11"/>
            <rFont val="Calibri"/>
            <family val="2"/>
            <charset val="238"/>
          </rPr>
          <t>IV_B:EM_Melleklet1_Utem1</t>
        </r>
      </text>
    </comment>
    <comment ref="Y53" authorId="0" shapeId="0">
      <text>
        <r>
          <rPr>
            <sz val="11"/>
            <rFont val="Calibri"/>
            <family val="2"/>
            <charset val="238"/>
          </rPr>
          <t>IV_B:EgyebAllamiUtem1</t>
        </r>
      </text>
    </comment>
    <comment ref="Z53" authorId="0" shapeId="0">
      <text>
        <r>
          <rPr>
            <sz val="11"/>
            <rFont val="Calibri"/>
            <family val="2"/>
            <charset val="238"/>
          </rPr>
          <t>IV_B:OnkormanyzatiUtem1</t>
        </r>
      </text>
    </comment>
    <comment ref="AA53" authorId="0" shapeId="0">
      <text>
        <r>
          <rPr>
            <sz val="11"/>
            <rFont val="Calibri"/>
            <family val="2"/>
            <charset val="238"/>
          </rPr>
          <t>IV_B:EUUtem1</t>
        </r>
      </text>
    </comment>
    <comment ref="AB53" authorId="0" shapeId="0">
      <text>
        <r>
          <rPr>
            <sz val="11"/>
            <rFont val="Calibri"/>
            <family val="2"/>
            <charset val="238"/>
          </rPr>
          <t>IV_B:EgyebUtem1</t>
        </r>
      </text>
    </comment>
    <comment ref="AC53" authorId="0" shapeId="0">
      <text>
        <r>
          <rPr>
            <sz val="11"/>
            <rFont val="Calibri"/>
            <family val="2"/>
            <charset val="238"/>
          </rPr>
          <t>IV_B:HitelKotvenyUtem1</t>
        </r>
      </text>
    </comment>
    <comment ref="AD53" authorId="0" shapeId="0">
      <text>
        <r>
          <rPr>
            <sz val="11"/>
            <rFont val="Calibri"/>
            <family val="2"/>
            <charset val="238"/>
          </rPr>
          <t>IV_B:OsszesenUtem1</t>
        </r>
      </text>
    </comment>
    <comment ref="AG53" authorId="0" shapeId="0">
      <text>
        <r>
          <rPr>
            <sz val="11"/>
            <rFont val="Calibri"/>
            <family val="2"/>
            <charset val="238"/>
          </rPr>
          <t>IV_B:HDUtem2</t>
        </r>
      </text>
    </comment>
    <comment ref="AH53" authorId="0" shapeId="0">
      <text>
        <r>
          <rPr>
            <sz val="11"/>
            <rFont val="Calibri"/>
            <family val="2"/>
            <charset val="238"/>
          </rPr>
          <t>IV_B:ECSUtem2</t>
        </r>
      </text>
    </comment>
    <comment ref="AI53" authorId="0" shapeId="0">
      <text>
        <r>
          <rPr>
            <sz val="11"/>
            <rFont val="Calibri"/>
            <family val="2"/>
            <charset val="238"/>
          </rPr>
          <t>IV_B:KFHUtem2</t>
        </r>
      </text>
    </comment>
    <comment ref="AJ53" authorId="0" shapeId="0">
      <text>
        <r>
          <rPr>
            <sz val="11"/>
            <rFont val="Calibri"/>
            <family val="2"/>
            <charset val="238"/>
          </rPr>
          <t>IV_B:Egyeb_SajatUtem2</t>
        </r>
      </text>
    </comment>
    <comment ref="AK53" authorId="0" shapeId="0">
      <text>
        <r>
          <rPr>
            <sz val="11"/>
            <rFont val="Calibri"/>
            <family val="2"/>
            <charset val="238"/>
          </rPr>
          <t>IV_B:DijUtem2</t>
        </r>
      </text>
    </comment>
    <comment ref="AL53" authorId="0" shapeId="0">
      <text>
        <r>
          <rPr>
            <sz val="11"/>
            <rFont val="Calibri"/>
            <family val="2"/>
            <charset val="238"/>
          </rPr>
          <t>IV_B:EM_Melleklet1_Utem2</t>
        </r>
      </text>
    </comment>
    <comment ref="AM53" authorId="0" shapeId="0">
      <text>
        <r>
          <rPr>
            <sz val="11"/>
            <rFont val="Calibri"/>
            <family val="2"/>
            <charset val="238"/>
          </rPr>
          <t>IV_B:EgyebAllamiUtem2</t>
        </r>
      </text>
    </comment>
    <comment ref="AN53" authorId="0" shapeId="0">
      <text>
        <r>
          <rPr>
            <sz val="11"/>
            <rFont val="Calibri"/>
            <family val="2"/>
            <charset val="238"/>
          </rPr>
          <t>IV_B:OnkormanyzatiUtem2</t>
        </r>
      </text>
    </comment>
    <comment ref="AO53" authorId="0" shapeId="0">
      <text>
        <r>
          <rPr>
            <sz val="11"/>
            <rFont val="Calibri"/>
            <family val="2"/>
            <charset val="238"/>
          </rPr>
          <t>IV_B:EUUtem2</t>
        </r>
      </text>
    </comment>
    <comment ref="AP53" authorId="0" shapeId="0">
      <text>
        <r>
          <rPr>
            <sz val="11"/>
            <rFont val="Calibri"/>
            <family val="2"/>
            <charset val="238"/>
          </rPr>
          <t>IV_B:EgyebUtem2</t>
        </r>
      </text>
    </comment>
    <comment ref="AQ53" authorId="0" shapeId="0">
      <text>
        <r>
          <rPr>
            <sz val="11"/>
            <rFont val="Calibri"/>
            <family val="2"/>
            <charset val="238"/>
          </rPr>
          <t>IV_B:HitelKotvenyUtem2</t>
        </r>
      </text>
    </comment>
    <comment ref="AR53" authorId="0" shapeId="0">
      <text>
        <r>
          <rPr>
            <sz val="11"/>
            <rFont val="Calibri"/>
            <family val="2"/>
            <charset val="238"/>
          </rPr>
          <t>IV_B:OsszesenUtem2</t>
        </r>
      </text>
    </comment>
    <comment ref="AS53" authorId="0" shapeId="0">
      <text>
        <r>
          <rPr>
            <sz val="11"/>
            <rFont val="Calibri"/>
            <family val="2"/>
            <charset val="238"/>
          </rPr>
          <t>IV_B:ForrashianyUtem2</t>
        </r>
      </text>
    </comment>
    <comment ref="AV53" authorId="0" shapeId="0">
      <text>
        <r>
          <rPr>
            <sz val="11"/>
            <rFont val="Calibri"/>
            <family val="2"/>
            <charset val="238"/>
          </rPr>
          <t>IV_B:Indokolas</t>
        </r>
      </text>
    </comment>
    <comment ref="AW53" authorId="0" shapeId="0">
      <text>
        <r>
          <rPr>
            <sz val="11"/>
            <rFont val="Calibri"/>
            <family val="2"/>
            <charset val="238"/>
          </rPr>
          <t>IV_B:Megjegyzes</t>
        </r>
      </text>
    </comment>
    <comment ref="AZ53" authorId="0" shapeId="0">
      <text>
        <r>
          <rPr>
            <sz val="11"/>
            <rFont val="Calibri"/>
            <family val="2"/>
            <charset val="238"/>
          </rPr>
          <t>IV_B:ISA</t>
        </r>
      </text>
    </comment>
    <comment ref="B54" authorId="0" shapeId="0">
      <text>
        <r>
          <rPr>
            <sz val="11"/>
            <rFont val="Calibri"/>
            <family val="2"/>
            <charset val="238"/>
          </rPr>
          <t>IV_B:FontossagiSorrent</t>
        </r>
      </text>
    </comment>
    <comment ref="C54" authorId="0" shapeId="0">
      <text>
        <r>
          <rPr>
            <sz val="11"/>
            <rFont val="Calibri"/>
            <family val="2"/>
            <charset val="238"/>
          </rPr>
          <t>IV_B:FeladatKategoria</t>
        </r>
      </text>
    </comment>
    <comment ref="D54" authorId="0" shapeId="0">
      <text>
        <r>
          <rPr>
            <sz val="11"/>
            <rFont val="Calibri"/>
            <family val="2"/>
            <charset val="238"/>
          </rPr>
          <t>IV_B:FeladatMegnevezes</t>
        </r>
      </text>
    </comment>
    <comment ref="E54" authorId="0" shapeId="0">
      <text>
        <r>
          <rPr>
            <sz val="11"/>
            <rFont val="Calibri"/>
            <family val="2"/>
            <charset val="238"/>
          </rPr>
          <t>IV_B:ElviEngedelySzam</t>
        </r>
      </text>
    </comment>
    <comment ref="F54" authorId="0" shapeId="0">
      <text>
        <r>
          <rPr>
            <sz val="11"/>
            <rFont val="Calibri"/>
            <family val="2"/>
            <charset val="238"/>
          </rPr>
          <t>IV_B:VKR_Kod</t>
        </r>
      </text>
    </comment>
    <comment ref="G54" authorId="0" shapeId="0">
      <text>
        <r>
          <rPr>
            <sz val="11"/>
            <rFont val="Calibri"/>
            <family val="2"/>
            <charset val="238"/>
          </rPr>
          <t>IV_B:VKR_Nev</t>
        </r>
      </text>
    </comment>
    <comment ref="H54" authorId="0" shapeId="0">
      <text>
        <r>
          <rPr>
            <sz val="11"/>
            <rFont val="Calibri"/>
            <family val="2"/>
            <charset val="238"/>
          </rPr>
          <t>IV_B:FeladatSorszam</t>
        </r>
      </text>
    </comment>
    <comment ref="I54" authorId="0" shapeId="0">
      <text>
        <r>
          <rPr>
            <sz val="11"/>
            <rFont val="Calibri"/>
            <family val="2"/>
            <charset val="238"/>
          </rPr>
          <t>IV_B:FeladatAzonosito</t>
        </r>
      </text>
    </comment>
    <comment ref="J54" authorId="0" shapeId="0">
      <text>
        <r>
          <rPr>
            <sz val="11"/>
            <rFont val="Calibri"/>
            <family val="2"/>
            <charset val="238"/>
          </rPr>
          <t>IV_B:EllatasiTerulet</t>
        </r>
      </text>
    </comment>
    <comment ref="K54" authorId="0" shapeId="0">
      <text>
        <r>
          <rPr>
            <sz val="11"/>
            <rFont val="Calibri"/>
            <family val="2"/>
            <charset val="238"/>
          </rPr>
          <t>IV_B:EllatasertFelelos</t>
        </r>
      </text>
    </comment>
    <comment ref="L54" authorId="0" shapeId="0">
      <text>
        <r>
          <rPr>
            <sz val="11"/>
            <rFont val="Calibri"/>
            <family val="2"/>
            <charset val="238"/>
          </rPr>
          <t>IV_B:TervezettNettoKoltseg</t>
        </r>
      </text>
    </comment>
    <comment ref="M54" authorId="0" shapeId="0">
      <text>
        <r>
          <rPr>
            <sz val="11"/>
            <rFont val="Calibri"/>
            <family val="2"/>
            <charset val="238"/>
          </rPr>
          <t>IV_B:IdotartamKezdes</t>
        </r>
      </text>
    </comment>
    <comment ref="N54" authorId="0" shapeId="0">
      <text>
        <r>
          <rPr>
            <sz val="11"/>
            <rFont val="Calibri"/>
            <family val="2"/>
            <charset val="238"/>
          </rPr>
          <t>IV_B:IdotartamBefejezes</t>
        </r>
      </text>
    </comment>
    <comment ref="O54" authorId="0" shapeId="0">
      <text>
        <r>
          <rPr>
            <sz val="11"/>
            <rFont val="Calibri"/>
            <family val="2"/>
            <charset val="238"/>
          </rPr>
          <t>IV_B:NettoKoltsegUtem1</t>
        </r>
      </text>
    </comment>
    <comment ref="P54" authorId="0" shapeId="0">
      <text>
        <r>
          <rPr>
            <sz val="11"/>
            <rFont val="Calibri"/>
            <family val="2"/>
            <charset val="238"/>
          </rPr>
          <t>IV_B:NettoKoltsegUtem2</t>
        </r>
      </text>
    </comment>
    <comment ref="Q54" authorId="0" shapeId="0">
      <text>
        <r>
          <rPr>
            <sz val="11"/>
            <rFont val="Calibri"/>
            <family val="2"/>
            <charset val="238"/>
          </rPr>
          <t>IV_B:EM_Melleklet2_KTG</t>
        </r>
      </text>
    </comment>
    <comment ref="S54" authorId="0" shapeId="0">
      <text>
        <r>
          <rPr>
            <sz val="11"/>
            <rFont val="Calibri"/>
            <family val="2"/>
            <charset val="238"/>
          </rPr>
          <t>IV_B:HDUtem1</t>
        </r>
      </text>
    </comment>
    <comment ref="T54" authorId="0" shapeId="0">
      <text>
        <r>
          <rPr>
            <sz val="11"/>
            <rFont val="Calibri"/>
            <family val="2"/>
            <charset val="238"/>
          </rPr>
          <t>IV_B:ECSUtem1</t>
        </r>
      </text>
    </comment>
    <comment ref="U54" authorId="0" shapeId="0">
      <text>
        <r>
          <rPr>
            <sz val="11"/>
            <rFont val="Calibri"/>
            <family val="2"/>
            <charset val="238"/>
          </rPr>
          <t>IV_B:KFHUtem1</t>
        </r>
      </text>
    </comment>
    <comment ref="V54" authorId="0" shapeId="0">
      <text>
        <r>
          <rPr>
            <sz val="11"/>
            <rFont val="Calibri"/>
            <family val="2"/>
            <charset val="238"/>
          </rPr>
          <t>IV_B:Egyeb_SajatUtem1</t>
        </r>
      </text>
    </comment>
    <comment ref="W54" authorId="0" shapeId="0">
      <text>
        <r>
          <rPr>
            <sz val="11"/>
            <rFont val="Calibri"/>
            <family val="2"/>
            <charset val="238"/>
          </rPr>
          <t>IV_B:DijUtem1</t>
        </r>
      </text>
    </comment>
    <comment ref="X54" authorId="0" shapeId="0">
      <text>
        <r>
          <rPr>
            <sz val="11"/>
            <rFont val="Calibri"/>
            <family val="2"/>
            <charset val="238"/>
          </rPr>
          <t>IV_B:EM_Melleklet1_Utem1</t>
        </r>
      </text>
    </comment>
    <comment ref="Y54" authorId="0" shapeId="0">
      <text>
        <r>
          <rPr>
            <sz val="11"/>
            <rFont val="Calibri"/>
            <family val="2"/>
            <charset val="238"/>
          </rPr>
          <t>IV_B:EgyebAllamiUtem1</t>
        </r>
      </text>
    </comment>
    <comment ref="Z54" authorId="0" shapeId="0">
      <text>
        <r>
          <rPr>
            <sz val="11"/>
            <rFont val="Calibri"/>
            <family val="2"/>
            <charset val="238"/>
          </rPr>
          <t>IV_B:OnkormanyzatiUtem1</t>
        </r>
      </text>
    </comment>
    <comment ref="AA54" authorId="0" shapeId="0">
      <text>
        <r>
          <rPr>
            <sz val="11"/>
            <rFont val="Calibri"/>
            <family val="2"/>
            <charset val="238"/>
          </rPr>
          <t>IV_B:EUUtem1</t>
        </r>
      </text>
    </comment>
    <comment ref="AB54" authorId="0" shapeId="0">
      <text>
        <r>
          <rPr>
            <sz val="11"/>
            <rFont val="Calibri"/>
            <family val="2"/>
            <charset val="238"/>
          </rPr>
          <t>IV_B:EgyebUtem1</t>
        </r>
      </text>
    </comment>
    <comment ref="AC54" authorId="0" shapeId="0">
      <text>
        <r>
          <rPr>
            <sz val="11"/>
            <rFont val="Calibri"/>
            <family val="2"/>
            <charset val="238"/>
          </rPr>
          <t>IV_B:HitelKotvenyUtem1</t>
        </r>
      </text>
    </comment>
    <comment ref="AD54" authorId="0" shapeId="0">
      <text>
        <r>
          <rPr>
            <sz val="11"/>
            <rFont val="Calibri"/>
            <family val="2"/>
            <charset val="238"/>
          </rPr>
          <t>IV_B:OsszesenUtem1</t>
        </r>
      </text>
    </comment>
    <comment ref="AG54" authorId="0" shapeId="0">
      <text>
        <r>
          <rPr>
            <sz val="11"/>
            <rFont val="Calibri"/>
            <family val="2"/>
            <charset val="238"/>
          </rPr>
          <t>IV_B:HDUtem2</t>
        </r>
      </text>
    </comment>
    <comment ref="AH54" authorId="0" shapeId="0">
      <text>
        <r>
          <rPr>
            <sz val="11"/>
            <rFont val="Calibri"/>
            <family val="2"/>
            <charset val="238"/>
          </rPr>
          <t>IV_B:ECSUtem2</t>
        </r>
      </text>
    </comment>
    <comment ref="AI54" authorId="0" shapeId="0">
      <text>
        <r>
          <rPr>
            <sz val="11"/>
            <rFont val="Calibri"/>
            <family val="2"/>
            <charset val="238"/>
          </rPr>
          <t>IV_B:KFHUtem2</t>
        </r>
      </text>
    </comment>
    <comment ref="AJ54" authorId="0" shapeId="0">
      <text>
        <r>
          <rPr>
            <sz val="11"/>
            <rFont val="Calibri"/>
            <family val="2"/>
            <charset val="238"/>
          </rPr>
          <t>IV_B:Egyeb_SajatUtem2</t>
        </r>
      </text>
    </comment>
    <comment ref="AK54" authorId="0" shapeId="0">
      <text>
        <r>
          <rPr>
            <sz val="11"/>
            <rFont val="Calibri"/>
            <family val="2"/>
            <charset val="238"/>
          </rPr>
          <t>IV_B:DijUtem2</t>
        </r>
      </text>
    </comment>
    <comment ref="AL54" authorId="0" shapeId="0">
      <text>
        <r>
          <rPr>
            <sz val="11"/>
            <rFont val="Calibri"/>
            <family val="2"/>
            <charset val="238"/>
          </rPr>
          <t>IV_B:EM_Melleklet1_Utem2</t>
        </r>
      </text>
    </comment>
    <comment ref="AM54" authorId="0" shapeId="0">
      <text>
        <r>
          <rPr>
            <sz val="11"/>
            <rFont val="Calibri"/>
            <family val="2"/>
            <charset val="238"/>
          </rPr>
          <t>IV_B:EgyebAllamiUtem2</t>
        </r>
      </text>
    </comment>
    <comment ref="AN54" authorId="0" shapeId="0">
      <text>
        <r>
          <rPr>
            <sz val="11"/>
            <rFont val="Calibri"/>
            <family val="2"/>
            <charset val="238"/>
          </rPr>
          <t>IV_B:OnkormanyzatiUtem2</t>
        </r>
      </text>
    </comment>
    <comment ref="AO54" authorId="0" shapeId="0">
      <text>
        <r>
          <rPr>
            <sz val="11"/>
            <rFont val="Calibri"/>
            <family val="2"/>
            <charset val="238"/>
          </rPr>
          <t>IV_B:EUUtem2</t>
        </r>
      </text>
    </comment>
    <comment ref="AP54" authorId="0" shapeId="0">
      <text>
        <r>
          <rPr>
            <sz val="11"/>
            <rFont val="Calibri"/>
            <family val="2"/>
            <charset val="238"/>
          </rPr>
          <t>IV_B:EgyebUtem2</t>
        </r>
      </text>
    </comment>
    <comment ref="AQ54" authorId="0" shapeId="0">
      <text>
        <r>
          <rPr>
            <sz val="11"/>
            <rFont val="Calibri"/>
            <family val="2"/>
            <charset val="238"/>
          </rPr>
          <t>IV_B:HitelKotvenyUtem2</t>
        </r>
      </text>
    </comment>
    <comment ref="AR54" authorId="0" shapeId="0">
      <text>
        <r>
          <rPr>
            <sz val="11"/>
            <rFont val="Calibri"/>
            <family val="2"/>
            <charset val="238"/>
          </rPr>
          <t>IV_B:OsszesenUtem2</t>
        </r>
      </text>
    </comment>
    <comment ref="AS54" authorId="0" shapeId="0">
      <text>
        <r>
          <rPr>
            <sz val="11"/>
            <rFont val="Calibri"/>
            <family val="2"/>
            <charset val="238"/>
          </rPr>
          <t>IV_B:ForrashianyUtem2</t>
        </r>
      </text>
    </comment>
    <comment ref="AV54" authorId="0" shapeId="0">
      <text>
        <r>
          <rPr>
            <sz val="11"/>
            <rFont val="Calibri"/>
            <family val="2"/>
            <charset val="238"/>
          </rPr>
          <t>IV_B:Indokolas</t>
        </r>
      </text>
    </comment>
    <comment ref="AW54" authorId="0" shapeId="0">
      <text>
        <r>
          <rPr>
            <sz val="11"/>
            <rFont val="Calibri"/>
            <family val="2"/>
            <charset val="238"/>
          </rPr>
          <t>IV_B:Megjegyzes</t>
        </r>
      </text>
    </comment>
    <comment ref="AZ54" authorId="0" shapeId="0">
      <text>
        <r>
          <rPr>
            <sz val="11"/>
            <rFont val="Calibri"/>
            <family val="2"/>
            <charset val="238"/>
          </rPr>
          <t>IV_B:ISA</t>
        </r>
      </text>
    </comment>
    <comment ref="B55" authorId="0" shapeId="0">
      <text>
        <r>
          <rPr>
            <sz val="11"/>
            <rFont val="Calibri"/>
            <family val="2"/>
            <charset val="238"/>
          </rPr>
          <t>IV_B:FontossagiSorrent</t>
        </r>
      </text>
    </comment>
    <comment ref="C55" authorId="0" shapeId="0">
      <text>
        <r>
          <rPr>
            <sz val="11"/>
            <rFont val="Calibri"/>
            <family val="2"/>
            <charset val="238"/>
          </rPr>
          <t>IV_B:FeladatKategoria</t>
        </r>
      </text>
    </comment>
    <comment ref="D55" authorId="0" shapeId="0">
      <text>
        <r>
          <rPr>
            <sz val="11"/>
            <rFont val="Calibri"/>
            <family val="2"/>
            <charset val="238"/>
          </rPr>
          <t>IV_B:FeladatMegnevezes</t>
        </r>
      </text>
    </comment>
    <comment ref="E55" authorId="0" shapeId="0">
      <text>
        <r>
          <rPr>
            <sz val="11"/>
            <rFont val="Calibri"/>
            <family val="2"/>
            <charset val="238"/>
          </rPr>
          <t>IV_B:ElviEngedelySzam</t>
        </r>
      </text>
    </comment>
    <comment ref="F55" authorId="0" shapeId="0">
      <text>
        <r>
          <rPr>
            <sz val="11"/>
            <rFont val="Calibri"/>
            <family val="2"/>
            <charset val="238"/>
          </rPr>
          <t>IV_B:VKR_Kod</t>
        </r>
      </text>
    </comment>
    <comment ref="G55" authorId="0" shapeId="0">
      <text>
        <r>
          <rPr>
            <sz val="11"/>
            <rFont val="Calibri"/>
            <family val="2"/>
            <charset val="238"/>
          </rPr>
          <t>IV_B:VKR_Nev</t>
        </r>
      </text>
    </comment>
    <comment ref="H55" authorId="0" shapeId="0">
      <text>
        <r>
          <rPr>
            <sz val="11"/>
            <rFont val="Calibri"/>
            <family val="2"/>
            <charset val="238"/>
          </rPr>
          <t>IV_B:FeladatSorszam</t>
        </r>
      </text>
    </comment>
    <comment ref="I55" authorId="0" shapeId="0">
      <text>
        <r>
          <rPr>
            <sz val="11"/>
            <rFont val="Calibri"/>
            <family val="2"/>
            <charset val="238"/>
          </rPr>
          <t>IV_B:FeladatAzonosito</t>
        </r>
      </text>
    </comment>
    <comment ref="J55" authorId="0" shapeId="0">
      <text>
        <r>
          <rPr>
            <sz val="11"/>
            <rFont val="Calibri"/>
            <family val="2"/>
            <charset val="238"/>
          </rPr>
          <t>IV_B:EllatasiTerulet</t>
        </r>
      </text>
    </comment>
    <comment ref="K55" authorId="0" shapeId="0">
      <text>
        <r>
          <rPr>
            <sz val="11"/>
            <rFont val="Calibri"/>
            <family val="2"/>
            <charset val="238"/>
          </rPr>
          <t>IV_B:EllatasertFelelos</t>
        </r>
      </text>
    </comment>
    <comment ref="L55" authorId="0" shapeId="0">
      <text>
        <r>
          <rPr>
            <sz val="11"/>
            <rFont val="Calibri"/>
            <family val="2"/>
            <charset val="238"/>
          </rPr>
          <t>IV_B:TervezettNettoKoltseg</t>
        </r>
      </text>
    </comment>
    <comment ref="M55" authorId="0" shapeId="0">
      <text>
        <r>
          <rPr>
            <sz val="11"/>
            <rFont val="Calibri"/>
            <family val="2"/>
            <charset val="238"/>
          </rPr>
          <t>IV_B:IdotartamKezdes</t>
        </r>
      </text>
    </comment>
    <comment ref="N55" authorId="0" shapeId="0">
      <text>
        <r>
          <rPr>
            <sz val="11"/>
            <rFont val="Calibri"/>
            <family val="2"/>
            <charset val="238"/>
          </rPr>
          <t>IV_B:IdotartamBefejezes</t>
        </r>
      </text>
    </comment>
    <comment ref="O55" authorId="0" shapeId="0">
      <text>
        <r>
          <rPr>
            <sz val="11"/>
            <rFont val="Calibri"/>
            <family val="2"/>
            <charset val="238"/>
          </rPr>
          <t>IV_B:NettoKoltsegUtem1</t>
        </r>
      </text>
    </comment>
    <comment ref="P55" authorId="0" shapeId="0">
      <text>
        <r>
          <rPr>
            <sz val="11"/>
            <rFont val="Calibri"/>
            <family val="2"/>
            <charset val="238"/>
          </rPr>
          <t>IV_B:NettoKoltsegUtem2</t>
        </r>
      </text>
    </comment>
    <comment ref="Q55" authorId="0" shapeId="0">
      <text>
        <r>
          <rPr>
            <sz val="11"/>
            <rFont val="Calibri"/>
            <family val="2"/>
            <charset val="238"/>
          </rPr>
          <t>IV_B:EM_Melleklet2_KTG</t>
        </r>
      </text>
    </comment>
    <comment ref="S55" authorId="0" shapeId="0">
      <text>
        <r>
          <rPr>
            <sz val="11"/>
            <rFont val="Calibri"/>
            <family val="2"/>
            <charset val="238"/>
          </rPr>
          <t>IV_B:HDUtem1</t>
        </r>
      </text>
    </comment>
    <comment ref="T55" authorId="0" shapeId="0">
      <text>
        <r>
          <rPr>
            <sz val="11"/>
            <rFont val="Calibri"/>
            <family val="2"/>
            <charset val="238"/>
          </rPr>
          <t>IV_B:ECSUtem1</t>
        </r>
      </text>
    </comment>
    <comment ref="U55" authorId="0" shapeId="0">
      <text>
        <r>
          <rPr>
            <sz val="11"/>
            <rFont val="Calibri"/>
            <family val="2"/>
            <charset val="238"/>
          </rPr>
          <t>IV_B:KFHUtem1</t>
        </r>
      </text>
    </comment>
    <comment ref="V55" authorId="0" shapeId="0">
      <text>
        <r>
          <rPr>
            <sz val="11"/>
            <rFont val="Calibri"/>
            <family val="2"/>
            <charset val="238"/>
          </rPr>
          <t>IV_B:Egyeb_SajatUtem1</t>
        </r>
      </text>
    </comment>
    <comment ref="W55" authorId="0" shapeId="0">
      <text>
        <r>
          <rPr>
            <sz val="11"/>
            <rFont val="Calibri"/>
            <family val="2"/>
            <charset val="238"/>
          </rPr>
          <t>IV_B:DijUtem1</t>
        </r>
      </text>
    </comment>
    <comment ref="X55" authorId="0" shapeId="0">
      <text>
        <r>
          <rPr>
            <sz val="11"/>
            <rFont val="Calibri"/>
            <family val="2"/>
            <charset val="238"/>
          </rPr>
          <t>IV_B:EM_Melleklet1_Utem1</t>
        </r>
      </text>
    </comment>
    <comment ref="Y55" authorId="0" shapeId="0">
      <text>
        <r>
          <rPr>
            <sz val="11"/>
            <rFont val="Calibri"/>
            <family val="2"/>
            <charset val="238"/>
          </rPr>
          <t>IV_B:EgyebAllamiUtem1</t>
        </r>
      </text>
    </comment>
    <comment ref="Z55" authorId="0" shapeId="0">
      <text>
        <r>
          <rPr>
            <sz val="11"/>
            <rFont val="Calibri"/>
            <family val="2"/>
            <charset val="238"/>
          </rPr>
          <t>IV_B:OnkormanyzatiUtem1</t>
        </r>
      </text>
    </comment>
    <comment ref="AA55" authorId="0" shapeId="0">
      <text>
        <r>
          <rPr>
            <sz val="11"/>
            <rFont val="Calibri"/>
            <family val="2"/>
            <charset val="238"/>
          </rPr>
          <t>IV_B:EUUtem1</t>
        </r>
      </text>
    </comment>
    <comment ref="AB55" authorId="0" shapeId="0">
      <text>
        <r>
          <rPr>
            <sz val="11"/>
            <rFont val="Calibri"/>
            <family val="2"/>
            <charset val="238"/>
          </rPr>
          <t>IV_B:EgyebUtem1</t>
        </r>
      </text>
    </comment>
    <comment ref="AC55" authorId="0" shapeId="0">
      <text>
        <r>
          <rPr>
            <sz val="11"/>
            <rFont val="Calibri"/>
            <family val="2"/>
            <charset val="238"/>
          </rPr>
          <t>IV_B:HitelKotvenyUtem1</t>
        </r>
      </text>
    </comment>
    <comment ref="AD55" authorId="0" shapeId="0">
      <text>
        <r>
          <rPr>
            <sz val="11"/>
            <rFont val="Calibri"/>
            <family val="2"/>
            <charset val="238"/>
          </rPr>
          <t>IV_B:OsszesenUtem1</t>
        </r>
      </text>
    </comment>
    <comment ref="AG55" authorId="0" shapeId="0">
      <text>
        <r>
          <rPr>
            <sz val="11"/>
            <rFont val="Calibri"/>
            <family val="2"/>
            <charset val="238"/>
          </rPr>
          <t>IV_B:HDUtem2</t>
        </r>
      </text>
    </comment>
    <comment ref="AH55" authorId="0" shapeId="0">
      <text>
        <r>
          <rPr>
            <sz val="11"/>
            <rFont val="Calibri"/>
            <family val="2"/>
            <charset val="238"/>
          </rPr>
          <t>IV_B:ECSUtem2</t>
        </r>
      </text>
    </comment>
    <comment ref="AI55" authorId="0" shapeId="0">
      <text>
        <r>
          <rPr>
            <sz val="11"/>
            <rFont val="Calibri"/>
            <family val="2"/>
            <charset val="238"/>
          </rPr>
          <t>IV_B:KFHUtem2</t>
        </r>
      </text>
    </comment>
    <comment ref="AJ55" authorId="0" shapeId="0">
      <text>
        <r>
          <rPr>
            <sz val="11"/>
            <rFont val="Calibri"/>
            <family val="2"/>
            <charset val="238"/>
          </rPr>
          <t>IV_B:Egyeb_SajatUtem2</t>
        </r>
      </text>
    </comment>
    <comment ref="AK55" authorId="0" shapeId="0">
      <text>
        <r>
          <rPr>
            <sz val="11"/>
            <rFont val="Calibri"/>
            <family val="2"/>
            <charset val="238"/>
          </rPr>
          <t>IV_B:DijUtem2</t>
        </r>
      </text>
    </comment>
    <comment ref="AL55" authorId="0" shapeId="0">
      <text>
        <r>
          <rPr>
            <sz val="11"/>
            <rFont val="Calibri"/>
            <family val="2"/>
            <charset val="238"/>
          </rPr>
          <t>IV_B:EM_Melleklet1_Utem2</t>
        </r>
      </text>
    </comment>
    <comment ref="AM55" authorId="0" shapeId="0">
      <text>
        <r>
          <rPr>
            <sz val="11"/>
            <rFont val="Calibri"/>
            <family val="2"/>
            <charset val="238"/>
          </rPr>
          <t>IV_B:EgyebAllamiUtem2</t>
        </r>
      </text>
    </comment>
    <comment ref="AN55" authorId="0" shapeId="0">
      <text>
        <r>
          <rPr>
            <sz val="11"/>
            <rFont val="Calibri"/>
            <family val="2"/>
            <charset val="238"/>
          </rPr>
          <t>IV_B:OnkormanyzatiUtem2</t>
        </r>
      </text>
    </comment>
    <comment ref="AO55" authorId="0" shapeId="0">
      <text>
        <r>
          <rPr>
            <sz val="11"/>
            <rFont val="Calibri"/>
            <family val="2"/>
            <charset val="238"/>
          </rPr>
          <t>IV_B:EUUtem2</t>
        </r>
      </text>
    </comment>
    <comment ref="AP55" authorId="0" shapeId="0">
      <text>
        <r>
          <rPr>
            <sz val="11"/>
            <rFont val="Calibri"/>
            <family val="2"/>
            <charset val="238"/>
          </rPr>
          <t>IV_B:EgyebUtem2</t>
        </r>
      </text>
    </comment>
    <comment ref="AQ55" authorId="0" shapeId="0">
      <text>
        <r>
          <rPr>
            <sz val="11"/>
            <rFont val="Calibri"/>
            <family val="2"/>
            <charset val="238"/>
          </rPr>
          <t>IV_B:HitelKotvenyUtem2</t>
        </r>
      </text>
    </comment>
    <comment ref="AR55" authorId="0" shapeId="0">
      <text>
        <r>
          <rPr>
            <sz val="11"/>
            <rFont val="Calibri"/>
            <family val="2"/>
            <charset val="238"/>
          </rPr>
          <t>IV_B:OsszesenUtem2</t>
        </r>
      </text>
    </comment>
    <comment ref="AS55" authorId="0" shapeId="0">
      <text>
        <r>
          <rPr>
            <sz val="11"/>
            <rFont val="Calibri"/>
            <family val="2"/>
            <charset val="238"/>
          </rPr>
          <t>IV_B:ForrashianyUtem2</t>
        </r>
      </text>
    </comment>
    <comment ref="AV55" authorId="0" shapeId="0">
      <text>
        <r>
          <rPr>
            <sz val="11"/>
            <rFont val="Calibri"/>
            <family val="2"/>
            <charset val="238"/>
          </rPr>
          <t>IV_B:Indokolas</t>
        </r>
      </text>
    </comment>
    <comment ref="AW55" authorId="0" shapeId="0">
      <text>
        <r>
          <rPr>
            <sz val="11"/>
            <rFont val="Calibri"/>
            <family val="2"/>
            <charset val="238"/>
          </rPr>
          <t>IV_B:Megjegyzes</t>
        </r>
      </text>
    </comment>
    <comment ref="AZ55" authorId="0" shapeId="0">
      <text>
        <r>
          <rPr>
            <sz val="11"/>
            <rFont val="Calibri"/>
            <family val="2"/>
            <charset val="238"/>
          </rPr>
          <t>IV_B:ISA</t>
        </r>
      </text>
    </comment>
    <comment ref="B56" authorId="0" shapeId="0">
      <text>
        <r>
          <rPr>
            <sz val="11"/>
            <rFont val="Calibri"/>
            <family val="2"/>
            <charset val="238"/>
          </rPr>
          <t>IV_B:FontossagiSorrent</t>
        </r>
      </text>
    </comment>
    <comment ref="C56" authorId="0" shapeId="0">
      <text>
        <r>
          <rPr>
            <sz val="11"/>
            <rFont val="Calibri"/>
            <family val="2"/>
            <charset val="238"/>
          </rPr>
          <t>IV_B:FeladatKategoria</t>
        </r>
      </text>
    </comment>
    <comment ref="D56" authorId="0" shapeId="0">
      <text>
        <r>
          <rPr>
            <sz val="11"/>
            <rFont val="Calibri"/>
            <family val="2"/>
            <charset val="238"/>
          </rPr>
          <t>IV_B:FeladatMegnevezes</t>
        </r>
      </text>
    </comment>
    <comment ref="E56" authorId="0" shapeId="0">
      <text>
        <r>
          <rPr>
            <sz val="11"/>
            <rFont val="Calibri"/>
            <family val="2"/>
            <charset val="238"/>
          </rPr>
          <t>IV_B:ElviEngedelySzam</t>
        </r>
      </text>
    </comment>
    <comment ref="F56" authorId="0" shapeId="0">
      <text>
        <r>
          <rPr>
            <sz val="11"/>
            <rFont val="Calibri"/>
            <family val="2"/>
            <charset val="238"/>
          </rPr>
          <t>IV_B:VKR_Kod</t>
        </r>
      </text>
    </comment>
    <comment ref="G56" authorId="0" shapeId="0">
      <text>
        <r>
          <rPr>
            <sz val="11"/>
            <rFont val="Calibri"/>
            <family val="2"/>
            <charset val="238"/>
          </rPr>
          <t>IV_B:VKR_Nev</t>
        </r>
      </text>
    </comment>
    <comment ref="H56" authorId="0" shapeId="0">
      <text>
        <r>
          <rPr>
            <sz val="11"/>
            <rFont val="Calibri"/>
            <family val="2"/>
            <charset val="238"/>
          </rPr>
          <t>IV_B:FeladatSorszam</t>
        </r>
      </text>
    </comment>
    <comment ref="I56" authorId="0" shapeId="0">
      <text>
        <r>
          <rPr>
            <sz val="11"/>
            <rFont val="Calibri"/>
            <family val="2"/>
            <charset val="238"/>
          </rPr>
          <t>IV_B:FeladatAzonosito</t>
        </r>
      </text>
    </comment>
    <comment ref="J56" authorId="0" shapeId="0">
      <text>
        <r>
          <rPr>
            <sz val="11"/>
            <rFont val="Calibri"/>
            <family val="2"/>
            <charset val="238"/>
          </rPr>
          <t>IV_B:EllatasiTerulet</t>
        </r>
      </text>
    </comment>
    <comment ref="K56" authorId="0" shapeId="0">
      <text>
        <r>
          <rPr>
            <sz val="11"/>
            <rFont val="Calibri"/>
            <family val="2"/>
            <charset val="238"/>
          </rPr>
          <t>IV_B:EllatasertFelelos</t>
        </r>
      </text>
    </comment>
    <comment ref="L56" authorId="0" shapeId="0">
      <text>
        <r>
          <rPr>
            <sz val="11"/>
            <rFont val="Calibri"/>
            <family val="2"/>
            <charset val="238"/>
          </rPr>
          <t>IV_B:TervezettNettoKoltseg</t>
        </r>
      </text>
    </comment>
    <comment ref="M56" authorId="0" shapeId="0">
      <text>
        <r>
          <rPr>
            <sz val="11"/>
            <rFont val="Calibri"/>
            <family val="2"/>
            <charset val="238"/>
          </rPr>
          <t>IV_B:IdotartamKezdes</t>
        </r>
      </text>
    </comment>
    <comment ref="N56" authorId="0" shapeId="0">
      <text>
        <r>
          <rPr>
            <sz val="11"/>
            <rFont val="Calibri"/>
            <family val="2"/>
            <charset val="238"/>
          </rPr>
          <t>IV_B:IdotartamBefejezes</t>
        </r>
      </text>
    </comment>
    <comment ref="O56" authorId="0" shapeId="0">
      <text>
        <r>
          <rPr>
            <sz val="11"/>
            <rFont val="Calibri"/>
            <family val="2"/>
            <charset val="238"/>
          </rPr>
          <t>IV_B:NettoKoltsegUtem1</t>
        </r>
      </text>
    </comment>
    <comment ref="P56" authorId="0" shapeId="0">
      <text>
        <r>
          <rPr>
            <sz val="11"/>
            <rFont val="Calibri"/>
            <family val="2"/>
            <charset val="238"/>
          </rPr>
          <t>IV_B:NettoKoltsegUtem2</t>
        </r>
      </text>
    </comment>
    <comment ref="Q56" authorId="0" shapeId="0">
      <text>
        <r>
          <rPr>
            <sz val="11"/>
            <rFont val="Calibri"/>
            <family val="2"/>
            <charset val="238"/>
          </rPr>
          <t>IV_B:EM_Melleklet2_KTG</t>
        </r>
      </text>
    </comment>
    <comment ref="S56" authorId="0" shapeId="0">
      <text>
        <r>
          <rPr>
            <sz val="11"/>
            <rFont val="Calibri"/>
            <family val="2"/>
            <charset val="238"/>
          </rPr>
          <t>IV_B:HDUtem1</t>
        </r>
      </text>
    </comment>
    <comment ref="T56" authorId="0" shapeId="0">
      <text>
        <r>
          <rPr>
            <sz val="11"/>
            <rFont val="Calibri"/>
            <family val="2"/>
            <charset val="238"/>
          </rPr>
          <t>IV_B:ECSUtem1</t>
        </r>
      </text>
    </comment>
    <comment ref="U56" authorId="0" shapeId="0">
      <text>
        <r>
          <rPr>
            <sz val="11"/>
            <rFont val="Calibri"/>
            <family val="2"/>
            <charset val="238"/>
          </rPr>
          <t>IV_B:KFHUtem1</t>
        </r>
      </text>
    </comment>
    <comment ref="V56" authorId="0" shapeId="0">
      <text>
        <r>
          <rPr>
            <sz val="11"/>
            <rFont val="Calibri"/>
            <family val="2"/>
            <charset val="238"/>
          </rPr>
          <t>IV_B:Egyeb_SajatUtem1</t>
        </r>
      </text>
    </comment>
    <comment ref="W56" authorId="0" shapeId="0">
      <text>
        <r>
          <rPr>
            <sz val="11"/>
            <rFont val="Calibri"/>
            <family val="2"/>
            <charset val="238"/>
          </rPr>
          <t>IV_B:DijUtem1</t>
        </r>
      </text>
    </comment>
    <comment ref="X56" authorId="0" shapeId="0">
      <text>
        <r>
          <rPr>
            <sz val="11"/>
            <rFont val="Calibri"/>
            <family val="2"/>
            <charset val="238"/>
          </rPr>
          <t>IV_B:EM_Melleklet1_Utem1</t>
        </r>
      </text>
    </comment>
    <comment ref="Y56" authorId="0" shapeId="0">
      <text>
        <r>
          <rPr>
            <sz val="11"/>
            <rFont val="Calibri"/>
            <family val="2"/>
            <charset val="238"/>
          </rPr>
          <t>IV_B:EgyebAllamiUtem1</t>
        </r>
      </text>
    </comment>
    <comment ref="Z56" authorId="0" shapeId="0">
      <text>
        <r>
          <rPr>
            <sz val="11"/>
            <rFont val="Calibri"/>
            <family val="2"/>
            <charset val="238"/>
          </rPr>
          <t>IV_B:OnkormanyzatiUtem1</t>
        </r>
      </text>
    </comment>
    <comment ref="AA56" authorId="0" shapeId="0">
      <text>
        <r>
          <rPr>
            <sz val="11"/>
            <rFont val="Calibri"/>
            <family val="2"/>
            <charset val="238"/>
          </rPr>
          <t>IV_B:EUUtem1</t>
        </r>
      </text>
    </comment>
    <comment ref="AB56" authorId="0" shapeId="0">
      <text>
        <r>
          <rPr>
            <sz val="11"/>
            <rFont val="Calibri"/>
            <family val="2"/>
            <charset val="238"/>
          </rPr>
          <t>IV_B:EgyebUtem1</t>
        </r>
      </text>
    </comment>
    <comment ref="AC56" authorId="0" shapeId="0">
      <text>
        <r>
          <rPr>
            <sz val="11"/>
            <rFont val="Calibri"/>
            <family val="2"/>
            <charset val="238"/>
          </rPr>
          <t>IV_B:HitelKotvenyUtem1</t>
        </r>
      </text>
    </comment>
    <comment ref="AD56" authorId="0" shapeId="0">
      <text>
        <r>
          <rPr>
            <sz val="11"/>
            <rFont val="Calibri"/>
            <family val="2"/>
            <charset val="238"/>
          </rPr>
          <t>IV_B:OsszesenUtem1</t>
        </r>
      </text>
    </comment>
    <comment ref="AG56" authorId="0" shapeId="0">
      <text>
        <r>
          <rPr>
            <sz val="11"/>
            <rFont val="Calibri"/>
            <family val="2"/>
            <charset val="238"/>
          </rPr>
          <t>IV_B:HDUtem2</t>
        </r>
      </text>
    </comment>
    <comment ref="AH56" authorId="0" shapeId="0">
      <text>
        <r>
          <rPr>
            <sz val="11"/>
            <rFont val="Calibri"/>
            <family val="2"/>
            <charset val="238"/>
          </rPr>
          <t>IV_B:ECSUtem2</t>
        </r>
      </text>
    </comment>
    <comment ref="AI56" authorId="0" shapeId="0">
      <text>
        <r>
          <rPr>
            <sz val="11"/>
            <rFont val="Calibri"/>
            <family val="2"/>
            <charset val="238"/>
          </rPr>
          <t>IV_B:KFHUtem2</t>
        </r>
      </text>
    </comment>
    <comment ref="AJ56" authorId="0" shapeId="0">
      <text>
        <r>
          <rPr>
            <sz val="11"/>
            <rFont val="Calibri"/>
            <family val="2"/>
            <charset val="238"/>
          </rPr>
          <t>IV_B:Egyeb_SajatUtem2</t>
        </r>
      </text>
    </comment>
    <comment ref="AK56" authorId="0" shapeId="0">
      <text>
        <r>
          <rPr>
            <sz val="11"/>
            <rFont val="Calibri"/>
            <family val="2"/>
            <charset val="238"/>
          </rPr>
          <t>IV_B:DijUtem2</t>
        </r>
      </text>
    </comment>
    <comment ref="AL56" authorId="0" shapeId="0">
      <text>
        <r>
          <rPr>
            <sz val="11"/>
            <rFont val="Calibri"/>
            <family val="2"/>
            <charset val="238"/>
          </rPr>
          <t>IV_B:EM_Melleklet1_Utem2</t>
        </r>
      </text>
    </comment>
    <comment ref="AM56" authorId="0" shapeId="0">
      <text>
        <r>
          <rPr>
            <sz val="11"/>
            <rFont val="Calibri"/>
            <family val="2"/>
            <charset val="238"/>
          </rPr>
          <t>IV_B:EgyebAllamiUtem2</t>
        </r>
      </text>
    </comment>
    <comment ref="AN56" authorId="0" shapeId="0">
      <text>
        <r>
          <rPr>
            <sz val="11"/>
            <rFont val="Calibri"/>
            <family val="2"/>
            <charset val="238"/>
          </rPr>
          <t>IV_B:OnkormanyzatiUtem2</t>
        </r>
      </text>
    </comment>
    <comment ref="AO56" authorId="0" shapeId="0">
      <text>
        <r>
          <rPr>
            <sz val="11"/>
            <rFont val="Calibri"/>
            <family val="2"/>
            <charset val="238"/>
          </rPr>
          <t>IV_B:EUUtem2</t>
        </r>
      </text>
    </comment>
    <comment ref="AP56" authorId="0" shapeId="0">
      <text>
        <r>
          <rPr>
            <sz val="11"/>
            <rFont val="Calibri"/>
            <family val="2"/>
            <charset val="238"/>
          </rPr>
          <t>IV_B:EgyebUtem2</t>
        </r>
      </text>
    </comment>
    <comment ref="AQ56" authorId="0" shapeId="0">
      <text>
        <r>
          <rPr>
            <sz val="11"/>
            <rFont val="Calibri"/>
            <family val="2"/>
            <charset val="238"/>
          </rPr>
          <t>IV_B:HitelKotvenyUtem2</t>
        </r>
      </text>
    </comment>
    <comment ref="AR56" authorId="0" shapeId="0">
      <text>
        <r>
          <rPr>
            <sz val="11"/>
            <rFont val="Calibri"/>
            <family val="2"/>
            <charset val="238"/>
          </rPr>
          <t>IV_B:OsszesenUtem2</t>
        </r>
      </text>
    </comment>
    <comment ref="AS56" authorId="0" shapeId="0">
      <text>
        <r>
          <rPr>
            <sz val="11"/>
            <rFont val="Calibri"/>
            <family val="2"/>
            <charset val="238"/>
          </rPr>
          <t>IV_B:ForrashianyUtem2</t>
        </r>
      </text>
    </comment>
    <comment ref="AV56" authorId="0" shapeId="0">
      <text>
        <r>
          <rPr>
            <sz val="11"/>
            <rFont val="Calibri"/>
            <family val="2"/>
            <charset val="238"/>
          </rPr>
          <t>IV_B:Indokolas</t>
        </r>
      </text>
    </comment>
    <comment ref="AW56" authorId="0" shapeId="0">
      <text>
        <r>
          <rPr>
            <sz val="11"/>
            <rFont val="Calibri"/>
            <family val="2"/>
            <charset val="238"/>
          </rPr>
          <t>IV_B:Megjegyzes</t>
        </r>
      </text>
    </comment>
    <comment ref="AZ56" authorId="0" shapeId="0">
      <text>
        <r>
          <rPr>
            <sz val="11"/>
            <rFont val="Calibri"/>
            <family val="2"/>
            <charset val="238"/>
          </rPr>
          <t>IV_B:ISA</t>
        </r>
      </text>
    </comment>
    <comment ref="B57" authorId="0" shapeId="0">
      <text>
        <r>
          <rPr>
            <sz val="11"/>
            <rFont val="Calibri"/>
            <family val="2"/>
            <charset val="238"/>
          </rPr>
          <t>IV_B:FontossagiSorrent</t>
        </r>
      </text>
    </comment>
    <comment ref="C57" authorId="0" shapeId="0">
      <text>
        <r>
          <rPr>
            <sz val="11"/>
            <rFont val="Calibri"/>
            <family val="2"/>
            <charset val="238"/>
          </rPr>
          <t>IV_B:FeladatKategoria</t>
        </r>
      </text>
    </comment>
    <comment ref="D57" authorId="0" shapeId="0">
      <text>
        <r>
          <rPr>
            <sz val="11"/>
            <rFont val="Calibri"/>
            <family val="2"/>
            <charset val="238"/>
          </rPr>
          <t>IV_B:FeladatMegnevezes</t>
        </r>
      </text>
    </comment>
    <comment ref="E57" authorId="0" shapeId="0">
      <text>
        <r>
          <rPr>
            <sz val="11"/>
            <rFont val="Calibri"/>
            <family val="2"/>
            <charset val="238"/>
          </rPr>
          <t>IV_B:ElviEngedelySzam</t>
        </r>
      </text>
    </comment>
    <comment ref="F57" authorId="0" shapeId="0">
      <text>
        <r>
          <rPr>
            <sz val="11"/>
            <rFont val="Calibri"/>
            <family val="2"/>
            <charset val="238"/>
          </rPr>
          <t>IV_B:VKR_Kod</t>
        </r>
      </text>
    </comment>
    <comment ref="G57" authorId="0" shapeId="0">
      <text>
        <r>
          <rPr>
            <sz val="11"/>
            <rFont val="Calibri"/>
            <family val="2"/>
            <charset val="238"/>
          </rPr>
          <t>IV_B:VKR_Nev</t>
        </r>
      </text>
    </comment>
    <comment ref="H57" authorId="0" shapeId="0">
      <text>
        <r>
          <rPr>
            <sz val="11"/>
            <rFont val="Calibri"/>
            <family val="2"/>
            <charset val="238"/>
          </rPr>
          <t>IV_B:FeladatSorszam</t>
        </r>
      </text>
    </comment>
    <comment ref="I57" authorId="0" shapeId="0">
      <text>
        <r>
          <rPr>
            <sz val="11"/>
            <rFont val="Calibri"/>
            <family val="2"/>
            <charset val="238"/>
          </rPr>
          <t>IV_B:FeladatAzonosito</t>
        </r>
      </text>
    </comment>
    <comment ref="J57" authorId="0" shapeId="0">
      <text>
        <r>
          <rPr>
            <sz val="11"/>
            <rFont val="Calibri"/>
            <family val="2"/>
            <charset val="238"/>
          </rPr>
          <t>IV_B:EllatasiTerulet</t>
        </r>
      </text>
    </comment>
    <comment ref="K57" authorId="0" shapeId="0">
      <text>
        <r>
          <rPr>
            <sz val="11"/>
            <rFont val="Calibri"/>
            <family val="2"/>
            <charset val="238"/>
          </rPr>
          <t>IV_B:EllatasertFelelos</t>
        </r>
      </text>
    </comment>
    <comment ref="L57" authorId="0" shapeId="0">
      <text>
        <r>
          <rPr>
            <sz val="11"/>
            <rFont val="Calibri"/>
            <family val="2"/>
            <charset val="238"/>
          </rPr>
          <t>IV_B:TervezettNettoKoltseg</t>
        </r>
      </text>
    </comment>
    <comment ref="M57" authorId="0" shapeId="0">
      <text>
        <r>
          <rPr>
            <sz val="11"/>
            <rFont val="Calibri"/>
            <family val="2"/>
            <charset val="238"/>
          </rPr>
          <t>IV_B:IdotartamKezdes</t>
        </r>
      </text>
    </comment>
    <comment ref="N57" authorId="0" shapeId="0">
      <text>
        <r>
          <rPr>
            <sz val="11"/>
            <rFont val="Calibri"/>
            <family val="2"/>
            <charset val="238"/>
          </rPr>
          <t>IV_B:IdotartamBefejezes</t>
        </r>
      </text>
    </comment>
    <comment ref="O57" authorId="0" shapeId="0">
      <text>
        <r>
          <rPr>
            <sz val="11"/>
            <rFont val="Calibri"/>
            <family val="2"/>
            <charset val="238"/>
          </rPr>
          <t>IV_B:NettoKoltsegUtem1</t>
        </r>
      </text>
    </comment>
    <comment ref="P57" authorId="0" shapeId="0">
      <text>
        <r>
          <rPr>
            <sz val="11"/>
            <rFont val="Calibri"/>
            <family val="2"/>
            <charset val="238"/>
          </rPr>
          <t>IV_B:NettoKoltsegUtem2</t>
        </r>
      </text>
    </comment>
    <comment ref="Q57" authorId="0" shapeId="0">
      <text>
        <r>
          <rPr>
            <sz val="11"/>
            <rFont val="Calibri"/>
            <family val="2"/>
            <charset val="238"/>
          </rPr>
          <t>IV_B:EM_Melleklet2_KTG</t>
        </r>
      </text>
    </comment>
    <comment ref="S57" authorId="0" shapeId="0">
      <text>
        <r>
          <rPr>
            <sz val="11"/>
            <rFont val="Calibri"/>
            <family val="2"/>
            <charset val="238"/>
          </rPr>
          <t>IV_B:HDUtem1</t>
        </r>
      </text>
    </comment>
    <comment ref="T57" authorId="0" shapeId="0">
      <text>
        <r>
          <rPr>
            <sz val="11"/>
            <rFont val="Calibri"/>
            <family val="2"/>
            <charset val="238"/>
          </rPr>
          <t>IV_B:ECSUtem1</t>
        </r>
      </text>
    </comment>
    <comment ref="U57" authorId="0" shapeId="0">
      <text>
        <r>
          <rPr>
            <sz val="11"/>
            <rFont val="Calibri"/>
            <family val="2"/>
            <charset val="238"/>
          </rPr>
          <t>IV_B:KFHUtem1</t>
        </r>
      </text>
    </comment>
    <comment ref="V57" authorId="0" shapeId="0">
      <text>
        <r>
          <rPr>
            <sz val="11"/>
            <rFont val="Calibri"/>
            <family val="2"/>
            <charset val="238"/>
          </rPr>
          <t>IV_B:Egyeb_SajatUtem1</t>
        </r>
      </text>
    </comment>
    <comment ref="W57" authorId="0" shapeId="0">
      <text>
        <r>
          <rPr>
            <sz val="11"/>
            <rFont val="Calibri"/>
            <family val="2"/>
            <charset val="238"/>
          </rPr>
          <t>IV_B:DijUtem1</t>
        </r>
      </text>
    </comment>
    <comment ref="X57" authorId="0" shapeId="0">
      <text>
        <r>
          <rPr>
            <sz val="11"/>
            <rFont val="Calibri"/>
            <family val="2"/>
            <charset val="238"/>
          </rPr>
          <t>IV_B:EM_Melleklet1_Utem1</t>
        </r>
      </text>
    </comment>
    <comment ref="Y57" authorId="0" shapeId="0">
      <text>
        <r>
          <rPr>
            <sz val="11"/>
            <rFont val="Calibri"/>
            <family val="2"/>
            <charset val="238"/>
          </rPr>
          <t>IV_B:EgyebAllamiUtem1</t>
        </r>
      </text>
    </comment>
    <comment ref="Z57" authorId="0" shapeId="0">
      <text>
        <r>
          <rPr>
            <sz val="11"/>
            <rFont val="Calibri"/>
            <family val="2"/>
            <charset val="238"/>
          </rPr>
          <t>IV_B:OnkormanyzatiUtem1</t>
        </r>
      </text>
    </comment>
    <comment ref="AA57" authorId="0" shapeId="0">
      <text>
        <r>
          <rPr>
            <sz val="11"/>
            <rFont val="Calibri"/>
            <family val="2"/>
            <charset val="238"/>
          </rPr>
          <t>IV_B:EUUtem1</t>
        </r>
      </text>
    </comment>
    <comment ref="AB57" authorId="0" shapeId="0">
      <text>
        <r>
          <rPr>
            <sz val="11"/>
            <rFont val="Calibri"/>
            <family val="2"/>
            <charset val="238"/>
          </rPr>
          <t>IV_B:EgyebUtem1</t>
        </r>
      </text>
    </comment>
    <comment ref="AC57" authorId="0" shapeId="0">
      <text>
        <r>
          <rPr>
            <sz val="11"/>
            <rFont val="Calibri"/>
            <family val="2"/>
            <charset val="238"/>
          </rPr>
          <t>IV_B:HitelKotvenyUtem1</t>
        </r>
      </text>
    </comment>
    <comment ref="AD57" authorId="0" shapeId="0">
      <text>
        <r>
          <rPr>
            <sz val="11"/>
            <rFont val="Calibri"/>
            <family val="2"/>
            <charset val="238"/>
          </rPr>
          <t>IV_B:OsszesenUtem1</t>
        </r>
      </text>
    </comment>
    <comment ref="AG57" authorId="0" shapeId="0">
      <text>
        <r>
          <rPr>
            <sz val="11"/>
            <rFont val="Calibri"/>
            <family val="2"/>
            <charset val="238"/>
          </rPr>
          <t>IV_B:HDUtem2</t>
        </r>
      </text>
    </comment>
    <comment ref="AH57" authorId="0" shapeId="0">
      <text>
        <r>
          <rPr>
            <sz val="11"/>
            <rFont val="Calibri"/>
            <family val="2"/>
            <charset val="238"/>
          </rPr>
          <t>IV_B:ECSUtem2</t>
        </r>
      </text>
    </comment>
    <comment ref="AI57" authorId="0" shapeId="0">
      <text>
        <r>
          <rPr>
            <sz val="11"/>
            <rFont val="Calibri"/>
            <family val="2"/>
            <charset val="238"/>
          </rPr>
          <t>IV_B:KFHUtem2</t>
        </r>
      </text>
    </comment>
    <comment ref="AJ57" authorId="0" shapeId="0">
      <text>
        <r>
          <rPr>
            <sz val="11"/>
            <rFont val="Calibri"/>
            <family val="2"/>
            <charset val="238"/>
          </rPr>
          <t>IV_B:Egyeb_SajatUtem2</t>
        </r>
      </text>
    </comment>
    <comment ref="AK57" authorId="0" shapeId="0">
      <text>
        <r>
          <rPr>
            <sz val="11"/>
            <rFont val="Calibri"/>
            <family val="2"/>
            <charset val="238"/>
          </rPr>
          <t>IV_B:DijUtem2</t>
        </r>
      </text>
    </comment>
    <comment ref="AL57" authorId="0" shapeId="0">
      <text>
        <r>
          <rPr>
            <sz val="11"/>
            <rFont val="Calibri"/>
            <family val="2"/>
            <charset val="238"/>
          </rPr>
          <t>IV_B:EM_Melleklet1_Utem2</t>
        </r>
      </text>
    </comment>
    <comment ref="AM57" authorId="0" shapeId="0">
      <text>
        <r>
          <rPr>
            <sz val="11"/>
            <rFont val="Calibri"/>
            <family val="2"/>
            <charset val="238"/>
          </rPr>
          <t>IV_B:EgyebAllamiUtem2</t>
        </r>
      </text>
    </comment>
    <comment ref="AN57" authorId="0" shapeId="0">
      <text>
        <r>
          <rPr>
            <sz val="11"/>
            <rFont val="Calibri"/>
            <family val="2"/>
            <charset val="238"/>
          </rPr>
          <t>IV_B:OnkormanyzatiUtem2</t>
        </r>
      </text>
    </comment>
    <comment ref="AO57" authorId="0" shapeId="0">
      <text>
        <r>
          <rPr>
            <sz val="11"/>
            <rFont val="Calibri"/>
            <family val="2"/>
            <charset val="238"/>
          </rPr>
          <t>IV_B:EUUtem2</t>
        </r>
      </text>
    </comment>
    <comment ref="AP57" authorId="0" shapeId="0">
      <text>
        <r>
          <rPr>
            <sz val="11"/>
            <rFont val="Calibri"/>
            <family val="2"/>
            <charset val="238"/>
          </rPr>
          <t>IV_B:EgyebUtem2</t>
        </r>
      </text>
    </comment>
    <comment ref="AQ57" authorId="0" shapeId="0">
      <text>
        <r>
          <rPr>
            <sz val="11"/>
            <rFont val="Calibri"/>
            <family val="2"/>
            <charset val="238"/>
          </rPr>
          <t>IV_B:HitelKotvenyUtem2</t>
        </r>
      </text>
    </comment>
    <comment ref="AR57" authorId="0" shapeId="0">
      <text>
        <r>
          <rPr>
            <sz val="11"/>
            <rFont val="Calibri"/>
            <family val="2"/>
            <charset val="238"/>
          </rPr>
          <t>IV_B:OsszesenUtem2</t>
        </r>
      </text>
    </comment>
    <comment ref="AS57" authorId="0" shapeId="0">
      <text>
        <r>
          <rPr>
            <sz val="11"/>
            <rFont val="Calibri"/>
            <family val="2"/>
            <charset val="238"/>
          </rPr>
          <t>IV_B:ForrashianyUtem2</t>
        </r>
      </text>
    </comment>
    <comment ref="AV57" authorId="0" shapeId="0">
      <text>
        <r>
          <rPr>
            <sz val="11"/>
            <rFont val="Calibri"/>
            <family val="2"/>
            <charset val="238"/>
          </rPr>
          <t>IV_B:Indokolas</t>
        </r>
      </text>
    </comment>
    <comment ref="AW57" authorId="0" shapeId="0">
      <text>
        <r>
          <rPr>
            <sz val="11"/>
            <rFont val="Calibri"/>
            <family val="2"/>
            <charset val="238"/>
          </rPr>
          <t>IV_B:Megjegyzes</t>
        </r>
      </text>
    </comment>
    <comment ref="AZ57" authorId="0" shapeId="0">
      <text>
        <r>
          <rPr>
            <sz val="11"/>
            <rFont val="Calibri"/>
            <family val="2"/>
            <charset val="238"/>
          </rPr>
          <t>IV_B:ISA</t>
        </r>
      </text>
    </comment>
    <comment ref="B58" authorId="0" shapeId="0">
      <text>
        <r>
          <rPr>
            <sz val="11"/>
            <rFont val="Calibri"/>
            <family val="2"/>
            <charset val="238"/>
          </rPr>
          <t>IV_B:FontossagiSorrent</t>
        </r>
      </text>
    </comment>
    <comment ref="C58" authorId="0" shapeId="0">
      <text>
        <r>
          <rPr>
            <sz val="11"/>
            <rFont val="Calibri"/>
            <family val="2"/>
            <charset val="238"/>
          </rPr>
          <t>IV_B:FeladatKategoria</t>
        </r>
      </text>
    </comment>
    <comment ref="D58" authorId="0" shapeId="0">
      <text>
        <r>
          <rPr>
            <sz val="11"/>
            <rFont val="Calibri"/>
            <family val="2"/>
            <charset val="238"/>
          </rPr>
          <t>IV_B:FeladatMegnevezes</t>
        </r>
      </text>
    </comment>
    <comment ref="E58" authorId="0" shapeId="0">
      <text>
        <r>
          <rPr>
            <sz val="11"/>
            <rFont val="Calibri"/>
            <family val="2"/>
            <charset val="238"/>
          </rPr>
          <t>IV_B:ElviEngedelySzam</t>
        </r>
      </text>
    </comment>
    <comment ref="F58" authorId="0" shapeId="0">
      <text>
        <r>
          <rPr>
            <sz val="11"/>
            <rFont val="Calibri"/>
            <family val="2"/>
            <charset val="238"/>
          </rPr>
          <t>IV_B:VKR_Kod</t>
        </r>
      </text>
    </comment>
    <comment ref="G58" authorId="0" shapeId="0">
      <text>
        <r>
          <rPr>
            <sz val="11"/>
            <rFont val="Calibri"/>
            <family val="2"/>
            <charset val="238"/>
          </rPr>
          <t>IV_B:VKR_Nev</t>
        </r>
      </text>
    </comment>
    <comment ref="H58" authorId="0" shapeId="0">
      <text>
        <r>
          <rPr>
            <sz val="11"/>
            <rFont val="Calibri"/>
            <family val="2"/>
            <charset val="238"/>
          </rPr>
          <t>IV_B:FeladatSorszam</t>
        </r>
      </text>
    </comment>
    <comment ref="I58" authorId="0" shapeId="0">
      <text>
        <r>
          <rPr>
            <sz val="11"/>
            <rFont val="Calibri"/>
            <family val="2"/>
            <charset val="238"/>
          </rPr>
          <t>IV_B:FeladatAzonosito</t>
        </r>
      </text>
    </comment>
    <comment ref="J58" authorId="0" shapeId="0">
      <text>
        <r>
          <rPr>
            <sz val="11"/>
            <rFont val="Calibri"/>
            <family val="2"/>
            <charset val="238"/>
          </rPr>
          <t>IV_B:EllatasiTerulet</t>
        </r>
      </text>
    </comment>
    <comment ref="K58" authorId="0" shapeId="0">
      <text>
        <r>
          <rPr>
            <sz val="11"/>
            <rFont val="Calibri"/>
            <family val="2"/>
            <charset val="238"/>
          </rPr>
          <t>IV_B:EllatasertFelelos</t>
        </r>
      </text>
    </comment>
    <comment ref="L58" authorId="0" shapeId="0">
      <text>
        <r>
          <rPr>
            <sz val="11"/>
            <rFont val="Calibri"/>
            <family val="2"/>
            <charset val="238"/>
          </rPr>
          <t>IV_B:TervezettNettoKoltseg</t>
        </r>
      </text>
    </comment>
    <comment ref="M58" authorId="0" shapeId="0">
      <text>
        <r>
          <rPr>
            <sz val="11"/>
            <rFont val="Calibri"/>
            <family val="2"/>
            <charset val="238"/>
          </rPr>
          <t>IV_B:IdotartamKezdes</t>
        </r>
      </text>
    </comment>
    <comment ref="N58" authorId="0" shapeId="0">
      <text>
        <r>
          <rPr>
            <sz val="11"/>
            <rFont val="Calibri"/>
            <family val="2"/>
            <charset val="238"/>
          </rPr>
          <t>IV_B:IdotartamBefejezes</t>
        </r>
      </text>
    </comment>
    <comment ref="O58" authorId="0" shapeId="0">
      <text>
        <r>
          <rPr>
            <sz val="11"/>
            <rFont val="Calibri"/>
            <family val="2"/>
            <charset val="238"/>
          </rPr>
          <t>IV_B:NettoKoltsegUtem1</t>
        </r>
      </text>
    </comment>
    <comment ref="P58" authorId="0" shapeId="0">
      <text>
        <r>
          <rPr>
            <sz val="11"/>
            <rFont val="Calibri"/>
            <family val="2"/>
            <charset val="238"/>
          </rPr>
          <t>IV_B:NettoKoltsegUtem2</t>
        </r>
      </text>
    </comment>
    <comment ref="Q58" authorId="0" shapeId="0">
      <text>
        <r>
          <rPr>
            <sz val="11"/>
            <rFont val="Calibri"/>
            <family val="2"/>
            <charset val="238"/>
          </rPr>
          <t>IV_B:EM_Melleklet2_KTG</t>
        </r>
      </text>
    </comment>
    <comment ref="S58" authorId="0" shapeId="0">
      <text>
        <r>
          <rPr>
            <sz val="11"/>
            <rFont val="Calibri"/>
            <family val="2"/>
            <charset val="238"/>
          </rPr>
          <t>IV_B:HDUtem1</t>
        </r>
      </text>
    </comment>
    <comment ref="T58" authorId="0" shapeId="0">
      <text>
        <r>
          <rPr>
            <sz val="11"/>
            <rFont val="Calibri"/>
            <family val="2"/>
            <charset val="238"/>
          </rPr>
          <t>IV_B:ECSUtem1</t>
        </r>
      </text>
    </comment>
    <comment ref="U58" authorId="0" shapeId="0">
      <text>
        <r>
          <rPr>
            <sz val="11"/>
            <rFont val="Calibri"/>
            <family val="2"/>
            <charset val="238"/>
          </rPr>
          <t>IV_B:KFHUtem1</t>
        </r>
      </text>
    </comment>
    <comment ref="V58" authorId="0" shapeId="0">
      <text>
        <r>
          <rPr>
            <sz val="11"/>
            <rFont val="Calibri"/>
            <family val="2"/>
            <charset val="238"/>
          </rPr>
          <t>IV_B:Egyeb_SajatUtem1</t>
        </r>
      </text>
    </comment>
    <comment ref="W58" authorId="0" shapeId="0">
      <text>
        <r>
          <rPr>
            <sz val="11"/>
            <rFont val="Calibri"/>
            <family val="2"/>
            <charset val="238"/>
          </rPr>
          <t>IV_B:DijUtem1</t>
        </r>
      </text>
    </comment>
    <comment ref="X58" authorId="0" shapeId="0">
      <text>
        <r>
          <rPr>
            <sz val="11"/>
            <rFont val="Calibri"/>
            <family val="2"/>
            <charset val="238"/>
          </rPr>
          <t>IV_B:EM_Melleklet1_Utem1</t>
        </r>
      </text>
    </comment>
    <comment ref="Y58" authorId="0" shapeId="0">
      <text>
        <r>
          <rPr>
            <sz val="11"/>
            <rFont val="Calibri"/>
            <family val="2"/>
            <charset val="238"/>
          </rPr>
          <t>IV_B:EgyebAllamiUtem1</t>
        </r>
      </text>
    </comment>
    <comment ref="Z58" authorId="0" shapeId="0">
      <text>
        <r>
          <rPr>
            <sz val="11"/>
            <rFont val="Calibri"/>
            <family val="2"/>
            <charset val="238"/>
          </rPr>
          <t>IV_B:OnkormanyzatiUtem1</t>
        </r>
      </text>
    </comment>
    <comment ref="AA58" authorId="0" shapeId="0">
      <text>
        <r>
          <rPr>
            <sz val="11"/>
            <rFont val="Calibri"/>
            <family val="2"/>
            <charset val="238"/>
          </rPr>
          <t>IV_B:EUUtem1</t>
        </r>
      </text>
    </comment>
    <comment ref="AB58" authorId="0" shapeId="0">
      <text>
        <r>
          <rPr>
            <sz val="11"/>
            <rFont val="Calibri"/>
            <family val="2"/>
            <charset val="238"/>
          </rPr>
          <t>IV_B:EgyebUtem1</t>
        </r>
      </text>
    </comment>
    <comment ref="AC58" authorId="0" shapeId="0">
      <text>
        <r>
          <rPr>
            <sz val="11"/>
            <rFont val="Calibri"/>
            <family val="2"/>
            <charset val="238"/>
          </rPr>
          <t>IV_B:HitelKotvenyUtem1</t>
        </r>
      </text>
    </comment>
    <comment ref="AD58" authorId="0" shapeId="0">
      <text>
        <r>
          <rPr>
            <sz val="11"/>
            <rFont val="Calibri"/>
            <family val="2"/>
            <charset val="238"/>
          </rPr>
          <t>IV_B:OsszesenUtem1</t>
        </r>
      </text>
    </comment>
    <comment ref="AG58" authorId="0" shapeId="0">
      <text>
        <r>
          <rPr>
            <sz val="11"/>
            <rFont val="Calibri"/>
            <family val="2"/>
            <charset val="238"/>
          </rPr>
          <t>IV_B:HDUtem2</t>
        </r>
      </text>
    </comment>
    <comment ref="AH58" authorId="0" shapeId="0">
      <text>
        <r>
          <rPr>
            <sz val="11"/>
            <rFont val="Calibri"/>
            <family val="2"/>
            <charset val="238"/>
          </rPr>
          <t>IV_B:ECSUtem2</t>
        </r>
      </text>
    </comment>
    <comment ref="AI58" authorId="0" shapeId="0">
      <text>
        <r>
          <rPr>
            <sz val="11"/>
            <rFont val="Calibri"/>
            <family val="2"/>
            <charset val="238"/>
          </rPr>
          <t>IV_B:KFHUtem2</t>
        </r>
      </text>
    </comment>
    <comment ref="AJ58" authorId="0" shapeId="0">
      <text>
        <r>
          <rPr>
            <sz val="11"/>
            <rFont val="Calibri"/>
            <family val="2"/>
            <charset val="238"/>
          </rPr>
          <t>IV_B:Egyeb_SajatUtem2</t>
        </r>
      </text>
    </comment>
    <comment ref="AK58" authorId="0" shapeId="0">
      <text>
        <r>
          <rPr>
            <sz val="11"/>
            <rFont val="Calibri"/>
            <family val="2"/>
            <charset val="238"/>
          </rPr>
          <t>IV_B:DijUtem2</t>
        </r>
      </text>
    </comment>
    <comment ref="AL58" authorId="0" shapeId="0">
      <text>
        <r>
          <rPr>
            <sz val="11"/>
            <rFont val="Calibri"/>
            <family val="2"/>
            <charset val="238"/>
          </rPr>
          <t>IV_B:EM_Melleklet1_Utem2</t>
        </r>
      </text>
    </comment>
    <comment ref="AM58" authorId="0" shapeId="0">
      <text>
        <r>
          <rPr>
            <sz val="11"/>
            <rFont val="Calibri"/>
            <family val="2"/>
            <charset val="238"/>
          </rPr>
          <t>IV_B:EgyebAllamiUtem2</t>
        </r>
      </text>
    </comment>
    <comment ref="AN58" authorId="0" shapeId="0">
      <text>
        <r>
          <rPr>
            <sz val="11"/>
            <rFont val="Calibri"/>
            <family val="2"/>
            <charset val="238"/>
          </rPr>
          <t>IV_B:OnkormanyzatiUtem2</t>
        </r>
      </text>
    </comment>
    <comment ref="AO58" authorId="0" shapeId="0">
      <text>
        <r>
          <rPr>
            <sz val="11"/>
            <rFont val="Calibri"/>
            <family val="2"/>
            <charset val="238"/>
          </rPr>
          <t>IV_B:EUUtem2</t>
        </r>
      </text>
    </comment>
    <comment ref="AP58" authorId="0" shapeId="0">
      <text>
        <r>
          <rPr>
            <sz val="11"/>
            <rFont val="Calibri"/>
            <family val="2"/>
            <charset val="238"/>
          </rPr>
          <t>IV_B:EgyebUtem2</t>
        </r>
      </text>
    </comment>
    <comment ref="AQ58" authorId="0" shapeId="0">
      <text>
        <r>
          <rPr>
            <sz val="11"/>
            <rFont val="Calibri"/>
            <family val="2"/>
            <charset val="238"/>
          </rPr>
          <t>IV_B:HitelKotvenyUtem2</t>
        </r>
      </text>
    </comment>
    <comment ref="AR58" authorId="0" shapeId="0">
      <text>
        <r>
          <rPr>
            <sz val="11"/>
            <rFont val="Calibri"/>
            <family val="2"/>
            <charset val="238"/>
          </rPr>
          <t>IV_B:OsszesenUtem2</t>
        </r>
      </text>
    </comment>
    <comment ref="AS58" authorId="0" shapeId="0">
      <text>
        <r>
          <rPr>
            <sz val="11"/>
            <rFont val="Calibri"/>
            <family val="2"/>
            <charset val="238"/>
          </rPr>
          <t>IV_B:ForrashianyUtem2</t>
        </r>
      </text>
    </comment>
    <comment ref="AV58" authorId="0" shapeId="0">
      <text>
        <r>
          <rPr>
            <sz val="11"/>
            <rFont val="Calibri"/>
            <family val="2"/>
            <charset val="238"/>
          </rPr>
          <t>IV_B:Indokolas</t>
        </r>
      </text>
    </comment>
    <comment ref="AW58" authorId="0" shapeId="0">
      <text>
        <r>
          <rPr>
            <sz val="11"/>
            <rFont val="Calibri"/>
            <family val="2"/>
            <charset val="238"/>
          </rPr>
          <t>IV_B:Megjegyzes</t>
        </r>
      </text>
    </comment>
    <comment ref="AZ58" authorId="0" shapeId="0">
      <text>
        <r>
          <rPr>
            <sz val="11"/>
            <rFont val="Calibri"/>
            <family val="2"/>
            <charset val="238"/>
          </rPr>
          <t>IV_B:ISA</t>
        </r>
      </text>
    </comment>
    <comment ref="B59" authorId="0" shapeId="0">
      <text>
        <r>
          <rPr>
            <sz val="11"/>
            <rFont val="Calibri"/>
            <family val="2"/>
            <charset val="238"/>
          </rPr>
          <t>IV_B:FontossagiSorrent</t>
        </r>
      </text>
    </comment>
    <comment ref="C59" authorId="0" shapeId="0">
      <text>
        <r>
          <rPr>
            <sz val="11"/>
            <rFont val="Calibri"/>
            <family val="2"/>
            <charset val="238"/>
          </rPr>
          <t>IV_B:FeladatKategoria</t>
        </r>
      </text>
    </comment>
    <comment ref="D59" authorId="0" shapeId="0">
      <text>
        <r>
          <rPr>
            <sz val="11"/>
            <rFont val="Calibri"/>
            <family val="2"/>
            <charset val="238"/>
          </rPr>
          <t>IV_B:FeladatMegnevezes</t>
        </r>
      </text>
    </comment>
    <comment ref="E59" authorId="0" shapeId="0">
      <text>
        <r>
          <rPr>
            <sz val="11"/>
            <rFont val="Calibri"/>
            <family val="2"/>
            <charset val="238"/>
          </rPr>
          <t>IV_B:ElviEngedelySzam</t>
        </r>
      </text>
    </comment>
    <comment ref="F59" authorId="0" shapeId="0">
      <text>
        <r>
          <rPr>
            <sz val="11"/>
            <rFont val="Calibri"/>
            <family val="2"/>
            <charset val="238"/>
          </rPr>
          <t>IV_B:VKR_Kod</t>
        </r>
      </text>
    </comment>
    <comment ref="G59" authorId="0" shapeId="0">
      <text>
        <r>
          <rPr>
            <sz val="11"/>
            <rFont val="Calibri"/>
            <family val="2"/>
            <charset val="238"/>
          </rPr>
          <t>IV_B:VKR_Nev</t>
        </r>
      </text>
    </comment>
    <comment ref="H59" authorId="0" shapeId="0">
      <text>
        <r>
          <rPr>
            <sz val="11"/>
            <rFont val="Calibri"/>
            <family val="2"/>
            <charset val="238"/>
          </rPr>
          <t>IV_B:FeladatSorszam</t>
        </r>
      </text>
    </comment>
    <comment ref="I59" authorId="0" shapeId="0">
      <text>
        <r>
          <rPr>
            <sz val="11"/>
            <rFont val="Calibri"/>
            <family val="2"/>
            <charset val="238"/>
          </rPr>
          <t>IV_B:FeladatAzonosito</t>
        </r>
      </text>
    </comment>
    <comment ref="J59" authorId="0" shapeId="0">
      <text>
        <r>
          <rPr>
            <sz val="11"/>
            <rFont val="Calibri"/>
            <family val="2"/>
            <charset val="238"/>
          </rPr>
          <t>IV_B:EllatasiTerulet</t>
        </r>
      </text>
    </comment>
    <comment ref="K59" authorId="0" shapeId="0">
      <text>
        <r>
          <rPr>
            <sz val="11"/>
            <rFont val="Calibri"/>
            <family val="2"/>
            <charset val="238"/>
          </rPr>
          <t>IV_B:EllatasertFelelos</t>
        </r>
      </text>
    </comment>
    <comment ref="L59" authorId="0" shapeId="0">
      <text>
        <r>
          <rPr>
            <sz val="11"/>
            <rFont val="Calibri"/>
            <family val="2"/>
            <charset val="238"/>
          </rPr>
          <t>IV_B:TervezettNettoKoltseg</t>
        </r>
      </text>
    </comment>
    <comment ref="M59" authorId="0" shapeId="0">
      <text>
        <r>
          <rPr>
            <sz val="11"/>
            <rFont val="Calibri"/>
            <family val="2"/>
            <charset val="238"/>
          </rPr>
          <t>IV_B:IdotartamKezdes</t>
        </r>
      </text>
    </comment>
    <comment ref="N59" authorId="0" shapeId="0">
      <text>
        <r>
          <rPr>
            <sz val="11"/>
            <rFont val="Calibri"/>
            <family val="2"/>
            <charset val="238"/>
          </rPr>
          <t>IV_B:IdotartamBefejezes</t>
        </r>
      </text>
    </comment>
    <comment ref="O59" authorId="0" shapeId="0">
      <text>
        <r>
          <rPr>
            <sz val="11"/>
            <rFont val="Calibri"/>
            <family val="2"/>
            <charset val="238"/>
          </rPr>
          <t>IV_B:NettoKoltsegUtem1</t>
        </r>
      </text>
    </comment>
    <comment ref="P59" authorId="0" shapeId="0">
      <text>
        <r>
          <rPr>
            <sz val="11"/>
            <rFont val="Calibri"/>
            <family val="2"/>
            <charset val="238"/>
          </rPr>
          <t>IV_B:NettoKoltsegUtem2</t>
        </r>
      </text>
    </comment>
    <comment ref="Q59" authorId="0" shapeId="0">
      <text>
        <r>
          <rPr>
            <sz val="11"/>
            <rFont val="Calibri"/>
            <family val="2"/>
            <charset val="238"/>
          </rPr>
          <t>IV_B:EM_Melleklet2_KTG</t>
        </r>
      </text>
    </comment>
    <comment ref="S59" authorId="0" shapeId="0">
      <text>
        <r>
          <rPr>
            <sz val="11"/>
            <rFont val="Calibri"/>
            <family val="2"/>
            <charset val="238"/>
          </rPr>
          <t>IV_B:HDUtem1</t>
        </r>
      </text>
    </comment>
    <comment ref="T59" authorId="0" shapeId="0">
      <text>
        <r>
          <rPr>
            <sz val="11"/>
            <rFont val="Calibri"/>
            <family val="2"/>
            <charset val="238"/>
          </rPr>
          <t>IV_B:ECSUtem1</t>
        </r>
      </text>
    </comment>
    <comment ref="U59" authorId="0" shapeId="0">
      <text>
        <r>
          <rPr>
            <sz val="11"/>
            <rFont val="Calibri"/>
            <family val="2"/>
            <charset val="238"/>
          </rPr>
          <t>IV_B:KFHUtem1</t>
        </r>
      </text>
    </comment>
    <comment ref="V59" authorId="0" shapeId="0">
      <text>
        <r>
          <rPr>
            <sz val="11"/>
            <rFont val="Calibri"/>
            <family val="2"/>
            <charset val="238"/>
          </rPr>
          <t>IV_B:Egyeb_SajatUtem1</t>
        </r>
      </text>
    </comment>
    <comment ref="W59" authorId="0" shapeId="0">
      <text>
        <r>
          <rPr>
            <sz val="11"/>
            <rFont val="Calibri"/>
            <family val="2"/>
            <charset val="238"/>
          </rPr>
          <t>IV_B:DijUtem1</t>
        </r>
      </text>
    </comment>
    <comment ref="X59" authorId="0" shapeId="0">
      <text>
        <r>
          <rPr>
            <sz val="11"/>
            <rFont val="Calibri"/>
            <family val="2"/>
            <charset val="238"/>
          </rPr>
          <t>IV_B:EM_Melleklet1_Utem1</t>
        </r>
      </text>
    </comment>
    <comment ref="Y59" authorId="0" shapeId="0">
      <text>
        <r>
          <rPr>
            <sz val="11"/>
            <rFont val="Calibri"/>
            <family val="2"/>
            <charset val="238"/>
          </rPr>
          <t>IV_B:EgyebAllamiUtem1</t>
        </r>
      </text>
    </comment>
    <comment ref="Z59" authorId="0" shapeId="0">
      <text>
        <r>
          <rPr>
            <sz val="11"/>
            <rFont val="Calibri"/>
            <family val="2"/>
            <charset val="238"/>
          </rPr>
          <t>IV_B:OnkormanyzatiUtem1</t>
        </r>
      </text>
    </comment>
    <comment ref="AA59" authorId="0" shapeId="0">
      <text>
        <r>
          <rPr>
            <sz val="11"/>
            <rFont val="Calibri"/>
            <family val="2"/>
            <charset val="238"/>
          </rPr>
          <t>IV_B:EUUtem1</t>
        </r>
      </text>
    </comment>
    <comment ref="AB59" authorId="0" shapeId="0">
      <text>
        <r>
          <rPr>
            <sz val="11"/>
            <rFont val="Calibri"/>
            <family val="2"/>
            <charset val="238"/>
          </rPr>
          <t>IV_B:EgyebUtem1</t>
        </r>
      </text>
    </comment>
    <comment ref="AC59" authorId="0" shapeId="0">
      <text>
        <r>
          <rPr>
            <sz val="11"/>
            <rFont val="Calibri"/>
            <family val="2"/>
            <charset val="238"/>
          </rPr>
          <t>IV_B:HitelKotvenyUtem1</t>
        </r>
      </text>
    </comment>
    <comment ref="AD59" authorId="0" shapeId="0">
      <text>
        <r>
          <rPr>
            <sz val="11"/>
            <rFont val="Calibri"/>
            <family val="2"/>
            <charset val="238"/>
          </rPr>
          <t>IV_B:OsszesenUtem1</t>
        </r>
      </text>
    </comment>
    <comment ref="AG59" authorId="0" shapeId="0">
      <text>
        <r>
          <rPr>
            <sz val="11"/>
            <rFont val="Calibri"/>
            <family val="2"/>
            <charset val="238"/>
          </rPr>
          <t>IV_B:HDUtem2</t>
        </r>
      </text>
    </comment>
    <comment ref="AH59" authorId="0" shapeId="0">
      <text>
        <r>
          <rPr>
            <sz val="11"/>
            <rFont val="Calibri"/>
            <family val="2"/>
            <charset val="238"/>
          </rPr>
          <t>IV_B:ECSUtem2</t>
        </r>
      </text>
    </comment>
    <comment ref="AI59" authorId="0" shapeId="0">
      <text>
        <r>
          <rPr>
            <sz val="11"/>
            <rFont val="Calibri"/>
            <family val="2"/>
            <charset val="238"/>
          </rPr>
          <t>IV_B:KFHUtem2</t>
        </r>
      </text>
    </comment>
    <comment ref="AJ59" authorId="0" shapeId="0">
      <text>
        <r>
          <rPr>
            <sz val="11"/>
            <rFont val="Calibri"/>
            <family val="2"/>
            <charset val="238"/>
          </rPr>
          <t>IV_B:Egyeb_SajatUtem2</t>
        </r>
      </text>
    </comment>
    <comment ref="AK59" authorId="0" shapeId="0">
      <text>
        <r>
          <rPr>
            <sz val="11"/>
            <rFont val="Calibri"/>
            <family val="2"/>
            <charset val="238"/>
          </rPr>
          <t>IV_B:DijUtem2</t>
        </r>
      </text>
    </comment>
    <comment ref="AL59" authorId="0" shapeId="0">
      <text>
        <r>
          <rPr>
            <sz val="11"/>
            <rFont val="Calibri"/>
            <family val="2"/>
            <charset val="238"/>
          </rPr>
          <t>IV_B:EM_Melleklet1_Utem2</t>
        </r>
      </text>
    </comment>
    <comment ref="AM59" authorId="0" shapeId="0">
      <text>
        <r>
          <rPr>
            <sz val="11"/>
            <rFont val="Calibri"/>
            <family val="2"/>
            <charset val="238"/>
          </rPr>
          <t>IV_B:EgyebAllamiUtem2</t>
        </r>
      </text>
    </comment>
    <comment ref="AN59" authorId="0" shapeId="0">
      <text>
        <r>
          <rPr>
            <sz val="11"/>
            <rFont val="Calibri"/>
            <family val="2"/>
            <charset val="238"/>
          </rPr>
          <t>IV_B:OnkormanyzatiUtem2</t>
        </r>
      </text>
    </comment>
    <comment ref="AO59" authorId="0" shapeId="0">
      <text>
        <r>
          <rPr>
            <sz val="11"/>
            <rFont val="Calibri"/>
            <family val="2"/>
            <charset val="238"/>
          </rPr>
          <t>IV_B:EUUtem2</t>
        </r>
      </text>
    </comment>
    <comment ref="AP59" authorId="0" shapeId="0">
      <text>
        <r>
          <rPr>
            <sz val="11"/>
            <rFont val="Calibri"/>
            <family val="2"/>
            <charset val="238"/>
          </rPr>
          <t>IV_B:EgyebUtem2</t>
        </r>
      </text>
    </comment>
    <comment ref="AQ59" authorId="0" shapeId="0">
      <text>
        <r>
          <rPr>
            <sz val="11"/>
            <rFont val="Calibri"/>
            <family val="2"/>
            <charset val="238"/>
          </rPr>
          <t>IV_B:HitelKotvenyUtem2</t>
        </r>
      </text>
    </comment>
    <comment ref="AR59" authorId="0" shapeId="0">
      <text>
        <r>
          <rPr>
            <sz val="11"/>
            <rFont val="Calibri"/>
            <family val="2"/>
            <charset val="238"/>
          </rPr>
          <t>IV_B:OsszesenUtem2</t>
        </r>
      </text>
    </comment>
    <comment ref="AS59" authorId="0" shapeId="0">
      <text>
        <r>
          <rPr>
            <sz val="11"/>
            <rFont val="Calibri"/>
            <family val="2"/>
            <charset val="238"/>
          </rPr>
          <t>IV_B:ForrashianyUtem2</t>
        </r>
      </text>
    </comment>
    <comment ref="AV59" authorId="0" shapeId="0">
      <text>
        <r>
          <rPr>
            <sz val="11"/>
            <rFont val="Calibri"/>
            <family val="2"/>
            <charset val="238"/>
          </rPr>
          <t>IV_B:Indokolas</t>
        </r>
      </text>
    </comment>
    <comment ref="AW59" authorId="0" shapeId="0">
      <text>
        <r>
          <rPr>
            <sz val="11"/>
            <rFont val="Calibri"/>
            <family val="2"/>
            <charset val="238"/>
          </rPr>
          <t>IV_B:Megjegyzes</t>
        </r>
      </text>
    </comment>
    <comment ref="AZ59" authorId="0" shapeId="0">
      <text>
        <r>
          <rPr>
            <sz val="11"/>
            <rFont val="Calibri"/>
            <family val="2"/>
            <charset val="238"/>
          </rPr>
          <t>IV_B:ISA</t>
        </r>
      </text>
    </comment>
    <comment ref="B60" authorId="0" shapeId="0">
      <text>
        <r>
          <rPr>
            <sz val="11"/>
            <rFont val="Calibri"/>
            <family val="2"/>
            <charset val="238"/>
          </rPr>
          <t>IV_B:FontossagiSorrent</t>
        </r>
      </text>
    </comment>
    <comment ref="C60" authorId="0" shapeId="0">
      <text>
        <r>
          <rPr>
            <sz val="11"/>
            <rFont val="Calibri"/>
            <family val="2"/>
            <charset val="238"/>
          </rPr>
          <t>IV_B:FeladatKategoria</t>
        </r>
      </text>
    </comment>
    <comment ref="D60" authorId="0" shapeId="0">
      <text>
        <r>
          <rPr>
            <sz val="11"/>
            <rFont val="Calibri"/>
            <family val="2"/>
            <charset val="238"/>
          </rPr>
          <t>IV_B:FeladatMegnevezes</t>
        </r>
      </text>
    </comment>
    <comment ref="E60" authorId="0" shapeId="0">
      <text>
        <r>
          <rPr>
            <sz val="11"/>
            <rFont val="Calibri"/>
            <family val="2"/>
            <charset val="238"/>
          </rPr>
          <t>IV_B:ElviEngedelySzam</t>
        </r>
      </text>
    </comment>
    <comment ref="F60" authorId="0" shapeId="0">
      <text>
        <r>
          <rPr>
            <sz val="11"/>
            <rFont val="Calibri"/>
            <family val="2"/>
            <charset val="238"/>
          </rPr>
          <t>IV_B:VKR_Kod</t>
        </r>
      </text>
    </comment>
    <comment ref="G60" authorId="0" shapeId="0">
      <text>
        <r>
          <rPr>
            <sz val="11"/>
            <rFont val="Calibri"/>
            <family val="2"/>
            <charset val="238"/>
          </rPr>
          <t>IV_B:VKR_Nev</t>
        </r>
      </text>
    </comment>
    <comment ref="H60" authorId="0" shapeId="0">
      <text>
        <r>
          <rPr>
            <sz val="11"/>
            <rFont val="Calibri"/>
            <family val="2"/>
            <charset val="238"/>
          </rPr>
          <t>IV_B:FeladatSorszam</t>
        </r>
      </text>
    </comment>
    <comment ref="I60" authorId="0" shapeId="0">
      <text>
        <r>
          <rPr>
            <sz val="11"/>
            <rFont val="Calibri"/>
            <family val="2"/>
            <charset val="238"/>
          </rPr>
          <t>IV_B:FeladatAzonosito</t>
        </r>
      </text>
    </comment>
    <comment ref="J60" authorId="0" shapeId="0">
      <text>
        <r>
          <rPr>
            <sz val="11"/>
            <rFont val="Calibri"/>
            <family val="2"/>
            <charset val="238"/>
          </rPr>
          <t>IV_B:EllatasiTerulet</t>
        </r>
      </text>
    </comment>
    <comment ref="K60" authorId="0" shapeId="0">
      <text>
        <r>
          <rPr>
            <sz val="11"/>
            <rFont val="Calibri"/>
            <family val="2"/>
            <charset val="238"/>
          </rPr>
          <t>IV_B:EllatasertFelelos</t>
        </r>
      </text>
    </comment>
    <comment ref="L60" authorId="0" shapeId="0">
      <text>
        <r>
          <rPr>
            <sz val="11"/>
            <rFont val="Calibri"/>
            <family val="2"/>
            <charset val="238"/>
          </rPr>
          <t>IV_B:TervezettNettoKoltseg</t>
        </r>
      </text>
    </comment>
    <comment ref="M60" authorId="0" shapeId="0">
      <text>
        <r>
          <rPr>
            <sz val="11"/>
            <rFont val="Calibri"/>
            <family val="2"/>
            <charset val="238"/>
          </rPr>
          <t>IV_B:IdotartamKezdes</t>
        </r>
      </text>
    </comment>
    <comment ref="N60" authorId="0" shapeId="0">
      <text>
        <r>
          <rPr>
            <sz val="11"/>
            <rFont val="Calibri"/>
            <family val="2"/>
            <charset val="238"/>
          </rPr>
          <t>IV_B:IdotartamBefejezes</t>
        </r>
      </text>
    </comment>
    <comment ref="O60" authorId="0" shapeId="0">
      <text>
        <r>
          <rPr>
            <sz val="11"/>
            <rFont val="Calibri"/>
            <family val="2"/>
            <charset val="238"/>
          </rPr>
          <t>IV_B:NettoKoltsegUtem1</t>
        </r>
      </text>
    </comment>
    <comment ref="P60" authorId="0" shapeId="0">
      <text>
        <r>
          <rPr>
            <sz val="11"/>
            <rFont val="Calibri"/>
            <family val="2"/>
            <charset val="238"/>
          </rPr>
          <t>IV_B:NettoKoltsegUtem2</t>
        </r>
      </text>
    </comment>
    <comment ref="Q60" authorId="0" shapeId="0">
      <text>
        <r>
          <rPr>
            <sz val="11"/>
            <rFont val="Calibri"/>
            <family val="2"/>
            <charset val="238"/>
          </rPr>
          <t>IV_B:EM_Melleklet2_KTG</t>
        </r>
      </text>
    </comment>
    <comment ref="S60" authorId="0" shapeId="0">
      <text>
        <r>
          <rPr>
            <sz val="11"/>
            <rFont val="Calibri"/>
            <family val="2"/>
            <charset val="238"/>
          </rPr>
          <t>IV_B:HDUtem1</t>
        </r>
      </text>
    </comment>
    <comment ref="T60" authorId="0" shapeId="0">
      <text>
        <r>
          <rPr>
            <sz val="11"/>
            <rFont val="Calibri"/>
            <family val="2"/>
            <charset val="238"/>
          </rPr>
          <t>IV_B:ECSUtem1</t>
        </r>
      </text>
    </comment>
    <comment ref="U60" authorId="0" shapeId="0">
      <text>
        <r>
          <rPr>
            <sz val="11"/>
            <rFont val="Calibri"/>
            <family val="2"/>
            <charset val="238"/>
          </rPr>
          <t>IV_B:KFHUtem1</t>
        </r>
      </text>
    </comment>
    <comment ref="V60" authorId="0" shapeId="0">
      <text>
        <r>
          <rPr>
            <sz val="11"/>
            <rFont val="Calibri"/>
            <family val="2"/>
            <charset val="238"/>
          </rPr>
          <t>IV_B:Egyeb_SajatUtem1</t>
        </r>
      </text>
    </comment>
    <comment ref="W60" authorId="0" shapeId="0">
      <text>
        <r>
          <rPr>
            <sz val="11"/>
            <rFont val="Calibri"/>
            <family val="2"/>
            <charset val="238"/>
          </rPr>
          <t>IV_B:DijUtem1</t>
        </r>
      </text>
    </comment>
    <comment ref="X60" authorId="0" shapeId="0">
      <text>
        <r>
          <rPr>
            <sz val="11"/>
            <rFont val="Calibri"/>
            <family val="2"/>
            <charset val="238"/>
          </rPr>
          <t>IV_B:EM_Melleklet1_Utem1</t>
        </r>
      </text>
    </comment>
    <comment ref="Y60" authorId="0" shapeId="0">
      <text>
        <r>
          <rPr>
            <sz val="11"/>
            <rFont val="Calibri"/>
            <family val="2"/>
            <charset val="238"/>
          </rPr>
          <t>IV_B:EgyebAllamiUtem1</t>
        </r>
      </text>
    </comment>
    <comment ref="Z60" authorId="0" shapeId="0">
      <text>
        <r>
          <rPr>
            <sz val="11"/>
            <rFont val="Calibri"/>
            <family val="2"/>
            <charset val="238"/>
          </rPr>
          <t>IV_B:OnkormanyzatiUtem1</t>
        </r>
      </text>
    </comment>
    <comment ref="AA60" authorId="0" shapeId="0">
      <text>
        <r>
          <rPr>
            <sz val="11"/>
            <rFont val="Calibri"/>
            <family val="2"/>
            <charset val="238"/>
          </rPr>
          <t>IV_B:EUUtem1</t>
        </r>
      </text>
    </comment>
    <comment ref="AB60" authorId="0" shapeId="0">
      <text>
        <r>
          <rPr>
            <sz val="11"/>
            <rFont val="Calibri"/>
            <family val="2"/>
            <charset val="238"/>
          </rPr>
          <t>IV_B:EgyebUtem1</t>
        </r>
      </text>
    </comment>
    <comment ref="AC60" authorId="0" shapeId="0">
      <text>
        <r>
          <rPr>
            <sz val="11"/>
            <rFont val="Calibri"/>
            <family val="2"/>
            <charset val="238"/>
          </rPr>
          <t>IV_B:HitelKotvenyUtem1</t>
        </r>
      </text>
    </comment>
    <comment ref="AD60" authorId="0" shapeId="0">
      <text>
        <r>
          <rPr>
            <sz val="11"/>
            <rFont val="Calibri"/>
            <family val="2"/>
            <charset val="238"/>
          </rPr>
          <t>IV_B:OsszesenUtem1</t>
        </r>
      </text>
    </comment>
    <comment ref="AG60" authorId="0" shapeId="0">
      <text>
        <r>
          <rPr>
            <sz val="11"/>
            <rFont val="Calibri"/>
            <family val="2"/>
            <charset val="238"/>
          </rPr>
          <t>IV_B:HDUtem2</t>
        </r>
      </text>
    </comment>
    <comment ref="AH60" authorId="0" shapeId="0">
      <text>
        <r>
          <rPr>
            <sz val="11"/>
            <rFont val="Calibri"/>
            <family val="2"/>
            <charset val="238"/>
          </rPr>
          <t>IV_B:ECSUtem2</t>
        </r>
      </text>
    </comment>
    <comment ref="AI60" authorId="0" shapeId="0">
      <text>
        <r>
          <rPr>
            <sz val="11"/>
            <rFont val="Calibri"/>
            <family val="2"/>
            <charset val="238"/>
          </rPr>
          <t>IV_B:KFHUtem2</t>
        </r>
      </text>
    </comment>
    <comment ref="AJ60" authorId="0" shapeId="0">
      <text>
        <r>
          <rPr>
            <sz val="11"/>
            <rFont val="Calibri"/>
            <family val="2"/>
            <charset val="238"/>
          </rPr>
          <t>IV_B:Egyeb_SajatUtem2</t>
        </r>
      </text>
    </comment>
    <comment ref="AK60" authorId="0" shapeId="0">
      <text>
        <r>
          <rPr>
            <sz val="11"/>
            <rFont val="Calibri"/>
            <family val="2"/>
            <charset val="238"/>
          </rPr>
          <t>IV_B:DijUtem2</t>
        </r>
      </text>
    </comment>
    <comment ref="AL60" authorId="0" shapeId="0">
      <text>
        <r>
          <rPr>
            <sz val="11"/>
            <rFont val="Calibri"/>
            <family val="2"/>
            <charset val="238"/>
          </rPr>
          <t>IV_B:EM_Melleklet1_Utem2</t>
        </r>
      </text>
    </comment>
    <comment ref="AM60" authorId="0" shapeId="0">
      <text>
        <r>
          <rPr>
            <sz val="11"/>
            <rFont val="Calibri"/>
            <family val="2"/>
            <charset val="238"/>
          </rPr>
          <t>IV_B:EgyebAllamiUtem2</t>
        </r>
      </text>
    </comment>
    <comment ref="AN60" authorId="0" shapeId="0">
      <text>
        <r>
          <rPr>
            <sz val="11"/>
            <rFont val="Calibri"/>
            <family val="2"/>
            <charset val="238"/>
          </rPr>
          <t>IV_B:OnkormanyzatiUtem2</t>
        </r>
      </text>
    </comment>
    <comment ref="AO60" authorId="0" shapeId="0">
      <text>
        <r>
          <rPr>
            <sz val="11"/>
            <rFont val="Calibri"/>
            <family val="2"/>
            <charset val="238"/>
          </rPr>
          <t>IV_B:EUUtem2</t>
        </r>
      </text>
    </comment>
    <comment ref="AP60" authorId="0" shapeId="0">
      <text>
        <r>
          <rPr>
            <sz val="11"/>
            <rFont val="Calibri"/>
            <family val="2"/>
            <charset val="238"/>
          </rPr>
          <t>IV_B:EgyebUtem2</t>
        </r>
      </text>
    </comment>
    <comment ref="AQ60" authorId="0" shapeId="0">
      <text>
        <r>
          <rPr>
            <sz val="11"/>
            <rFont val="Calibri"/>
            <family val="2"/>
            <charset val="238"/>
          </rPr>
          <t>IV_B:HitelKotvenyUtem2</t>
        </r>
      </text>
    </comment>
    <comment ref="AR60" authorId="0" shapeId="0">
      <text>
        <r>
          <rPr>
            <sz val="11"/>
            <rFont val="Calibri"/>
            <family val="2"/>
            <charset val="238"/>
          </rPr>
          <t>IV_B:OsszesenUtem2</t>
        </r>
      </text>
    </comment>
    <comment ref="AS60" authorId="0" shapeId="0">
      <text>
        <r>
          <rPr>
            <sz val="11"/>
            <rFont val="Calibri"/>
            <family val="2"/>
            <charset val="238"/>
          </rPr>
          <t>IV_B:ForrashianyUtem2</t>
        </r>
      </text>
    </comment>
    <comment ref="AV60" authorId="0" shapeId="0">
      <text>
        <r>
          <rPr>
            <sz val="11"/>
            <rFont val="Calibri"/>
            <family val="2"/>
            <charset val="238"/>
          </rPr>
          <t>IV_B:Indokolas</t>
        </r>
      </text>
    </comment>
    <comment ref="AW60" authorId="0" shapeId="0">
      <text>
        <r>
          <rPr>
            <sz val="11"/>
            <rFont val="Calibri"/>
            <family val="2"/>
            <charset val="238"/>
          </rPr>
          <t>IV_B:Megjegyzes</t>
        </r>
      </text>
    </comment>
    <comment ref="AZ60" authorId="0" shapeId="0">
      <text>
        <r>
          <rPr>
            <sz val="11"/>
            <rFont val="Calibri"/>
            <family val="2"/>
            <charset val="238"/>
          </rPr>
          <t>IV_B:ISA</t>
        </r>
      </text>
    </comment>
    <comment ref="B61" authorId="0" shapeId="0">
      <text>
        <r>
          <rPr>
            <sz val="11"/>
            <rFont val="Calibri"/>
            <family val="2"/>
            <charset val="238"/>
          </rPr>
          <t>IV_B:FontossagiSorrent</t>
        </r>
      </text>
    </comment>
    <comment ref="C61" authorId="0" shapeId="0">
      <text>
        <r>
          <rPr>
            <sz val="11"/>
            <rFont val="Calibri"/>
            <family val="2"/>
            <charset val="238"/>
          </rPr>
          <t>IV_B:FeladatKategoria</t>
        </r>
      </text>
    </comment>
    <comment ref="D61" authorId="0" shapeId="0">
      <text>
        <r>
          <rPr>
            <sz val="11"/>
            <rFont val="Calibri"/>
            <family val="2"/>
            <charset val="238"/>
          </rPr>
          <t>IV_B:FeladatMegnevezes</t>
        </r>
      </text>
    </comment>
    <comment ref="E61" authorId="0" shapeId="0">
      <text>
        <r>
          <rPr>
            <sz val="11"/>
            <rFont val="Calibri"/>
            <family val="2"/>
            <charset val="238"/>
          </rPr>
          <t>IV_B:ElviEngedelySzam</t>
        </r>
      </text>
    </comment>
    <comment ref="F61" authorId="0" shapeId="0">
      <text>
        <r>
          <rPr>
            <sz val="11"/>
            <rFont val="Calibri"/>
            <family val="2"/>
            <charset val="238"/>
          </rPr>
          <t>IV_B:VKR_Kod</t>
        </r>
      </text>
    </comment>
    <comment ref="G61" authorId="0" shapeId="0">
      <text>
        <r>
          <rPr>
            <sz val="11"/>
            <rFont val="Calibri"/>
            <family val="2"/>
            <charset val="238"/>
          </rPr>
          <t>IV_B:VKR_Nev</t>
        </r>
      </text>
    </comment>
    <comment ref="H61" authorId="0" shapeId="0">
      <text>
        <r>
          <rPr>
            <sz val="11"/>
            <rFont val="Calibri"/>
            <family val="2"/>
            <charset val="238"/>
          </rPr>
          <t>IV_B:FeladatSorszam</t>
        </r>
      </text>
    </comment>
    <comment ref="I61" authorId="0" shapeId="0">
      <text>
        <r>
          <rPr>
            <sz val="11"/>
            <rFont val="Calibri"/>
            <family val="2"/>
            <charset val="238"/>
          </rPr>
          <t>IV_B:FeladatAzonosito</t>
        </r>
      </text>
    </comment>
    <comment ref="J61" authorId="0" shapeId="0">
      <text>
        <r>
          <rPr>
            <sz val="11"/>
            <rFont val="Calibri"/>
            <family val="2"/>
            <charset val="238"/>
          </rPr>
          <t>IV_B:EllatasiTerulet</t>
        </r>
      </text>
    </comment>
    <comment ref="K61" authorId="0" shapeId="0">
      <text>
        <r>
          <rPr>
            <sz val="11"/>
            <rFont val="Calibri"/>
            <family val="2"/>
            <charset val="238"/>
          </rPr>
          <t>IV_B:EllatasertFelelos</t>
        </r>
      </text>
    </comment>
    <comment ref="L61" authorId="0" shapeId="0">
      <text>
        <r>
          <rPr>
            <sz val="11"/>
            <rFont val="Calibri"/>
            <family val="2"/>
            <charset val="238"/>
          </rPr>
          <t>IV_B:TervezettNettoKoltseg</t>
        </r>
      </text>
    </comment>
    <comment ref="M61" authorId="0" shapeId="0">
      <text>
        <r>
          <rPr>
            <sz val="11"/>
            <rFont val="Calibri"/>
            <family val="2"/>
            <charset val="238"/>
          </rPr>
          <t>IV_B:IdotartamKezdes</t>
        </r>
      </text>
    </comment>
    <comment ref="N61" authorId="0" shapeId="0">
      <text>
        <r>
          <rPr>
            <sz val="11"/>
            <rFont val="Calibri"/>
            <family val="2"/>
            <charset val="238"/>
          </rPr>
          <t>IV_B:IdotartamBefejezes</t>
        </r>
      </text>
    </comment>
    <comment ref="O61" authorId="0" shapeId="0">
      <text>
        <r>
          <rPr>
            <sz val="11"/>
            <rFont val="Calibri"/>
            <family val="2"/>
            <charset val="238"/>
          </rPr>
          <t>IV_B:NettoKoltsegUtem1</t>
        </r>
      </text>
    </comment>
    <comment ref="P61" authorId="0" shapeId="0">
      <text>
        <r>
          <rPr>
            <sz val="11"/>
            <rFont val="Calibri"/>
            <family val="2"/>
            <charset val="238"/>
          </rPr>
          <t>IV_B:NettoKoltsegUtem2</t>
        </r>
      </text>
    </comment>
    <comment ref="Q61" authorId="0" shapeId="0">
      <text>
        <r>
          <rPr>
            <sz val="11"/>
            <rFont val="Calibri"/>
            <family val="2"/>
            <charset val="238"/>
          </rPr>
          <t>IV_B:EM_Melleklet2_KTG</t>
        </r>
      </text>
    </comment>
    <comment ref="S61" authorId="0" shapeId="0">
      <text>
        <r>
          <rPr>
            <sz val="11"/>
            <rFont val="Calibri"/>
            <family val="2"/>
            <charset val="238"/>
          </rPr>
          <t>IV_B:HDUtem1</t>
        </r>
      </text>
    </comment>
    <comment ref="T61" authorId="0" shapeId="0">
      <text>
        <r>
          <rPr>
            <sz val="11"/>
            <rFont val="Calibri"/>
            <family val="2"/>
            <charset val="238"/>
          </rPr>
          <t>IV_B:ECSUtem1</t>
        </r>
      </text>
    </comment>
    <comment ref="U61" authorId="0" shapeId="0">
      <text>
        <r>
          <rPr>
            <sz val="11"/>
            <rFont val="Calibri"/>
            <family val="2"/>
            <charset val="238"/>
          </rPr>
          <t>IV_B:KFHUtem1</t>
        </r>
      </text>
    </comment>
    <comment ref="V61" authorId="0" shapeId="0">
      <text>
        <r>
          <rPr>
            <sz val="11"/>
            <rFont val="Calibri"/>
            <family val="2"/>
            <charset val="238"/>
          </rPr>
          <t>IV_B:Egyeb_SajatUtem1</t>
        </r>
      </text>
    </comment>
    <comment ref="W61" authorId="0" shapeId="0">
      <text>
        <r>
          <rPr>
            <sz val="11"/>
            <rFont val="Calibri"/>
            <family val="2"/>
            <charset val="238"/>
          </rPr>
          <t>IV_B:DijUtem1</t>
        </r>
      </text>
    </comment>
    <comment ref="X61" authorId="0" shapeId="0">
      <text>
        <r>
          <rPr>
            <sz val="11"/>
            <rFont val="Calibri"/>
            <family val="2"/>
            <charset val="238"/>
          </rPr>
          <t>IV_B:EM_Melleklet1_Utem1</t>
        </r>
      </text>
    </comment>
    <comment ref="Y61" authorId="0" shapeId="0">
      <text>
        <r>
          <rPr>
            <sz val="11"/>
            <rFont val="Calibri"/>
            <family val="2"/>
            <charset val="238"/>
          </rPr>
          <t>IV_B:EgyebAllamiUtem1</t>
        </r>
      </text>
    </comment>
    <comment ref="Z61" authorId="0" shapeId="0">
      <text>
        <r>
          <rPr>
            <sz val="11"/>
            <rFont val="Calibri"/>
            <family val="2"/>
            <charset val="238"/>
          </rPr>
          <t>IV_B:OnkormanyzatiUtem1</t>
        </r>
      </text>
    </comment>
    <comment ref="AA61" authorId="0" shapeId="0">
      <text>
        <r>
          <rPr>
            <sz val="11"/>
            <rFont val="Calibri"/>
            <family val="2"/>
            <charset val="238"/>
          </rPr>
          <t>IV_B:EUUtem1</t>
        </r>
      </text>
    </comment>
    <comment ref="AB61" authorId="0" shapeId="0">
      <text>
        <r>
          <rPr>
            <sz val="11"/>
            <rFont val="Calibri"/>
            <family val="2"/>
            <charset val="238"/>
          </rPr>
          <t>IV_B:EgyebUtem1</t>
        </r>
      </text>
    </comment>
    <comment ref="AC61" authorId="0" shapeId="0">
      <text>
        <r>
          <rPr>
            <sz val="11"/>
            <rFont val="Calibri"/>
            <family val="2"/>
            <charset val="238"/>
          </rPr>
          <t>IV_B:HitelKotvenyUtem1</t>
        </r>
      </text>
    </comment>
    <comment ref="AD61" authorId="0" shapeId="0">
      <text>
        <r>
          <rPr>
            <sz val="11"/>
            <rFont val="Calibri"/>
            <family val="2"/>
            <charset val="238"/>
          </rPr>
          <t>IV_B:OsszesenUtem1</t>
        </r>
      </text>
    </comment>
    <comment ref="AG61" authorId="0" shapeId="0">
      <text>
        <r>
          <rPr>
            <sz val="11"/>
            <rFont val="Calibri"/>
            <family val="2"/>
            <charset val="238"/>
          </rPr>
          <t>IV_B:HDUtem2</t>
        </r>
      </text>
    </comment>
    <comment ref="AH61" authorId="0" shapeId="0">
      <text>
        <r>
          <rPr>
            <sz val="11"/>
            <rFont val="Calibri"/>
            <family val="2"/>
            <charset val="238"/>
          </rPr>
          <t>IV_B:ECSUtem2</t>
        </r>
      </text>
    </comment>
    <comment ref="AI61" authorId="0" shapeId="0">
      <text>
        <r>
          <rPr>
            <sz val="11"/>
            <rFont val="Calibri"/>
            <family val="2"/>
            <charset val="238"/>
          </rPr>
          <t>IV_B:KFHUtem2</t>
        </r>
      </text>
    </comment>
    <comment ref="AJ61" authorId="0" shapeId="0">
      <text>
        <r>
          <rPr>
            <sz val="11"/>
            <rFont val="Calibri"/>
            <family val="2"/>
            <charset val="238"/>
          </rPr>
          <t>IV_B:Egyeb_SajatUtem2</t>
        </r>
      </text>
    </comment>
    <comment ref="AK61" authorId="0" shapeId="0">
      <text>
        <r>
          <rPr>
            <sz val="11"/>
            <rFont val="Calibri"/>
            <family val="2"/>
            <charset val="238"/>
          </rPr>
          <t>IV_B:DijUtem2</t>
        </r>
      </text>
    </comment>
    <comment ref="AL61" authorId="0" shapeId="0">
      <text>
        <r>
          <rPr>
            <sz val="11"/>
            <rFont val="Calibri"/>
            <family val="2"/>
            <charset val="238"/>
          </rPr>
          <t>IV_B:EM_Melleklet1_Utem2</t>
        </r>
      </text>
    </comment>
    <comment ref="AM61" authorId="0" shapeId="0">
      <text>
        <r>
          <rPr>
            <sz val="11"/>
            <rFont val="Calibri"/>
            <family val="2"/>
            <charset val="238"/>
          </rPr>
          <t>IV_B:EgyebAllamiUtem2</t>
        </r>
      </text>
    </comment>
    <comment ref="AN61" authorId="0" shapeId="0">
      <text>
        <r>
          <rPr>
            <sz val="11"/>
            <rFont val="Calibri"/>
            <family val="2"/>
            <charset val="238"/>
          </rPr>
          <t>IV_B:OnkormanyzatiUtem2</t>
        </r>
      </text>
    </comment>
    <comment ref="AO61" authorId="0" shapeId="0">
      <text>
        <r>
          <rPr>
            <sz val="11"/>
            <rFont val="Calibri"/>
            <family val="2"/>
            <charset val="238"/>
          </rPr>
          <t>IV_B:EUUtem2</t>
        </r>
      </text>
    </comment>
    <comment ref="AP61" authorId="0" shapeId="0">
      <text>
        <r>
          <rPr>
            <sz val="11"/>
            <rFont val="Calibri"/>
            <family val="2"/>
            <charset val="238"/>
          </rPr>
          <t>IV_B:EgyebUtem2</t>
        </r>
      </text>
    </comment>
    <comment ref="AQ61" authorId="0" shapeId="0">
      <text>
        <r>
          <rPr>
            <sz val="11"/>
            <rFont val="Calibri"/>
            <family val="2"/>
            <charset val="238"/>
          </rPr>
          <t>IV_B:HitelKotvenyUtem2</t>
        </r>
      </text>
    </comment>
    <comment ref="AR61" authorId="0" shapeId="0">
      <text>
        <r>
          <rPr>
            <sz val="11"/>
            <rFont val="Calibri"/>
            <family val="2"/>
            <charset val="238"/>
          </rPr>
          <t>IV_B:OsszesenUtem2</t>
        </r>
      </text>
    </comment>
    <comment ref="AS61" authorId="0" shapeId="0">
      <text>
        <r>
          <rPr>
            <sz val="11"/>
            <rFont val="Calibri"/>
            <family val="2"/>
            <charset val="238"/>
          </rPr>
          <t>IV_B:ForrashianyUtem2</t>
        </r>
      </text>
    </comment>
    <comment ref="AV61" authorId="0" shapeId="0">
      <text>
        <r>
          <rPr>
            <sz val="11"/>
            <rFont val="Calibri"/>
            <family val="2"/>
            <charset val="238"/>
          </rPr>
          <t>IV_B:Indokolas</t>
        </r>
      </text>
    </comment>
    <comment ref="AW61" authorId="0" shapeId="0">
      <text>
        <r>
          <rPr>
            <sz val="11"/>
            <rFont val="Calibri"/>
            <family val="2"/>
            <charset val="238"/>
          </rPr>
          <t>IV_B:Megjegyzes</t>
        </r>
      </text>
    </comment>
    <comment ref="AZ61" authorId="0" shapeId="0">
      <text>
        <r>
          <rPr>
            <sz val="11"/>
            <rFont val="Calibri"/>
            <family val="2"/>
            <charset val="238"/>
          </rPr>
          <t>IV_B:ISA</t>
        </r>
      </text>
    </comment>
    <comment ref="B62" authorId="0" shapeId="0">
      <text>
        <r>
          <rPr>
            <sz val="11"/>
            <rFont val="Calibri"/>
            <family val="2"/>
            <charset val="238"/>
          </rPr>
          <t>IV_B:FontossagiSorrent</t>
        </r>
      </text>
    </comment>
    <comment ref="C62" authorId="0" shapeId="0">
      <text>
        <r>
          <rPr>
            <sz val="11"/>
            <rFont val="Calibri"/>
            <family val="2"/>
            <charset val="238"/>
          </rPr>
          <t>IV_B:FeladatKategoria</t>
        </r>
      </text>
    </comment>
    <comment ref="D62" authorId="0" shapeId="0">
      <text>
        <r>
          <rPr>
            <sz val="11"/>
            <rFont val="Calibri"/>
            <family val="2"/>
            <charset val="238"/>
          </rPr>
          <t>IV_B:FeladatMegnevezes</t>
        </r>
      </text>
    </comment>
    <comment ref="E62" authorId="0" shapeId="0">
      <text>
        <r>
          <rPr>
            <sz val="11"/>
            <rFont val="Calibri"/>
            <family val="2"/>
            <charset val="238"/>
          </rPr>
          <t>IV_B:ElviEngedelySzam</t>
        </r>
      </text>
    </comment>
    <comment ref="F62" authorId="0" shapeId="0">
      <text>
        <r>
          <rPr>
            <sz val="11"/>
            <rFont val="Calibri"/>
            <family val="2"/>
            <charset val="238"/>
          </rPr>
          <t>IV_B:VKR_Kod</t>
        </r>
      </text>
    </comment>
    <comment ref="G62" authorId="0" shapeId="0">
      <text>
        <r>
          <rPr>
            <sz val="11"/>
            <rFont val="Calibri"/>
            <family val="2"/>
            <charset val="238"/>
          </rPr>
          <t>IV_B:VKR_Nev</t>
        </r>
      </text>
    </comment>
    <comment ref="H62" authorId="0" shapeId="0">
      <text>
        <r>
          <rPr>
            <sz val="11"/>
            <rFont val="Calibri"/>
            <family val="2"/>
            <charset val="238"/>
          </rPr>
          <t>IV_B:FeladatSorszam</t>
        </r>
      </text>
    </comment>
    <comment ref="I62" authorId="0" shapeId="0">
      <text>
        <r>
          <rPr>
            <sz val="11"/>
            <rFont val="Calibri"/>
            <family val="2"/>
            <charset val="238"/>
          </rPr>
          <t>IV_B:FeladatAzonosito</t>
        </r>
      </text>
    </comment>
    <comment ref="J62" authorId="0" shapeId="0">
      <text>
        <r>
          <rPr>
            <sz val="11"/>
            <rFont val="Calibri"/>
            <family val="2"/>
            <charset val="238"/>
          </rPr>
          <t>IV_B:EllatasiTerulet</t>
        </r>
      </text>
    </comment>
    <comment ref="K62" authorId="0" shapeId="0">
      <text>
        <r>
          <rPr>
            <sz val="11"/>
            <rFont val="Calibri"/>
            <family val="2"/>
            <charset val="238"/>
          </rPr>
          <t>IV_B:EllatasertFelelos</t>
        </r>
      </text>
    </comment>
    <comment ref="L62" authorId="0" shapeId="0">
      <text>
        <r>
          <rPr>
            <sz val="11"/>
            <rFont val="Calibri"/>
            <family val="2"/>
            <charset val="238"/>
          </rPr>
          <t>IV_B:TervezettNettoKoltseg</t>
        </r>
      </text>
    </comment>
    <comment ref="M62" authorId="0" shapeId="0">
      <text>
        <r>
          <rPr>
            <sz val="11"/>
            <rFont val="Calibri"/>
            <family val="2"/>
            <charset val="238"/>
          </rPr>
          <t>IV_B:IdotartamKezdes</t>
        </r>
      </text>
    </comment>
    <comment ref="N62" authorId="0" shapeId="0">
      <text>
        <r>
          <rPr>
            <sz val="11"/>
            <rFont val="Calibri"/>
            <family val="2"/>
            <charset val="238"/>
          </rPr>
          <t>IV_B:IdotartamBefejezes</t>
        </r>
      </text>
    </comment>
    <comment ref="O62" authorId="0" shapeId="0">
      <text>
        <r>
          <rPr>
            <sz val="11"/>
            <rFont val="Calibri"/>
            <family val="2"/>
            <charset val="238"/>
          </rPr>
          <t>IV_B:NettoKoltsegUtem1</t>
        </r>
      </text>
    </comment>
    <comment ref="P62" authorId="0" shapeId="0">
      <text>
        <r>
          <rPr>
            <sz val="11"/>
            <rFont val="Calibri"/>
            <family val="2"/>
            <charset val="238"/>
          </rPr>
          <t>IV_B:NettoKoltsegUtem2</t>
        </r>
      </text>
    </comment>
    <comment ref="Q62" authorId="0" shapeId="0">
      <text>
        <r>
          <rPr>
            <sz val="11"/>
            <rFont val="Calibri"/>
            <family val="2"/>
            <charset val="238"/>
          </rPr>
          <t>IV_B:EM_Melleklet2_KTG</t>
        </r>
      </text>
    </comment>
    <comment ref="S62" authorId="0" shapeId="0">
      <text>
        <r>
          <rPr>
            <sz val="11"/>
            <rFont val="Calibri"/>
            <family val="2"/>
            <charset val="238"/>
          </rPr>
          <t>IV_B:HDUtem1</t>
        </r>
      </text>
    </comment>
    <comment ref="T62" authorId="0" shapeId="0">
      <text>
        <r>
          <rPr>
            <sz val="11"/>
            <rFont val="Calibri"/>
            <family val="2"/>
            <charset val="238"/>
          </rPr>
          <t>IV_B:ECSUtem1</t>
        </r>
      </text>
    </comment>
    <comment ref="U62" authorId="0" shapeId="0">
      <text>
        <r>
          <rPr>
            <sz val="11"/>
            <rFont val="Calibri"/>
            <family val="2"/>
            <charset val="238"/>
          </rPr>
          <t>IV_B:KFHUtem1</t>
        </r>
      </text>
    </comment>
    <comment ref="V62" authorId="0" shapeId="0">
      <text>
        <r>
          <rPr>
            <sz val="11"/>
            <rFont val="Calibri"/>
            <family val="2"/>
            <charset val="238"/>
          </rPr>
          <t>IV_B:Egyeb_SajatUtem1</t>
        </r>
      </text>
    </comment>
    <comment ref="W62" authorId="0" shapeId="0">
      <text>
        <r>
          <rPr>
            <sz val="11"/>
            <rFont val="Calibri"/>
            <family val="2"/>
            <charset val="238"/>
          </rPr>
          <t>IV_B:DijUtem1</t>
        </r>
      </text>
    </comment>
    <comment ref="X62" authorId="0" shapeId="0">
      <text>
        <r>
          <rPr>
            <sz val="11"/>
            <rFont val="Calibri"/>
            <family val="2"/>
            <charset val="238"/>
          </rPr>
          <t>IV_B:EM_Melleklet1_Utem1</t>
        </r>
      </text>
    </comment>
    <comment ref="Y62" authorId="0" shapeId="0">
      <text>
        <r>
          <rPr>
            <sz val="11"/>
            <rFont val="Calibri"/>
            <family val="2"/>
            <charset val="238"/>
          </rPr>
          <t>IV_B:EgyebAllamiUtem1</t>
        </r>
      </text>
    </comment>
    <comment ref="Z62" authorId="0" shapeId="0">
      <text>
        <r>
          <rPr>
            <sz val="11"/>
            <rFont val="Calibri"/>
            <family val="2"/>
            <charset val="238"/>
          </rPr>
          <t>IV_B:OnkormanyzatiUtem1</t>
        </r>
      </text>
    </comment>
    <comment ref="AA62" authorId="0" shapeId="0">
      <text>
        <r>
          <rPr>
            <sz val="11"/>
            <rFont val="Calibri"/>
            <family val="2"/>
            <charset val="238"/>
          </rPr>
          <t>IV_B:EUUtem1</t>
        </r>
      </text>
    </comment>
    <comment ref="AB62" authorId="0" shapeId="0">
      <text>
        <r>
          <rPr>
            <sz val="11"/>
            <rFont val="Calibri"/>
            <family val="2"/>
            <charset val="238"/>
          </rPr>
          <t>IV_B:EgyebUtem1</t>
        </r>
      </text>
    </comment>
    <comment ref="AC62" authorId="0" shapeId="0">
      <text>
        <r>
          <rPr>
            <sz val="11"/>
            <rFont val="Calibri"/>
            <family val="2"/>
            <charset val="238"/>
          </rPr>
          <t>IV_B:HitelKotvenyUtem1</t>
        </r>
      </text>
    </comment>
    <comment ref="AD62" authorId="0" shapeId="0">
      <text>
        <r>
          <rPr>
            <sz val="11"/>
            <rFont val="Calibri"/>
            <family val="2"/>
            <charset val="238"/>
          </rPr>
          <t>IV_B:OsszesenUtem1</t>
        </r>
      </text>
    </comment>
    <comment ref="AG62" authorId="0" shapeId="0">
      <text>
        <r>
          <rPr>
            <sz val="11"/>
            <rFont val="Calibri"/>
            <family val="2"/>
            <charset val="238"/>
          </rPr>
          <t>IV_B:HDUtem2</t>
        </r>
      </text>
    </comment>
    <comment ref="AH62" authorId="0" shapeId="0">
      <text>
        <r>
          <rPr>
            <sz val="11"/>
            <rFont val="Calibri"/>
            <family val="2"/>
            <charset val="238"/>
          </rPr>
          <t>IV_B:ECSUtem2</t>
        </r>
      </text>
    </comment>
    <comment ref="AI62" authorId="0" shapeId="0">
      <text>
        <r>
          <rPr>
            <sz val="11"/>
            <rFont val="Calibri"/>
            <family val="2"/>
            <charset val="238"/>
          </rPr>
          <t>IV_B:KFHUtem2</t>
        </r>
      </text>
    </comment>
    <comment ref="AJ62" authorId="0" shapeId="0">
      <text>
        <r>
          <rPr>
            <sz val="11"/>
            <rFont val="Calibri"/>
            <family val="2"/>
            <charset val="238"/>
          </rPr>
          <t>IV_B:Egyeb_SajatUtem2</t>
        </r>
      </text>
    </comment>
    <comment ref="AK62" authorId="0" shapeId="0">
      <text>
        <r>
          <rPr>
            <sz val="11"/>
            <rFont val="Calibri"/>
            <family val="2"/>
            <charset val="238"/>
          </rPr>
          <t>IV_B:DijUtem2</t>
        </r>
      </text>
    </comment>
    <comment ref="AL62" authorId="0" shapeId="0">
      <text>
        <r>
          <rPr>
            <sz val="11"/>
            <rFont val="Calibri"/>
            <family val="2"/>
            <charset val="238"/>
          </rPr>
          <t>IV_B:EM_Melleklet1_Utem2</t>
        </r>
      </text>
    </comment>
    <comment ref="AM62" authorId="0" shapeId="0">
      <text>
        <r>
          <rPr>
            <sz val="11"/>
            <rFont val="Calibri"/>
            <family val="2"/>
            <charset val="238"/>
          </rPr>
          <t>IV_B:EgyebAllamiUtem2</t>
        </r>
      </text>
    </comment>
    <comment ref="AN62" authorId="0" shapeId="0">
      <text>
        <r>
          <rPr>
            <sz val="11"/>
            <rFont val="Calibri"/>
            <family val="2"/>
            <charset val="238"/>
          </rPr>
          <t>IV_B:OnkormanyzatiUtem2</t>
        </r>
      </text>
    </comment>
    <comment ref="AO62" authorId="0" shapeId="0">
      <text>
        <r>
          <rPr>
            <sz val="11"/>
            <rFont val="Calibri"/>
            <family val="2"/>
            <charset val="238"/>
          </rPr>
          <t>IV_B:EUUtem2</t>
        </r>
      </text>
    </comment>
    <comment ref="AP62" authorId="0" shapeId="0">
      <text>
        <r>
          <rPr>
            <sz val="11"/>
            <rFont val="Calibri"/>
            <family val="2"/>
            <charset val="238"/>
          </rPr>
          <t>IV_B:EgyebUtem2</t>
        </r>
      </text>
    </comment>
    <comment ref="AQ62" authorId="0" shapeId="0">
      <text>
        <r>
          <rPr>
            <sz val="11"/>
            <rFont val="Calibri"/>
            <family val="2"/>
            <charset val="238"/>
          </rPr>
          <t>IV_B:HitelKotvenyUtem2</t>
        </r>
      </text>
    </comment>
    <comment ref="AR62" authorId="0" shapeId="0">
      <text>
        <r>
          <rPr>
            <sz val="11"/>
            <rFont val="Calibri"/>
            <family val="2"/>
            <charset val="238"/>
          </rPr>
          <t>IV_B:OsszesenUtem2</t>
        </r>
      </text>
    </comment>
    <comment ref="AS62" authorId="0" shapeId="0">
      <text>
        <r>
          <rPr>
            <sz val="11"/>
            <rFont val="Calibri"/>
            <family val="2"/>
            <charset val="238"/>
          </rPr>
          <t>IV_B:ForrashianyUtem2</t>
        </r>
      </text>
    </comment>
    <comment ref="AV62" authorId="0" shapeId="0">
      <text>
        <r>
          <rPr>
            <sz val="11"/>
            <rFont val="Calibri"/>
            <family val="2"/>
            <charset val="238"/>
          </rPr>
          <t>IV_B:Indokolas</t>
        </r>
      </text>
    </comment>
    <comment ref="AW62" authorId="0" shapeId="0">
      <text>
        <r>
          <rPr>
            <sz val="11"/>
            <rFont val="Calibri"/>
            <family val="2"/>
            <charset val="238"/>
          </rPr>
          <t>IV_B:Megjegyzes</t>
        </r>
      </text>
    </comment>
    <comment ref="AZ62" authorId="0" shapeId="0">
      <text>
        <r>
          <rPr>
            <sz val="11"/>
            <rFont val="Calibri"/>
            <family val="2"/>
            <charset val="238"/>
          </rPr>
          <t>IV_B:ISA</t>
        </r>
      </text>
    </comment>
    <comment ref="B63" authorId="0" shapeId="0">
      <text>
        <r>
          <rPr>
            <sz val="11"/>
            <rFont val="Calibri"/>
            <family val="2"/>
            <charset val="238"/>
          </rPr>
          <t>IV_B:FontossagiSorrent</t>
        </r>
      </text>
    </comment>
    <comment ref="C63" authorId="0" shapeId="0">
      <text>
        <r>
          <rPr>
            <sz val="11"/>
            <rFont val="Calibri"/>
            <family val="2"/>
            <charset val="238"/>
          </rPr>
          <t>IV_B:FeladatKategoria</t>
        </r>
      </text>
    </comment>
    <comment ref="D63" authorId="0" shapeId="0">
      <text>
        <r>
          <rPr>
            <sz val="11"/>
            <rFont val="Calibri"/>
            <family val="2"/>
            <charset val="238"/>
          </rPr>
          <t>IV_B:FeladatMegnevezes</t>
        </r>
      </text>
    </comment>
    <comment ref="E63" authorId="0" shapeId="0">
      <text>
        <r>
          <rPr>
            <sz val="11"/>
            <rFont val="Calibri"/>
            <family val="2"/>
            <charset val="238"/>
          </rPr>
          <t>IV_B:ElviEngedelySzam</t>
        </r>
      </text>
    </comment>
    <comment ref="F63" authorId="0" shapeId="0">
      <text>
        <r>
          <rPr>
            <sz val="11"/>
            <rFont val="Calibri"/>
            <family val="2"/>
            <charset val="238"/>
          </rPr>
          <t>IV_B:VKR_Kod</t>
        </r>
      </text>
    </comment>
    <comment ref="G63" authorId="0" shapeId="0">
      <text>
        <r>
          <rPr>
            <sz val="11"/>
            <rFont val="Calibri"/>
            <family val="2"/>
            <charset val="238"/>
          </rPr>
          <t>IV_B:VKR_Nev</t>
        </r>
      </text>
    </comment>
    <comment ref="H63" authorId="0" shapeId="0">
      <text>
        <r>
          <rPr>
            <sz val="11"/>
            <rFont val="Calibri"/>
            <family val="2"/>
            <charset val="238"/>
          </rPr>
          <t>IV_B:FeladatSorszam</t>
        </r>
      </text>
    </comment>
    <comment ref="I63" authorId="0" shapeId="0">
      <text>
        <r>
          <rPr>
            <sz val="11"/>
            <rFont val="Calibri"/>
            <family val="2"/>
            <charset val="238"/>
          </rPr>
          <t>IV_B:FeladatAzonosito</t>
        </r>
      </text>
    </comment>
    <comment ref="J63" authorId="0" shapeId="0">
      <text>
        <r>
          <rPr>
            <sz val="11"/>
            <rFont val="Calibri"/>
            <family val="2"/>
            <charset val="238"/>
          </rPr>
          <t>IV_B:EllatasiTerulet</t>
        </r>
      </text>
    </comment>
    <comment ref="K63" authorId="0" shapeId="0">
      <text>
        <r>
          <rPr>
            <sz val="11"/>
            <rFont val="Calibri"/>
            <family val="2"/>
            <charset val="238"/>
          </rPr>
          <t>IV_B:EllatasertFelelos</t>
        </r>
      </text>
    </comment>
    <comment ref="L63" authorId="0" shapeId="0">
      <text>
        <r>
          <rPr>
            <sz val="11"/>
            <rFont val="Calibri"/>
            <family val="2"/>
            <charset val="238"/>
          </rPr>
          <t>IV_B:TervezettNettoKoltseg</t>
        </r>
      </text>
    </comment>
    <comment ref="M63" authorId="0" shapeId="0">
      <text>
        <r>
          <rPr>
            <sz val="11"/>
            <rFont val="Calibri"/>
            <family val="2"/>
            <charset val="238"/>
          </rPr>
          <t>IV_B:IdotartamKezdes</t>
        </r>
      </text>
    </comment>
    <comment ref="N63" authorId="0" shapeId="0">
      <text>
        <r>
          <rPr>
            <sz val="11"/>
            <rFont val="Calibri"/>
            <family val="2"/>
            <charset val="238"/>
          </rPr>
          <t>IV_B:IdotartamBefejezes</t>
        </r>
      </text>
    </comment>
    <comment ref="O63" authorId="0" shapeId="0">
      <text>
        <r>
          <rPr>
            <sz val="11"/>
            <rFont val="Calibri"/>
            <family val="2"/>
            <charset val="238"/>
          </rPr>
          <t>IV_B:NettoKoltsegUtem1</t>
        </r>
      </text>
    </comment>
    <comment ref="P63" authorId="0" shapeId="0">
      <text>
        <r>
          <rPr>
            <sz val="11"/>
            <rFont val="Calibri"/>
            <family val="2"/>
            <charset val="238"/>
          </rPr>
          <t>IV_B:NettoKoltsegUtem2</t>
        </r>
      </text>
    </comment>
    <comment ref="Q63" authorId="0" shapeId="0">
      <text>
        <r>
          <rPr>
            <sz val="11"/>
            <rFont val="Calibri"/>
            <family val="2"/>
            <charset val="238"/>
          </rPr>
          <t>IV_B:EM_Melleklet2_KTG</t>
        </r>
      </text>
    </comment>
    <comment ref="S63" authorId="0" shapeId="0">
      <text>
        <r>
          <rPr>
            <sz val="11"/>
            <rFont val="Calibri"/>
            <family val="2"/>
            <charset val="238"/>
          </rPr>
          <t>IV_B:HDUtem1</t>
        </r>
      </text>
    </comment>
    <comment ref="T63" authorId="0" shapeId="0">
      <text>
        <r>
          <rPr>
            <sz val="11"/>
            <rFont val="Calibri"/>
            <family val="2"/>
            <charset val="238"/>
          </rPr>
          <t>IV_B:ECSUtem1</t>
        </r>
      </text>
    </comment>
    <comment ref="U63" authorId="0" shapeId="0">
      <text>
        <r>
          <rPr>
            <sz val="11"/>
            <rFont val="Calibri"/>
            <family val="2"/>
            <charset val="238"/>
          </rPr>
          <t>IV_B:KFHUtem1</t>
        </r>
      </text>
    </comment>
    <comment ref="V63" authorId="0" shapeId="0">
      <text>
        <r>
          <rPr>
            <sz val="11"/>
            <rFont val="Calibri"/>
            <family val="2"/>
            <charset val="238"/>
          </rPr>
          <t>IV_B:Egyeb_SajatUtem1</t>
        </r>
      </text>
    </comment>
    <comment ref="W63" authorId="0" shapeId="0">
      <text>
        <r>
          <rPr>
            <sz val="11"/>
            <rFont val="Calibri"/>
            <family val="2"/>
            <charset val="238"/>
          </rPr>
          <t>IV_B:DijUtem1</t>
        </r>
      </text>
    </comment>
    <comment ref="X63" authorId="0" shapeId="0">
      <text>
        <r>
          <rPr>
            <sz val="11"/>
            <rFont val="Calibri"/>
            <family val="2"/>
            <charset val="238"/>
          </rPr>
          <t>IV_B:EM_Melleklet1_Utem1</t>
        </r>
      </text>
    </comment>
    <comment ref="Y63" authorId="0" shapeId="0">
      <text>
        <r>
          <rPr>
            <sz val="11"/>
            <rFont val="Calibri"/>
            <family val="2"/>
            <charset val="238"/>
          </rPr>
          <t>IV_B:EgyebAllamiUtem1</t>
        </r>
      </text>
    </comment>
    <comment ref="Z63" authorId="0" shapeId="0">
      <text>
        <r>
          <rPr>
            <sz val="11"/>
            <rFont val="Calibri"/>
            <family val="2"/>
            <charset val="238"/>
          </rPr>
          <t>IV_B:OnkormanyzatiUtem1</t>
        </r>
      </text>
    </comment>
    <comment ref="AA63" authorId="0" shapeId="0">
      <text>
        <r>
          <rPr>
            <sz val="11"/>
            <rFont val="Calibri"/>
            <family val="2"/>
            <charset val="238"/>
          </rPr>
          <t>IV_B:EUUtem1</t>
        </r>
      </text>
    </comment>
    <comment ref="AB63" authorId="0" shapeId="0">
      <text>
        <r>
          <rPr>
            <sz val="11"/>
            <rFont val="Calibri"/>
            <family val="2"/>
            <charset val="238"/>
          </rPr>
          <t>IV_B:EgyebUtem1</t>
        </r>
      </text>
    </comment>
    <comment ref="AC63" authorId="0" shapeId="0">
      <text>
        <r>
          <rPr>
            <sz val="11"/>
            <rFont val="Calibri"/>
            <family val="2"/>
            <charset val="238"/>
          </rPr>
          <t>IV_B:HitelKotvenyUtem1</t>
        </r>
      </text>
    </comment>
    <comment ref="AD63" authorId="0" shapeId="0">
      <text>
        <r>
          <rPr>
            <sz val="11"/>
            <rFont val="Calibri"/>
            <family val="2"/>
            <charset val="238"/>
          </rPr>
          <t>IV_B:OsszesenUtem1</t>
        </r>
      </text>
    </comment>
    <comment ref="AG63" authorId="0" shapeId="0">
      <text>
        <r>
          <rPr>
            <sz val="11"/>
            <rFont val="Calibri"/>
            <family val="2"/>
            <charset val="238"/>
          </rPr>
          <t>IV_B:HDUtem2</t>
        </r>
      </text>
    </comment>
    <comment ref="AH63" authorId="0" shapeId="0">
      <text>
        <r>
          <rPr>
            <sz val="11"/>
            <rFont val="Calibri"/>
            <family val="2"/>
            <charset val="238"/>
          </rPr>
          <t>IV_B:ECSUtem2</t>
        </r>
      </text>
    </comment>
    <comment ref="AI63" authorId="0" shapeId="0">
      <text>
        <r>
          <rPr>
            <sz val="11"/>
            <rFont val="Calibri"/>
            <family val="2"/>
            <charset val="238"/>
          </rPr>
          <t>IV_B:KFHUtem2</t>
        </r>
      </text>
    </comment>
    <comment ref="AJ63" authorId="0" shapeId="0">
      <text>
        <r>
          <rPr>
            <sz val="11"/>
            <rFont val="Calibri"/>
            <family val="2"/>
            <charset val="238"/>
          </rPr>
          <t>IV_B:Egyeb_SajatUtem2</t>
        </r>
      </text>
    </comment>
    <comment ref="AK63" authorId="0" shapeId="0">
      <text>
        <r>
          <rPr>
            <sz val="11"/>
            <rFont val="Calibri"/>
            <family val="2"/>
            <charset val="238"/>
          </rPr>
          <t>IV_B:DijUtem2</t>
        </r>
      </text>
    </comment>
    <comment ref="AL63" authorId="0" shapeId="0">
      <text>
        <r>
          <rPr>
            <sz val="11"/>
            <rFont val="Calibri"/>
            <family val="2"/>
            <charset val="238"/>
          </rPr>
          <t>IV_B:EM_Melleklet1_Utem2</t>
        </r>
      </text>
    </comment>
    <comment ref="AM63" authorId="0" shapeId="0">
      <text>
        <r>
          <rPr>
            <sz val="11"/>
            <rFont val="Calibri"/>
            <family val="2"/>
            <charset val="238"/>
          </rPr>
          <t>IV_B:EgyebAllamiUtem2</t>
        </r>
      </text>
    </comment>
    <comment ref="AN63" authorId="0" shapeId="0">
      <text>
        <r>
          <rPr>
            <sz val="11"/>
            <rFont val="Calibri"/>
            <family val="2"/>
            <charset val="238"/>
          </rPr>
          <t>IV_B:OnkormanyzatiUtem2</t>
        </r>
      </text>
    </comment>
    <comment ref="AO63" authorId="0" shapeId="0">
      <text>
        <r>
          <rPr>
            <sz val="11"/>
            <rFont val="Calibri"/>
            <family val="2"/>
            <charset val="238"/>
          </rPr>
          <t>IV_B:EUUtem2</t>
        </r>
      </text>
    </comment>
    <comment ref="AP63" authorId="0" shapeId="0">
      <text>
        <r>
          <rPr>
            <sz val="11"/>
            <rFont val="Calibri"/>
            <family val="2"/>
            <charset val="238"/>
          </rPr>
          <t>IV_B:EgyebUtem2</t>
        </r>
      </text>
    </comment>
    <comment ref="AQ63" authorId="0" shapeId="0">
      <text>
        <r>
          <rPr>
            <sz val="11"/>
            <rFont val="Calibri"/>
            <family val="2"/>
            <charset val="238"/>
          </rPr>
          <t>IV_B:HitelKotvenyUtem2</t>
        </r>
      </text>
    </comment>
    <comment ref="AR63" authorId="0" shapeId="0">
      <text>
        <r>
          <rPr>
            <sz val="11"/>
            <rFont val="Calibri"/>
            <family val="2"/>
            <charset val="238"/>
          </rPr>
          <t>IV_B:OsszesenUtem2</t>
        </r>
      </text>
    </comment>
    <comment ref="AS63" authorId="0" shapeId="0">
      <text>
        <r>
          <rPr>
            <sz val="11"/>
            <rFont val="Calibri"/>
            <family val="2"/>
            <charset val="238"/>
          </rPr>
          <t>IV_B:ForrashianyUtem2</t>
        </r>
      </text>
    </comment>
    <comment ref="AV63" authorId="0" shapeId="0">
      <text>
        <r>
          <rPr>
            <sz val="11"/>
            <rFont val="Calibri"/>
            <family val="2"/>
            <charset val="238"/>
          </rPr>
          <t>IV_B:Indokolas</t>
        </r>
      </text>
    </comment>
    <comment ref="AW63" authorId="0" shapeId="0">
      <text>
        <r>
          <rPr>
            <sz val="11"/>
            <rFont val="Calibri"/>
            <family val="2"/>
            <charset val="238"/>
          </rPr>
          <t>IV_B:Megjegyzes</t>
        </r>
      </text>
    </comment>
    <comment ref="AZ63" authorId="0" shapeId="0">
      <text>
        <r>
          <rPr>
            <sz val="11"/>
            <rFont val="Calibri"/>
            <family val="2"/>
            <charset val="238"/>
          </rPr>
          <t>IV_B:ISA</t>
        </r>
      </text>
    </comment>
    <comment ref="B64" authorId="0" shapeId="0">
      <text>
        <r>
          <rPr>
            <sz val="11"/>
            <rFont val="Calibri"/>
            <family val="2"/>
            <charset val="238"/>
          </rPr>
          <t>IV_B:FontossagiSorrent</t>
        </r>
      </text>
    </comment>
    <comment ref="C64" authorId="0" shapeId="0">
      <text>
        <r>
          <rPr>
            <sz val="11"/>
            <rFont val="Calibri"/>
            <family val="2"/>
            <charset val="238"/>
          </rPr>
          <t>IV_B:FeladatKategoria</t>
        </r>
      </text>
    </comment>
    <comment ref="D64" authorId="0" shapeId="0">
      <text>
        <r>
          <rPr>
            <sz val="11"/>
            <rFont val="Calibri"/>
            <family val="2"/>
            <charset val="238"/>
          </rPr>
          <t>IV_B:FeladatMegnevezes</t>
        </r>
      </text>
    </comment>
    <comment ref="E64" authorId="0" shapeId="0">
      <text>
        <r>
          <rPr>
            <sz val="11"/>
            <rFont val="Calibri"/>
            <family val="2"/>
            <charset val="238"/>
          </rPr>
          <t>IV_B:ElviEngedelySzam</t>
        </r>
      </text>
    </comment>
    <comment ref="F64" authorId="0" shapeId="0">
      <text>
        <r>
          <rPr>
            <sz val="11"/>
            <rFont val="Calibri"/>
            <family val="2"/>
            <charset val="238"/>
          </rPr>
          <t>IV_B:VKR_Kod</t>
        </r>
      </text>
    </comment>
    <comment ref="G64" authorId="0" shapeId="0">
      <text>
        <r>
          <rPr>
            <sz val="11"/>
            <rFont val="Calibri"/>
            <family val="2"/>
            <charset val="238"/>
          </rPr>
          <t>IV_B:VKR_Nev</t>
        </r>
      </text>
    </comment>
    <comment ref="H64" authorId="0" shapeId="0">
      <text>
        <r>
          <rPr>
            <sz val="11"/>
            <rFont val="Calibri"/>
            <family val="2"/>
            <charset val="238"/>
          </rPr>
          <t>IV_B:FeladatSorszam</t>
        </r>
      </text>
    </comment>
    <comment ref="I64" authorId="0" shapeId="0">
      <text>
        <r>
          <rPr>
            <sz val="11"/>
            <rFont val="Calibri"/>
            <family val="2"/>
            <charset val="238"/>
          </rPr>
          <t>IV_B:FeladatAzonosito</t>
        </r>
      </text>
    </comment>
    <comment ref="J64" authorId="0" shapeId="0">
      <text>
        <r>
          <rPr>
            <sz val="11"/>
            <rFont val="Calibri"/>
            <family val="2"/>
            <charset val="238"/>
          </rPr>
          <t>IV_B:EllatasiTerulet</t>
        </r>
      </text>
    </comment>
    <comment ref="K64" authorId="0" shapeId="0">
      <text>
        <r>
          <rPr>
            <sz val="11"/>
            <rFont val="Calibri"/>
            <family val="2"/>
            <charset val="238"/>
          </rPr>
          <t>IV_B:EllatasertFelelos</t>
        </r>
      </text>
    </comment>
    <comment ref="L64" authorId="0" shapeId="0">
      <text>
        <r>
          <rPr>
            <sz val="11"/>
            <rFont val="Calibri"/>
            <family val="2"/>
            <charset val="238"/>
          </rPr>
          <t>IV_B:TervezettNettoKoltseg</t>
        </r>
      </text>
    </comment>
    <comment ref="M64" authorId="0" shapeId="0">
      <text>
        <r>
          <rPr>
            <sz val="11"/>
            <rFont val="Calibri"/>
            <family val="2"/>
            <charset val="238"/>
          </rPr>
          <t>IV_B:IdotartamKezdes</t>
        </r>
      </text>
    </comment>
    <comment ref="N64" authorId="0" shapeId="0">
      <text>
        <r>
          <rPr>
            <sz val="11"/>
            <rFont val="Calibri"/>
            <family val="2"/>
            <charset val="238"/>
          </rPr>
          <t>IV_B:IdotartamBefejezes</t>
        </r>
      </text>
    </comment>
    <comment ref="O64" authorId="0" shapeId="0">
      <text>
        <r>
          <rPr>
            <sz val="11"/>
            <rFont val="Calibri"/>
            <family val="2"/>
            <charset val="238"/>
          </rPr>
          <t>IV_B:NettoKoltsegUtem1</t>
        </r>
      </text>
    </comment>
    <comment ref="P64" authorId="0" shapeId="0">
      <text>
        <r>
          <rPr>
            <sz val="11"/>
            <rFont val="Calibri"/>
            <family val="2"/>
            <charset val="238"/>
          </rPr>
          <t>IV_B:NettoKoltsegUtem2</t>
        </r>
      </text>
    </comment>
    <comment ref="Q64" authorId="0" shapeId="0">
      <text>
        <r>
          <rPr>
            <sz val="11"/>
            <rFont val="Calibri"/>
            <family val="2"/>
            <charset val="238"/>
          </rPr>
          <t>IV_B:EM_Melleklet2_KTG</t>
        </r>
      </text>
    </comment>
    <comment ref="S64" authorId="0" shapeId="0">
      <text>
        <r>
          <rPr>
            <sz val="11"/>
            <rFont val="Calibri"/>
            <family val="2"/>
            <charset val="238"/>
          </rPr>
          <t>IV_B:HDUtem1</t>
        </r>
      </text>
    </comment>
    <comment ref="T64" authorId="0" shapeId="0">
      <text>
        <r>
          <rPr>
            <sz val="11"/>
            <rFont val="Calibri"/>
            <family val="2"/>
            <charset val="238"/>
          </rPr>
          <t>IV_B:ECSUtem1</t>
        </r>
      </text>
    </comment>
    <comment ref="U64" authorId="0" shapeId="0">
      <text>
        <r>
          <rPr>
            <sz val="11"/>
            <rFont val="Calibri"/>
            <family val="2"/>
            <charset val="238"/>
          </rPr>
          <t>IV_B:KFHUtem1</t>
        </r>
      </text>
    </comment>
    <comment ref="V64" authorId="0" shapeId="0">
      <text>
        <r>
          <rPr>
            <sz val="11"/>
            <rFont val="Calibri"/>
            <family val="2"/>
            <charset val="238"/>
          </rPr>
          <t>IV_B:Egyeb_SajatUtem1</t>
        </r>
      </text>
    </comment>
    <comment ref="W64" authorId="0" shapeId="0">
      <text>
        <r>
          <rPr>
            <sz val="11"/>
            <rFont val="Calibri"/>
            <family val="2"/>
            <charset val="238"/>
          </rPr>
          <t>IV_B:DijUtem1</t>
        </r>
      </text>
    </comment>
    <comment ref="X64" authorId="0" shapeId="0">
      <text>
        <r>
          <rPr>
            <sz val="11"/>
            <rFont val="Calibri"/>
            <family val="2"/>
            <charset val="238"/>
          </rPr>
          <t>IV_B:EM_Melleklet1_Utem1</t>
        </r>
      </text>
    </comment>
    <comment ref="Y64" authorId="0" shapeId="0">
      <text>
        <r>
          <rPr>
            <sz val="11"/>
            <rFont val="Calibri"/>
            <family val="2"/>
            <charset val="238"/>
          </rPr>
          <t>IV_B:EgyebAllamiUtem1</t>
        </r>
      </text>
    </comment>
    <comment ref="Z64" authorId="0" shapeId="0">
      <text>
        <r>
          <rPr>
            <sz val="11"/>
            <rFont val="Calibri"/>
            <family val="2"/>
            <charset val="238"/>
          </rPr>
          <t>IV_B:OnkormanyzatiUtem1</t>
        </r>
      </text>
    </comment>
    <comment ref="AA64" authorId="0" shapeId="0">
      <text>
        <r>
          <rPr>
            <sz val="11"/>
            <rFont val="Calibri"/>
            <family val="2"/>
            <charset val="238"/>
          </rPr>
          <t>IV_B:EUUtem1</t>
        </r>
      </text>
    </comment>
    <comment ref="AB64" authorId="0" shapeId="0">
      <text>
        <r>
          <rPr>
            <sz val="11"/>
            <rFont val="Calibri"/>
            <family val="2"/>
            <charset val="238"/>
          </rPr>
          <t>IV_B:EgyebUtem1</t>
        </r>
      </text>
    </comment>
    <comment ref="AC64" authorId="0" shapeId="0">
      <text>
        <r>
          <rPr>
            <sz val="11"/>
            <rFont val="Calibri"/>
            <family val="2"/>
            <charset val="238"/>
          </rPr>
          <t>IV_B:HitelKotvenyUtem1</t>
        </r>
      </text>
    </comment>
    <comment ref="AD64" authorId="0" shapeId="0">
      <text>
        <r>
          <rPr>
            <sz val="11"/>
            <rFont val="Calibri"/>
            <family val="2"/>
            <charset val="238"/>
          </rPr>
          <t>IV_B:OsszesenUtem1</t>
        </r>
      </text>
    </comment>
    <comment ref="AG64" authorId="0" shapeId="0">
      <text>
        <r>
          <rPr>
            <sz val="11"/>
            <rFont val="Calibri"/>
            <family val="2"/>
            <charset val="238"/>
          </rPr>
          <t>IV_B:HDUtem2</t>
        </r>
      </text>
    </comment>
    <comment ref="AH64" authorId="0" shapeId="0">
      <text>
        <r>
          <rPr>
            <sz val="11"/>
            <rFont val="Calibri"/>
            <family val="2"/>
            <charset val="238"/>
          </rPr>
          <t>IV_B:ECSUtem2</t>
        </r>
      </text>
    </comment>
    <comment ref="AI64" authorId="0" shapeId="0">
      <text>
        <r>
          <rPr>
            <sz val="11"/>
            <rFont val="Calibri"/>
            <family val="2"/>
            <charset val="238"/>
          </rPr>
          <t>IV_B:KFHUtem2</t>
        </r>
      </text>
    </comment>
    <comment ref="AJ64" authorId="0" shapeId="0">
      <text>
        <r>
          <rPr>
            <sz val="11"/>
            <rFont val="Calibri"/>
            <family val="2"/>
            <charset val="238"/>
          </rPr>
          <t>IV_B:Egyeb_SajatUtem2</t>
        </r>
      </text>
    </comment>
    <comment ref="AK64" authorId="0" shapeId="0">
      <text>
        <r>
          <rPr>
            <sz val="11"/>
            <rFont val="Calibri"/>
            <family val="2"/>
            <charset val="238"/>
          </rPr>
          <t>IV_B:DijUtem2</t>
        </r>
      </text>
    </comment>
    <comment ref="AL64" authorId="0" shapeId="0">
      <text>
        <r>
          <rPr>
            <sz val="11"/>
            <rFont val="Calibri"/>
            <family val="2"/>
            <charset val="238"/>
          </rPr>
          <t>IV_B:EM_Melleklet1_Utem2</t>
        </r>
      </text>
    </comment>
    <comment ref="AM64" authorId="0" shapeId="0">
      <text>
        <r>
          <rPr>
            <sz val="11"/>
            <rFont val="Calibri"/>
            <family val="2"/>
            <charset val="238"/>
          </rPr>
          <t>IV_B:EgyebAllamiUtem2</t>
        </r>
      </text>
    </comment>
    <comment ref="AN64" authorId="0" shapeId="0">
      <text>
        <r>
          <rPr>
            <sz val="11"/>
            <rFont val="Calibri"/>
            <family val="2"/>
            <charset val="238"/>
          </rPr>
          <t>IV_B:OnkormanyzatiUtem2</t>
        </r>
      </text>
    </comment>
    <comment ref="AO64" authorId="0" shapeId="0">
      <text>
        <r>
          <rPr>
            <sz val="11"/>
            <rFont val="Calibri"/>
            <family val="2"/>
            <charset val="238"/>
          </rPr>
          <t>IV_B:EUUtem2</t>
        </r>
      </text>
    </comment>
    <comment ref="AP64" authorId="0" shapeId="0">
      <text>
        <r>
          <rPr>
            <sz val="11"/>
            <rFont val="Calibri"/>
            <family val="2"/>
            <charset val="238"/>
          </rPr>
          <t>IV_B:EgyebUtem2</t>
        </r>
      </text>
    </comment>
    <comment ref="AQ64" authorId="0" shapeId="0">
      <text>
        <r>
          <rPr>
            <sz val="11"/>
            <rFont val="Calibri"/>
            <family val="2"/>
            <charset val="238"/>
          </rPr>
          <t>IV_B:HitelKotvenyUtem2</t>
        </r>
      </text>
    </comment>
    <comment ref="AR64" authorId="0" shapeId="0">
      <text>
        <r>
          <rPr>
            <sz val="11"/>
            <rFont val="Calibri"/>
            <family val="2"/>
            <charset val="238"/>
          </rPr>
          <t>IV_B:OsszesenUtem2</t>
        </r>
      </text>
    </comment>
    <comment ref="AS64" authorId="0" shapeId="0">
      <text>
        <r>
          <rPr>
            <sz val="11"/>
            <rFont val="Calibri"/>
            <family val="2"/>
            <charset val="238"/>
          </rPr>
          <t>IV_B:ForrashianyUtem2</t>
        </r>
      </text>
    </comment>
    <comment ref="AV64" authorId="0" shapeId="0">
      <text>
        <r>
          <rPr>
            <sz val="11"/>
            <rFont val="Calibri"/>
            <family val="2"/>
            <charset val="238"/>
          </rPr>
          <t>IV_B:Indokolas</t>
        </r>
      </text>
    </comment>
    <comment ref="AW64" authorId="0" shapeId="0">
      <text>
        <r>
          <rPr>
            <sz val="11"/>
            <rFont val="Calibri"/>
            <family val="2"/>
            <charset val="238"/>
          </rPr>
          <t>IV_B:Megjegyzes</t>
        </r>
      </text>
    </comment>
    <comment ref="AZ64" authorId="0" shapeId="0">
      <text>
        <r>
          <rPr>
            <sz val="11"/>
            <rFont val="Calibri"/>
            <family val="2"/>
            <charset val="238"/>
          </rPr>
          <t>IV_B:ISA</t>
        </r>
      </text>
    </comment>
    <comment ref="B65" authorId="0" shapeId="0">
      <text>
        <r>
          <rPr>
            <sz val="11"/>
            <rFont val="Calibri"/>
            <family val="2"/>
            <charset val="238"/>
          </rPr>
          <t>IV_B:FontossagiSorrent</t>
        </r>
      </text>
    </comment>
    <comment ref="C65" authorId="0" shapeId="0">
      <text>
        <r>
          <rPr>
            <sz val="11"/>
            <rFont val="Calibri"/>
            <family val="2"/>
            <charset val="238"/>
          </rPr>
          <t>IV_B:FeladatKategoria</t>
        </r>
      </text>
    </comment>
    <comment ref="D65" authorId="0" shapeId="0">
      <text>
        <r>
          <rPr>
            <sz val="11"/>
            <rFont val="Calibri"/>
            <family val="2"/>
            <charset val="238"/>
          </rPr>
          <t>IV_B:FeladatMegnevezes</t>
        </r>
      </text>
    </comment>
    <comment ref="E65" authorId="0" shapeId="0">
      <text>
        <r>
          <rPr>
            <sz val="11"/>
            <rFont val="Calibri"/>
            <family val="2"/>
            <charset val="238"/>
          </rPr>
          <t>IV_B:ElviEngedelySzam</t>
        </r>
      </text>
    </comment>
    <comment ref="F65" authorId="0" shapeId="0">
      <text>
        <r>
          <rPr>
            <sz val="11"/>
            <rFont val="Calibri"/>
            <family val="2"/>
            <charset val="238"/>
          </rPr>
          <t>IV_B:VKR_Kod</t>
        </r>
      </text>
    </comment>
    <comment ref="G65" authorId="0" shapeId="0">
      <text>
        <r>
          <rPr>
            <sz val="11"/>
            <rFont val="Calibri"/>
            <family val="2"/>
            <charset val="238"/>
          </rPr>
          <t>IV_B:VKR_Nev</t>
        </r>
      </text>
    </comment>
    <comment ref="H65" authorId="0" shapeId="0">
      <text>
        <r>
          <rPr>
            <sz val="11"/>
            <rFont val="Calibri"/>
            <family val="2"/>
            <charset val="238"/>
          </rPr>
          <t>IV_B:FeladatSorszam</t>
        </r>
      </text>
    </comment>
    <comment ref="I65" authorId="0" shapeId="0">
      <text>
        <r>
          <rPr>
            <sz val="11"/>
            <rFont val="Calibri"/>
            <family val="2"/>
            <charset val="238"/>
          </rPr>
          <t>IV_B:FeladatAzonosito</t>
        </r>
      </text>
    </comment>
    <comment ref="J65" authorId="0" shapeId="0">
      <text>
        <r>
          <rPr>
            <sz val="11"/>
            <rFont val="Calibri"/>
            <family val="2"/>
            <charset val="238"/>
          </rPr>
          <t>IV_B:EllatasiTerulet</t>
        </r>
      </text>
    </comment>
    <comment ref="K65" authorId="0" shapeId="0">
      <text>
        <r>
          <rPr>
            <sz val="11"/>
            <rFont val="Calibri"/>
            <family val="2"/>
            <charset val="238"/>
          </rPr>
          <t>IV_B:EllatasertFelelos</t>
        </r>
      </text>
    </comment>
    <comment ref="L65" authorId="0" shapeId="0">
      <text>
        <r>
          <rPr>
            <sz val="11"/>
            <rFont val="Calibri"/>
            <family val="2"/>
            <charset val="238"/>
          </rPr>
          <t>IV_B:TervezettNettoKoltseg</t>
        </r>
      </text>
    </comment>
    <comment ref="M65" authorId="0" shapeId="0">
      <text>
        <r>
          <rPr>
            <sz val="11"/>
            <rFont val="Calibri"/>
            <family val="2"/>
            <charset val="238"/>
          </rPr>
          <t>IV_B:IdotartamKezdes</t>
        </r>
      </text>
    </comment>
    <comment ref="N65" authorId="0" shapeId="0">
      <text>
        <r>
          <rPr>
            <sz val="11"/>
            <rFont val="Calibri"/>
            <family val="2"/>
            <charset val="238"/>
          </rPr>
          <t>IV_B:IdotartamBefejezes</t>
        </r>
      </text>
    </comment>
    <comment ref="O65" authorId="0" shapeId="0">
      <text>
        <r>
          <rPr>
            <sz val="11"/>
            <rFont val="Calibri"/>
            <family val="2"/>
            <charset val="238"/>
          </rPr>
          <t>IV_B:NettoKoltsegUtem1</t>
        </r>
      </text>
    </comment>
    <comment ref="P65" authorId="0" shapeId="0">
      <text>
        <r>
          <rPr>
            <sz val="11"/>
            <rFont val="Calibri"/>
            <family val="2"/>
            <charset val="238"/>
          </rPr>
          <t>IV_B:NettoKoltsegUtem2</t>
        </r>
      </text>
    </comment>
    <comment ref="Q65" authorId="0" shapeId="0">
      <text>
        <r>
          <rPr>
            <sz val="11"/>
            <rFont val="Calibri"/>
            <family val="2"/>
            <charset val="238"/>
          </rPr>
          <t>IV_B:EM_Melleklet2_KTG</t>
        </r>
      </text>
    </comment>
    <comment ref="S65" authorId="0" shapeId="0">
      <text>
        <r>
          <rPr>
            <sz val="11"/>
            <rFont val="Calibri"/>
            <family val="2"/>
            <charset val="238"/>
          </rPr>
          <t>IV_B:HDUtem1</t>
        </r>
      </text>
    </comment>
    <comment ref="T65" authorId="0" shapeId="0">
      <text>
        <r>
          <rPr>
            <sz val="11"/>
            <rFont val="Calibri"/>
            <family val="2"/>
            <charset val="238"/>
          </rPr>
          <t>IV_B:ECSUtem1</t>
        </r>
      </text>
    </comment>
    <comment ref="U65" authorId="0" shapeId="0">
      <text>
        <r>
          <rPr>
            <sz val="11"/>
            <rFont val="Calibri"/>
            <family val="2"/>
            <charset val="238"/>
          </rPr>
          <t>IV_B:KFHUtem1</t>
        </r>
      </text>
    </comment>
    <comment ref="V65" authorId="0" shapeId="0">
      <text>
        <r>
          <rPr>
            <sz val="11"/>
            <rFont val="Calibri"/>
            <family val="2"/>
            <charset val="238"/>
          </rPr>
          <t>IV_B:Egyeb_SajatUtem1</t>
        </r>
      </text>
    </comment>
    <comment ref="W65" authorId="0" shapeId="0">
      <text>
        <r>
          <rPr>
            <sz val="11"/>
            <rFont val="Calibri"/>
            <family val="2"/>
            <charset val="238"/>
          </rPr>
          <t>IV_B:DijUtem1</t>
        </r>
      </text>
    </comment>
    <comment ref="X65" authorId="0" shapeId="0">
      <text>
        <r>
          <rPr>
            <sz val="11"/>
            <rFont val="Calibri"/>
            <family val="2"/>
            <charset val="238"/>
          </rPr>
          <t>IV_B:EM_Melleklet1_Utem1</t>
        </r>
      </text>
    </comment>
    <comment ref="Y65" authorId="0" shapeId="0">
      <text>
        <r>
          <rPr>
            <sz val="11"/>
            <rFont val="Calibri"/>
            <family val="2"/>
            <charset val="238"/>
          </rPr>
          <t>IV_B:EgyebAllamiUtem1</t>
        </r>
      </text>
    </comment>
    <comment ref="Z65" authorId="0" shapeId="0">
      <text>
        <r>
          <rPr>
            <sz val="11"/>
            <rFont val="Calibri"/>
            <family val="2"/>
            <charset val="238"/>
          </rPr>
          <t>IV_B:OnkormanyzatiUtem1</t>
        </r>
      </text>
    </comment>
    <comment ref="AA65" authorId="0" shapeId="0">
      <text>
        <r>
          <rPr>
            <sz val="11"/>
            <rFont val="Calibri"/>
            <family val="2"/>
            <charset val="238"/>
          </rPr>
          <t>IV_B:EUUtem1</t>
        </r>
      </text>
    </comment>
    <comment ref="AB65" authorId="0" shapeId="0">
      <text>
        <r>
          <rPr>
            <sz val="11"/>
            <rFont val="Calibri"/>
            <family val="2"/>
            <charset val="238"/>
          </rPr>
          <t>IV_B:EgyebUtem1</t>
        </r>
      </text>
    </comment>
    <comment ref="AC65" authorId="0" shapeId="0">
      <text>
        <r>
          <rPr>
            <sz val="11"/>
            <rFont val="Calibri"/>
            <family val="2"/>
            <charset val="238"/>
          </rPr>
          <t>IV_B:HitelKotvenyUtem1</t>
        </r>
      </text>
    </comment>
    <comment ref="AD65" authorId="0" shapeId="0">
      <text>
        <r>
          <rPr>
            <sz val="11"/>
            <rFont val="Calibri"/>
            <family val="2"/>
            <charset val="238"/>
          </rPr>
          <t>IV_B:OsszesenUtem1</t>
        </r>
      </text>
    </comment>
    <comment ref="AG65" authorId="0" shapeId="0">
      <text>
        <r>
          <rPr>
            <sz val="11"/>
            <rFont val="Calibri"/>
            <family val="2"/>
            <charset val="238"/>
          </rPr>
          <t>IV_B:HDUtem2</t>
        </r>
      </text>
    </comment>
    <comment ref="AH65" authorId="0" shapeId="0">
      <text>
        <r>
          <rPr>
            <sz val="11"/>
            <rFont val="Calibri"/>
            <family val="2"/>
            <charset val="238"/>
          </rPr>
          <t>IV_B:ECSUtem2</t>
        </r>
      </text>
    </comment>
    <comment ref="AI65" authorId="0" shapeId="0">
      <text>
        <r>
          <rPr>
            <sz val="11"/>
            <rFont val="Calibri"/>
            <family val="2"/>
            <charset val="238"/>
          </rPr>
          <t>IV_B:KFHUtem2</t>
        </r>
      </text>
    </comment>
    <comment ref="AJ65" authorId="0" shapeId="0">
      <text>
        <r>
          <rPr>
            <sz val="11"/>
            <rFont val="Calibri"/>
            <family val="2"/>
            <charset val="238"/>
          </rPr>
          <t>IV_B:Egyeb_SajatUtem2</t>
        </r>
      </text>
    </comment>
    <comment ref="AK65" authorId="0" shapeId="0">
      <text>
        <r>
          <rPr>
            <sz val="11"/>
            <rFont val="Calibri"/>
            <family val="2"/>
            <charset val="238"/>
          </rPr>
          <t>IV_B:DijUtem2</t>
        </r>
      </text>
    </comment>
    <comment ref="AL65" authorId="0" shapeId="0">
      <text>
        <r>
          <rPr>
            <sz val="11"/>
            <rFont val="Calibri"/>
            <family val="2"/>
            <charset val="238"/>
          </rPr>
          <t>IV_B:EM_Melleklet1_Utem2</t>
        </r>
      </text>
    </comment>
    <comment ref="AM65" authorId="0" shapeId="0">
      <text>
        <r>
          <rPr>
            <sz val="11"/>
            <rFont val="Calibri"/>
            <family val="2"/>
            <charset val="238"/>
          </rPr>
          <t>IV_B:EgyebAllamiUtem2</t>
        </r>
      </text>
    </comment>
    <comment ref="AN65" authorId="0" shapeId="0">
      <text>
        <r>
          <rPr>
            <sz val="11"/>
            <rFont val="Calibri"/>
            <family val="2"/>
            <charset val="238"/>
          </rPr>
          <t>IV_B:OnkormanyzatiUtem2</t>
        </r>
      </text>
    </comment>
    <comment ref="AO65" authorId="0" shapeId="0">
      <text>
        <r>
          <rPr>
            <sz val="11"/>
            <rFont val="Calibri"/>
            <family val="2"/>
            <charset val="238"/>
          </rPr>
          <t>IV_B:EUUtem2</t>
        </r>
      </text>
    </comment>
    <comment ref="AP65" authorId="0" shapeId="0">
      <text>
        <r>
          <rPr>
            <sz val="11"/>
            <rFont val="Calibri"/>
            <family val="2"/>
            <charset val="238"/>
          </rPr>
          <t>IV_B:EgyebUtem2</t>
        </r>
      </text>
    </comment>
    <comment ref="AQ65" authorId="0" shapeId="0">
      <text>
        <r>
          <rPr>
            <sz val="11"/>
            <rFont val="Calibri"/>
            <family val="2"/>
            <charset val="238"/>
          </rPr>
          <t>IV_B:HitelKotvenyUtem2</t>
        </r>
      </text>
    </comment>
    <comment ref="AR65" authorId="0" shapeId="0">
      <text>
        <r>
          <rPr>
            <sz val="11"/>
            <rFont val="Calibri"/>
            <family val="2"/>
            <charset val="238"/>
          </rPr>
          <t>IV_B:OsszesenUtem2</t>
        </r>
      </text>
    </comment>
    <comment ref="AS65" authorId="0" shapeId="0">
      <text>
        <r>
          <rPr>
            <sz val="11"/>
            <rFont val="Calibri"/>
            <family val="2"/>
            <charset val="238"/>
          </rPr>
          <t>IV_B:ForrashianyUtem2</t>
        </r>
      </text>
    </comment>
    <comment ref="AV65" authorId="0" shapeId="0">
      <text>
        <r>
          <rPr>
            <sz val="11"/>
            <rFont val="Calibri"/>
            <family val="2"/>
            <charset val="238"/>
          </rPr>
          <t>IV_B:Indokolas</t>
        </r>
      </text>
    </comment>
    <comment ref="AW65" authorId="0" shapeId="0">
      <text>
        <r>
          <rPr>
            <sz val="11"/>
            <rFont val="Calibri"/>
            <family val="2"/>
            <charset val="238"/>
          </rPr>
          <t>IV_B:Megjegyzes</t>
        </r>
      </text>
    </comment>
    <comment ref="AZ65" authorId="0" shapeId="0">
      <text>
        <r>
          <rPr>
            <sz val="11"/>
            <rFont val="Calibri"/>
            <family val="2"/>
            <charset val="238"/>
          </rPr>
          <t>IV_B:ISA</t>
        </r>
      </text>
    </comment>
    <comment ref="B66" authorId="0" shapeId="0">
      <text>
        <r>
          <rPr>
            <sz val="11"/>
            <rFont val="Calibri"/>
            <family val="2"/>
            <charset val="238"/>
          </rPr>
          <t>IV_B:FontossagiSorrent</t>
        </r>
      </text>
    </comment>
    <comment ref="C66" authorId="0" shapeId="0">
      <text>
        <r>
          <rPr>
            <sz val="11"/>
            <rFont val="Calibri"/>
            <family val="2"/>
            <charset val="238"/>
          </rPr>
          <t>IV_B:FeladatKategoria</t>
        </r>
      </text>
    </comment>
    <comment ref="D66" authorId="0" shapeId="0">
      <text>
        <r>
          <rPr>
            <sz val="11"/>
            <rFont val="Calibri"/>
            <family val="2"/>
            <charset val="238"/>
          </rPr>
          <t>IV_B:FeladatMegnevezes</t>
        </r>
      </text>
    </comment>
    <comment ref="E66" authorId="0" shapeId="0">
      <text>
        <r>
          <rPr>
            <sz val="11"/>
            <rFont val="Calibri"/>
            <family val="2"/>
            <charset val="238"/>
          </rPr>
          <t>IV_B:ElviEngedelySzam</t>
        </r>
      </text>
    </comment>
    <comment ref="F66" authorId="0" shapeId="0">
      <text>
        <r>
          <rPr>
            <sz val="11"/>
            <rFont val="Calibri"/>
            <family val="2"/>
            <charset val="238"/>
          </rPr>
          <t>IV_B:VKR_Kod</t>
        </r>
      </text>
    </comment>
    <comment ref="G66" authorId="0" shapeId="0">
      <text>
        <r>
          <rPr>
            <sz val="11"/>
            <rFont val="Calibri"/>
            <family val="2"/>
            <charset val="238"/>
          </rPr>
          <t>IV_B:VKR_Nev</t>
        </r>
      </text>
    </comment>
    <comment ref="H66" authorId="0" shapeId="0">
      <text>
        <r>
          <rPr>
            <sz val="11"/>
            <rFont val="Calibri"/>
            <family val="2"/>
            <charset val="238"/>
          </rPr>
          <t>IV_B:FeladatSorszam</t>
        </r>
      </text>
    </comment>
    <comment ref="I66" authorId="0" shapeId="0">
      <text>
        <r>
          <rPr>
            <sz val="11"/>
            <rFont val="Calibri"/>
            <family val="2"/>
            <charset val="238"/>
          </rPr>
          <t>IV_B:FeladatAzonosito</t>
        </r>
      </text>
    </comment>
    <comment ref="J66" authorId="0" shapeId="0">
      <text>
        <r>
          <rPr>
            <sz val="11"/>
            <rFont val="Calibri"/>
            <family val="2"/>
            <charset val="238"/>
          </rPr>
          <t>IV_B:EllatasiTerulet</t>
        </r>
      </text>
    </comment>
    <comment ref="K66" authorId="0" shapeId="0">
      <text>
        <r>
          <rPr>
            <sz val="11"/>
            <rFont val="Calibri"/>
            <family val="2"/>
            <charset val="238"/>
          </rPr>
          <t>IV_B:EllatasertFelelos</t>
        </r>
      </text>
    </comment>
    <comment ref="L66" authorId="0" shapeId="0">
      <text>
        <r>
          <rPr>
            <sz val="11"/>
            <rFont val="Calibri"/>
            <family val="2"/>
            <charset val="238"/>
          </rPr>
          <t>IV_B:TervezettNettoKoltseg</t>
        </r>
      </text>
    </comment>
    <comment ref="M66" authorId="0" shapeId="0">
      <text>
        <r>
          <rPr>
            <sz val="11"/>
            <rFont val="Calibri"/>
            <family val="2"/>
            <charset val="238"/>
          </rPr>
          <t>IV_B:IdotartamKezdes</t>
        </r>
      </text>
    </comment>
    <comment ref="N66" authorId="0" shapeId="0">
      <text>
        <r>
          <rPr>
            <sz val="11"/>
            <rFont val="Calibri"/>
            <family val="2"/>
            <charset val="238"/>
          </rPr>
          <t>IV_B:IdotartamBefejezes</t>
        </r>
      </text>
    </comment>
    <comment ref="O66" authorId="0" shapeId="0">
      <text>
        <r>
          <rPr>
            <sz val="11"/>
            <rFont val="Calibri"/>
            <family val="2"/>
            <charset val="238"/>
          </rPr>
          <t>IV_B:NettoKoltsegUtem1</t>
        </r>
      </text>
    </comment>
    <comment ref="P66" authorId="0" shapeId="0">
      <text>
        <r>
          <rPr>
            <sz val="11"/>
            <rFont val="Calibri"/>
            <family val="2"/>
            <charset val="238"/>
          </rPr>
          <t>IV_B:NettoKoltsegUtem2</t>
        </r>
      </text>
    </comment>
    <comment ref="Q66" authorId="0" shapeId="0">
      <text>
        <r>
          <rPr>
            <sz val="11"/>
            <rFont val="Calibri"/>
            <family val="2"/>
            <charset val="238"/>
          </rPr>
          <t>IV_B:EM_Melleklet2_KTG</t>
        </r>
      </text>
    </comment>
    <comment ref="S66" authorId="0" shapeId="0">
      <text>
        <r>
          <rPr>
            <sz val="11"/>
            <rFont val="Calibri"/>
            <family val="2"/>
            <charset val="238"/>
          </rPr>
          <t>IV_B:HDUtem1</t>
        </r>
      </text>
    </comment>
    <comment ref="T66" authorId="0" shapeId="0">
      <text>
        <r>
          <rPr>
            <sz val="11"/>
            <rFont val="Calibri"/>
            <family val="2"/>
            <charset val="238"/>
          </rPr>
          <t>IV_B:ECSUtem1</t>
        </r>
      </text>
    </comment>
    <comment ref="U66" authorId="0" shapeId="0">
      <text>
        <r>
          <rPr>
            <sz val="11"/>
            <rFont val="Calibri"/>
            <family val="2"/>
            <charset val="238"/>
          </rPr>
          <t>IV_B:KFHUtem1</t>
        </r>
      </text>
    </comment>
    <comment ref="V66" authorId="0" shapeId="0">
      <text>
        <r>
          <rPr>
            <sz val="11"/>
            <rFont val="Calibri"/>
            <family val="2"/>
            <charset val="238"/>
          </rPr>
          <t>IV_B:Egyeb_SajatUtem1</t>
        </r>
      </text>
    </comment>
    <comment ref="W66" authorId="0" shapeId="0">
      <text>
        <r>
          <rPr>
            <sz val="11"/>
            <rFont val="Calibri"/>
            <family val="2"/>
            <charset val="238"/>
          </rPr>
          <t>IV_B:DijUtem1</t>
        </r>
      </text>
    </comment>
    <comment ref="X66" authorId="0" shapeId="0">
      <text>
        <r>
          <rPr>
            <sz val="11"/>
            <rFont val="Calibri"/>
            <family val="2"/>
            <charset val="238"/>
          </rPr>
          <t>IV_B:EM_Melleklet1_Utem1</t>
        </r>
      </text>
    </comment>
    <comment ref="Y66" authorId="0" shapeId="0">
      <text>
        <r>
          <rPr>
            <sz val="11"/>
            <rFont val="Calibri"/>
            <family val="2"/>
            <charset val="238"/>
          </rPr>
          <t>IV_B:EgyebAllamiUtem1</t>
        </r>
      </text>
    </comment>
    <comment ref="Z66" authorId="0" shapeId="0">
      <text>
        <r>
          <rPr>
            <sz val="11"/>
            <rFont val="Calibri"/>
            <family val="2"/>
            <charset val="238"/>
          </rPr>
          <t>IV_B:OnkormanyzatiUtem1</t>
        </r>
      </text>
    </comment>
    <comment ref="AA66" authorId="0" shapeId="0">
      <text>
        <r>
          <rPr>
            <sz val="11"/>
            <rFont val="Calibri"/>
            <family val="2"/>
            <charset val="238"/>
          </rPr>
          <t>IV_B:EUUtem1</t>
        </r>
      </text>
    </comment>
    <comment ref="AB66" authorId="0" shapeId="0">
      <text>
        <r>
          <rPr>
            <sz val="11"/>
            <rFont val="Calibri"/>
            <family val="2"/>
            <charset val="238"/>
          </rPr>
          <t>IV_B:EgyebUtem1</t>
        </r>
      </text>
    </comment>
    <comment ref="AC66" authorId="0" shapeId="0">
      <text>
        <r>
          <rPr>
            <sz val="11"/>
            <rFont val="Calibri"/>
            <family val="2"/>
            <charset val="238"/>
          </rPr>
          <t>IV_B:HitelKotvenyUtem1</t>
        </r>
      </text>
    </comment>
    <comment ref="AD66" authorId="0" shapeId="0">
      <text>
        <r>
          <rPr>
            <sz val="11"/>
            <rFont val="Calibri"/>
            <family val="2"/>
            <charset val="238"/>
          </rPr>
          <t>IV_B:OsszesenUtem1</t>
        </r>
      </text>
    </comment>
    <comment ref="AG66" authorId="0" shapeId="0">
      <text>
        <r>
          <rPr>
            <sz val="11"/>
            <rFont val="Calibri"/>
            <family val="2"/>
            <charset val="238"/>
          </rPr>
          <t>IV_B:HDUtem2</t>
        </r>
      </text>
    </comment>
    <comment ref="AH66" authorId="0" shapeId="0">
      <text>
        <r>
          <rPr>
            <sz val="11"/>
            <rFont val="Calibri"/>
            <family val="2"/>
            <charset val="238"/>
          </rPr>
          <t>IV_B:ECSUtem2</t>
        </r>
      </text>
    </comment>
    <comment ref="AI66" authorId="0" shapeId="0">
      <text>
        <r>
          <rPr>
            <sz val="11"/>
            <rFont val="Calibri"/>
            <family val="2"/>
            <charset val="238"/>
          </rPr>
          <t>IV_B:KFHUtem2</t>
        </r>
      </text>
    </comment>
    <comment ref="AJ66" authorId="0" shapeId="0">
      <text>
        <r>
          <rPr>
            <sz val="11"/>
            <rFont val="Calibri"/>
            <family val="2"/>
            <charset val="238"/>
          </rPr>
          <t>IV_B:Egyeb_SajatUtem2</t>
        </r>
      </text>
    </comment>
    <comment ref="AK66" authorId="0" shapeId="0">
      <text>
        <r>
          <rPr>
            <sz val="11"/>
            <rFont val="Calibri"/>
            <family val="2"/>
            <charset val="238"/>
          </rPr>
          <t>IV_B:DijUtem2</t>
        </r>
      </text>
    </comment>
    <comment ref="AL66" authorId="0" shapeId="0">
      <text>
        <r>
          <rPr>
            <sz val="11"/>
            <rFont val="Calibri"/>
            <family val="2"/>
            <charset val="238"/>
          </rPr>
          <t>IV_B:EM_Melleklet1_Utem2</t>
        </r>
      </text>
    </comment>
    <comment ref="AM66" authorId="0" shapeId="0">
      <text>
        <r>
          <rPr>
            <sz val="11"/>
            <rFont val="Calibri"/>
            <family val="2"/>
            <charset val="238"/>
          </rPr>
          <t>IV_B:EgyebAllamiUtem2</t>
        </r>
      </text>
    </comment>
    <comment ref="AN66" authorId="0" shapeId="0">
      <text>
        <r>
          <rPr>
            <sz val="11"/>
            <rFont val="Calibri"/>
            <family val="2"/>
            <charset val="238"/>
          </rPr>
          <t>IV_B:OnkormanyzatiUtem2</t>
        </r>
      </text>
    </comment>
    <comment ref="AO66" authorId="0" shapeId="0">
      <text>
        <r>
          <rPr>
            <sz val="11"/>
            <rFont val="Calibri"/>
            <family val="2"/>
            <charset val="238"/>
          </rPr>
          <t>IV_B:EUUtem2</t>
        </r>
      </text>
    </comment>
    <comment ref="AP66" authorId="0" shapeId="0">
      <text>
        <r>
          <rPr>
            <sz val="11"/>
            <rFont val="Calibri"/>
            <family val="2"/>
            <charset val="238"/>
          </rPr>
          <t>IV_B:EgyebUtem2</t>
        </r>
      </text>
    </comment>
    <comment ref="AQ66" authorId="0" shapeId="0">
      <text>
        <r>
          <rPr>
            <sz val="11"/>
            <rFont val="Calibri"/>
            <family val="2"/>
            <charset val="238"/>
          </rPr>
          <t>IV_B:HitelKotvenyUtem2</t>
        </r>
      </text>
    </comment>
    <comment ref="AR66" authorId="0" shapeId="0">
      <text>
        <r>
          <rPr>
            <sz val="11"/>
            <rFont val="Calibri"/>
            <family val="2"/>
            <charset val="238"/>
          </rPr>
          <t>IV_B:OsszesenUtem2</t>
        </r>
      </text>
    </comment>
    <comment ref="AS66" authorId="0" shapeId="0">
      <text>
        <r>
          <rPr>
            <sz val="11"/>
            <rFont val="Calibri"/>
            <family val="2"/>
            <charset val="238"/>
          </rPr>
          <t>IV_B:ForrashianyUtem2</t>
        </r>
      </text>
    </comment>
    <comment ref="AV66" authorId="0" shapeId="0">
      <text>
        <r>
          <rPr>
            <sz val="11"/>
            <rFont val="Calibri"/>
            <family val="2"/>
            <charset val="238"/>
          </rPr>
          <t>IV_B:Indokolas</t>
        </r>
      </text>
    </comment>
    <comment ref="AW66" authorId="0" shapeId="0">
      <text>
        <r>
          <rPr>
            <sz val="11"/>
            <rFont val="Calibri"/>
            <family val="2"/>
            <charset val="238"/>
          </rPr>
          <t>IV_B:Megjegyzes</t>
        </r>
      </text>
    </comment>
    <comment ref="AZ66" authorId="0" shapeId="0">
      <text>
        <r>
          <rPr>
            <sz val="11"/>
            <rFont val="Calibri"/>
            <family val="2"/>
            <charset val="238"/>
          </rPr>
          <t>IV_B:ISA</t>
        </r>
      </text>
    </comment>
    <comment ref="B67" authorId="0" shapeId="0">
      <text>
        <r>
          <rPr>
            <sz val="11"/>
            <rFont val="Calibri"/>
            <family val="2"/>
            <charset val="238"/>
          </rPr>
          <t>IV_B:FontossagiSorrent</t>
        </r>
      </text>
    </comment>
    <comment ref="C67" authorId="0" shapeId="0">
      <text>
        <r>
          <rPr>
            <sz val="11"/>
            <rFont val="Calibri"/>
            <family val="2"/>
            <charset val="238"/>
          </rPr>
          <t>IV_B:FeladatKategoria</t>
        </r>
      </text>
    </comment>
    <comment ref="D67" authorId="0" shapeId="0">
      <text>
        <r>
          <rPr>
            <sz val="11"/>
            <rFont val="Calibri"/>
            <family val="2"/>
            <charset val="238"/>
          </rPr>
          <t>IV_B:FeladatMegnevezes</t>
        </r>
      </text>
    </comment>
    <comment ref="E67" authorId="0" shapeId="0">
      <text>
        <r>
          <rPr>
            <sz val="11"/>
            <rFont val="Calibri"/>
            <family val="2"/>
            <charset val="238"/>
          </rPr>
          <t>IV_B:ElviEngedelySzam</t>
        </r>
      </text>
    </comment>
    <comment ref="F67" authorId="0" shapeId="0">
      <text>
        <r>
          <rPr>
            <sz val="11"/>
            <rFont val="Calibri"/>
            <family val="2"/>
            <charset val="238"/>
          </rPr>
          <t>IV_B:VKR_Kod</t>
        </r>
      </text>
    </comment>
    <comment ref="G67" authorId="0" shapeId="0">
      <text>
        <r>
          <rPr>
            <sz val="11"/>
            <rFont val="Calibri"/>
            <family val="2"/>
            <charset val="238"/>
          </rPr>
          <t>IV_B:VKR_Nev</t>
        </r>
      </text>
    </comment>
    <comment ref="H67" authorId="0" shapeId="0">
      <text>
        <r>
          <rPr>
            <sz val="11"/>
            <rFont val="Calibri"/>
            <family val="2"/>
            <charset val="238"/>
          </rPr>
          <t>IV_B:FeladatSorszam</t>
        </r>
      </text>
    </comment>
    <comment ref="I67" authorId="0" shapeId="0">
      <text>
        <r>
          <rPr>
            <sz val="11"/>
            <rFont val="Calibri"/>
            <family val="2"/>
            <charset val="238"/>
          </rPr>
          <t>IV_B:FeladatAzonosito</t>
        </r>
      </text>
    </comment>
    <comment ref="J67" authorId="0" shapeId="0">
      <text>
        <r>
          <rPr>
            <sz val="11"/>
            <rFont val="Calibri"/>
            <family val="2"/>
            <charset val="238"/>
          </rPr>
          <t>IV_B:EllatasiTerulet</t>
        </r>
      </text>
    </comment>
    <comment ref="K67" authorId="0" shapeId="0">
      <text>
        <r>
          <rPr>
            <sz val="11"/>
            <rFont val="Calibri"/>
            <family val="2"/>
            <charset val="238"/>
          </rPr>
          <t>IV_B:EllatasertFelelos</t>
        </r>
      </text>
    </comment>
    <comment ref="L67" authorId="0" shapeId="0">
      <text>
        <r>
          <rPr>
            <sz val="11"/>
            <rFont val="Calibri"/>
            <family val="2"/>
            <charset val="238"/>
          </rPr>
          <t>IV_B:TervezettNettoKoltseg</t>
        </r>
      </text>
    </comment>
    <comment ref="M67" authorId="0" shapeId="0">
      <text>
        <r>
          <rPr>
            <sz val="11"/>
            <rFont val="Calibri"/>
            <family val="2"/>
            <charset val="238"/>
          </rPr>
          <t>IV_B:IdotartamKezdes</t>
        </r>
      </text>
    </comment>
    <comment ref="N67" authorId="0" shapeId="0">
      <text>
        <r>
          <rPr>
            <sz val="11"/>
            <rFont val="Calibri"/>
            <family val="2"/>
            <charset val="238"/>
          </rPr>
          <t>IV_B:IdotartamBefejezes</t>
        </r>
      </text>
    </comment>
    <comment ref="O67" authorId="0" shapeId="0">
      <text>
        <r>
          <rPr>
            <sz val="11"/>
            <rFont val="Calibri"/>
            <family val="2"/>
            <charset val="238"/>
          </rPr>
          <t>IV_B:NettoKoltsegUtem1</t>
        </r>
      </text>
    </comment>
    <comment ref="P67" authorId="0" shapeId="0">
      <text>
        <r>
          <rPr>
            <sz val="11"/>
            <rFont val="Calibri"/>
            <family val="2"/>
            <charset val="238"/>
          </rPr>
          <t>IV_B:NettoKoltsegUtem2</t>
        </r>
      </text>
    </comment>
    <comment ref="Q67" authorId="0" shapeId="0">
      <text>
        <r>
          <rPr>
            <sz val="11"/>
            <rFont val="Calibri"/>
            <family val="2"/>
            <charset val="238"/>
          </rPr>
          <t>IV_B:EM_Melleklet2_KTG</t>
        </r>
      </text>
    </comment>
    <comment ref="S67" authorId="0" shapeId="0">
      <text>
        <r>
          <rPr>
            <sz val="11"/>
            <rFont val="Calibri"/>
            <family val="2"/>
            <charset val="238"/>
          </rPr>
          <t>IV_B:HDUtem1</t>
        </r>
      </text>
    </comment>
    <comment ref="T67" authorId="0" shapeId="0">
      <text>
        <r>
          <rPr>
            <sz val="11"/>
            <rFont val="Calibri"/>
            <family val="2"/>
            <charset val="238"/>
          </rPr>
          <t>IV_B:ECSUtem1</t>
        </r>
      </text>
    </comment>
    <comment ref="U67" authorId="0" shapeId="0">
      <text>
        <r>
          <rPr>
            <sz val="11"/>
            <rFont val="Calibri"/>
            <family val="2"/>
            <charset val="238"/>
          </rPr>
          <t>IV_B:KFHUtem1</t>
        </r>
      </text>
    </comment>
    <comment ref="V67" authorId="0" shapeId="0">
      <text>
        <r>
          <rPr>
            <sz val="11"/>
            <rFont val="Calibri"/>
            <family val="2"/>
            <charset val="238"/>
          </rPr>
          <t>IV_B:Egyeb_SajatUtem1</t>
        </r>
      </text>
    </comment>
    <comment ref="W67" authorId="0" shapeId="0">
      <text>
        <r>
          <rPr>
            <sz val="11"/>
            <rFont val="Calibri"/>
            <family val="2"/>
            <charset val="238"/>
          </rPr>
          <t>IV_B:DijUtem1</t>
        </r>
      </text>
    </comment>
    <comment ref="X67" authorId="0" shapeId="0">
      <text>
        <r>
          <rPr>
            <sz val="11"/>
            <rFont val="Calibri"/>
            <family val="2"/>
            <charset val="238"/>
          </rPr>
          <t>IV_B:EM_Melleklet1_Utem1</t>
        </r>
      </text>
    </comment>
    <comment ref="Y67" authorId="0" shapeId="0">
      <text>
        <r>
          <rPr>
            <sz val="11"/>
            <rFont val="Calibri"/>
            <family val="2"/>
            <charset val="238"/>
          </rPr>
          <t>IV_B:EgyebAllamiUtem1</t>
        </r>
      </text>
    </comment>
    <comment ref="Z67" authorId="0" shapeId="0">
      <text>
        <r>
          <rPr>
            <sz val="11"/>
            <rFont val="Calibri"/>
            <family val="2"/>
            <charset val="238"/>
          </rPr>
          <t>IV_B:OnkormanyzatiUtem1</t>
        </r>
      </text>
    </comment>
    <comment ref="AA67" authorId="0" shapeId="0">
      <text>
        <r>
          <rPr>
            <sz val="11"/>
            <rFont val="Calibri"/>
            <family val="2"/>
            <charset val="238"/>
          </rPr>
          <t>IV_B:EUUtem1</t>
        </r>
      </text>
    </comment>
    <comment ref="AB67" authorId="0" shapeId="0">
      <text>
        <r>
          <rPr>
            <sz val="11"/>
            <rFont val="Calibri"/>
            <family val="2"/>
            <charset val="238"/>
          </rPr>
          <t>IV_B:EgyebUtem1</t>
        </r>
      </text>
    </comment>
    <comment ref="AC67" authorId="0" shapeId="0">
      <text>
        <r>
          <rPr>
            <sz val="11"/>
            <rFont val="Calibri"/>
            <family val="2"/>
            <charset val="238"/>
          </rPr>
          <t>IV_B:HitelKotvenyUtem1</t>
        </r>
      </text>
    </comment>
    <comment ref="AD67" authorId="0" shapeId="0">
      <text>
        <r>
          <rPr>
            <sz val="11"/>
            <rFont val="Calibri"/>
            <family val="2"/>
            <charset val="238"/>
          </rPr>
          <t>IV_B:OsszesenUtem1</t>
        </r>
      </text>
    </comment>
    <comment ref="AG67" authorId="0" shapeId="0">
      <text>
        <r>
          <rPr>
            <sz val="11"/>
            <rFont val="Calibri"/>
            <family val="2"/>
            <charset val="238"/>
          </rPr>
          <t>IV_B:HDUtem2</t>
        </r>
      </text>
    </comment>
    <comment ref="AH67" authorId="0" shapeId="0">
      <text>
        <r>
          <rPr>
            <sz val="11"/>
            <rFont val="Calibri"/>
            <family val="2"/>
            <charset val="238"/>
          </rPr>
          <t>IV_B:ECSUtem2</t>
        </r>
      </text>
    </comment>
    <comment ref="AI67" authorId="0" shapeId="0">
      <text>
        <r>
          <rPr>
            <sz val="11"/>
            <rFont val="Calibri"/>
            <family val="2"/>
            <charset val="238"/>
          </rPr>
          <t>IV_B:KFHUtem2</t>
        </r>
      </text>
    </comment>
    <comment ref="AJ67" authorId="0" shapeId="0">
      <text>
        <r>
          <rPr>
            <sz val="11"/>
            <rFont val="Calibri"/>
            <family val="2"/>
            <charset val="238"/>
          </rPr>
          <t>IV_B:Egyeb_SajatUtem2</t>
        </r>
      </text>
    </comment>
    <comment ref="AK67" authorId="0" shapeId="0">
      <text>
        <r>
          <rPr>
            <sz val="11"/>
            <rFont val="Calibri"/>
            <family val="2"/>
            <charset val="238"/>
          </rPr>
          <t>IV_B:DijUtem2</t>
        </r>
      </text>
    </comment>
    <comment ref="AL67" authorId="0" shapeId="0">
      <text>
        <r>
          <rPr>
            <sz val="11"/>
            <rFont val="Calibri"/>
            <family val="2"/>
            <charset val="238"/>
          </rPr>
          <t>IV_B:EM_Melleklet1_Utem2</t>
        </r>
      </text>
    </comment>
    <comment ref="AM67" authorId="0" shapeId="0">
      <text>
        <r>
          <rPr>
            <sz val="11"/>
            <rFont val="Calibri"/>
            <family val="2"/>
            <charset val="238"/>
          </rPr>
          <t>IV_B:EgyebAllamiUtem2</t>
        </r>
      </text>
    </comment>
    <comment ref="AN67" authorId="0" shapeId="0">
      <text>
        <r>
          <rPr>
            <sz val="11"/>
            <rFont val="Calibri"/>
            <family val="2"/>
            <charset val="238"/>
          </rPr>
          <t>IV_B:OnkormanyzatiUtem2</t>
        </r>
      </text>
    </comment>
    <comment ref="AO67" authorId="0" shapeId="0">
      <text>
        <r>
          <rPr>
            <sz val="11"/>
            <rFont val="Calibri"/>
            <family val="2"/>
            <charset val="238"/>
          </rPr>
          <t>IV_B:EUUtem2</t>
        </r>
      </text>
    </comment>
    <comment ref="AP67" authorId="0" shapeId="0">
      <text>
        <r>
          <rPr>
            <sz val="11"/>
            <rFont val="Calibri"/>
            <family val="2"/>
            <charset val="238"/>
          </rPr>
          <t>IV_B:EgyebUtem2</t>
        </r>
      </text>
    </comment>
    <comment ref="AQ67" authorId="0" shapeId="0">
      <text>
        <r>
          <rPr>
            <sz val="11"/>
            <rFont val="Calibri"/>
            <family val="2"/>
            <charset val="238"/>
          </rPr>
          <t>IV_B:HitelKotvenyUtem2</t>
        </r>
      </text>
    </comment>
    <comment ref="AR67" authorId="0" shapeId="0">
      <text>
        <r>
          <rPr>
            <sz val="11"/>
            <rFont val="Calibri"/>
            <family val="2"/>
            <charset val="238"/>
          </rPr>
          <t>IV_B:OsszesenUtem2</t>
        </r>
      </text>
    </comment>
    <comment ref="AS67" authorId="0" shapeId="0">
      <text>
        <r>
          <rPr>
            <sz val="11"/>
            <rFont val="Calibri"/>
            <family val="2"/>
            <charset val="238"/>
          </rPr>
          <t>IV_B:ForrashianyUtem2</t>
        </r>
      </text>
    </comment>
    <comment ref="AV67" authorId="0" shapeId="0">
      <text>
        <r>
          <rPr>
            <sz val="11"/>
            <rFont val="Calibri"/>
            <family val="2"/>
            <charset val="238"/>
          </rPr>
          <t>IV_B:Indokolas</t>
        </r>
      </text>
    </comment>
    <comment ref="AW67" authorId="0" shapeId="0">
      <text>
        <r>
          <rPr>
            <sz val="11"/>
            <rFont val="Calibri"/>
            <family val="2"/>
            <charset val="238"/>
          </rPr>
          <t>IV_B:Megjegyzes</t>
        </r>
      </text>
    </comment>
    <comment ref="AZ67" authorId="0" shapeId="0">
      <text>
        <r>
          <rPr>
            <sz val="11"/>
            <rFont val="Calibri"/>
            <family val="2"/>
            <charset val="238"/>
          </rPr>
          <t>IV_B:ISA</t>
        </r>
      </text>
    </comment>
    <comment ref="B68" authorId="0" shapeId="0">
      <text>
        <r>
          <rPr>
            <sz val="11"/>
            <rFont val="Calibri"/>
            <family val="2"/>
            <charset val="238"/>
          </rPr>
          <t>IV_B:FontossagiSorrent</t>
        </r>
      </text>
    </comment>
    <comment ref="C68" authorId="0" shapeId="0">
      <text>
        <r>
          <rPr>
            <sz val="11"/>
            <rFont val="Calibri"/>
            <family val="2"/>
            <charset val="238"/>
          </rPr>
          <t>IV_B:FeladatKategoria</t>
        </r>
      </text>
    </comment>
    <comment ref="D68" authorId="0" shapeId="0">
      <text>
        <r>
          <rPr>
            <sz val="11"/>
            <rFont val="Calibri"/>
            <family val="2"/>
            <charset val="238"/>
          </rPr>
          <t>IV_B:FeladatMegnevezes</t>
        </r>
      </text>
    </comment>
    <comment ref="E68" authorId="0" shapeId="0">
      <text>
        <r>
          <rPr>
            <sz val="11"/>
            <rFont val="Calibri"/>
            <family val="2"/>
            <charset val="238"/>
          </rPr>
          <t>IV_B:ElviEngedelySzam</t>
        </r>
      </text>
    </comment>
    <comment ref="F68" authorId="0" shapeId="0">
      <text>
        <r>
          <rPr>
            <sz val="11"/>
            <rFont val="Calibri"/>
            <family val="2"/>
            <charset val="238"/>
          </rPr>
          <t>IV_B:VKR_Kod</t>
        </r>
      </text>
    </comment>
    <comment ref="G68" authorId="0" shapeId="0">
      <text>
        <r>
          <rPr>
            <sz val="11"/>
            <rFont val="Calibri"/>
            <family val="2"/>
            <charset val="238"/>
          </rPr>
          <t>IV_B:VKR_Nev</t>
        </r>
      </text>
    </comment>
    <comment ref="H68" authorId="0" shapeId="0">
      <text>
        <r>
          <rPr>
            <sz val="11"/>
            <rFont val="Calibri"/>
            <family val="2"/>
            <charset val="238"/>
          </rPr>
          <t>IV_B:FeladatSorszam</t>
        </r>
      </text>
    </comment>
    <comment ref="I68" authorId="0" shapeId="0">
      <text>
        <r>
          <rPr>
            <sz val="11"/>
            <rFont val="Calibri"/>
            <family val="2"/>
            <charset val="238"/>
          </rPr>
          <t>IV_B:FeladatAzonosito</t>
        </r>
      </text>
    </comment>
    <comment ref="J68" authorId="0" shapeId="0">
      <text>
        <r>
          <rPr>
            <sz val="11"/>
            <rFont val="Calibri"/>
            <family val="2"/>
            <charset val="238"/>
          </rPr>
          <t>IV_B:EllatasiTerulet</t>
        </r>
      </text>
    </comment>
    <comment ref="K68" authorId="0" shapeId="0">
      <text>
        <r>
          <rPr>
            <sz val="11"/>
            <rFont val="Calibri"/>
            <family val="2"/>
            <charset val="238"/>
          </rPr>
          <t>IV_B:EllatasertFelelos</t>
        </r>
      </text>
    </comment>
    <comment ref="L68" authorId="0" shapeId="0">
      <text>
        <r>
          <rPr>
            <sz val="11"/>
            <rFont val="Calibri"/>
            <family val="2"/>
            <charset val="238"/>
          </rPr>
          <t>IV_B:TervezettNettoKoltseg</t>
        </r>
      </text>
    </comment>
    <comment ref="M68" authorId="0" shapeId="0">
      <text>
        <r>
          <rPr>
            <sz val="11"/>
            <rFont val="Calibri"/>
            <family val="2"/>
            <charset val="238"/>
          </rPr>
          <t>IV_B:IdotartamKezdes</t>
        </r>
      </text>
    </comment>
    <comment ref="N68" authorId="0" shapeId="0">
      <text>
        <r>
          <rPr>
            <sz val="11"/>
            <rFont val="Calibri"/>
            <family val="2"/>
            <charset val="238"/>
          </rPr>
          <t>IV_B:IdotartamBefejezes</t>
        </r>
      </text>
    </comment>
    <comment ref="O68" authorId="0" shapeId="0">
      <text>
        <r>
          <rPr>
            <sz val="11"/>
            <rFont val="Calibri"/>
            <family val="2"/>
            <charset val="238"/>
          </rPr>
          <t>IV_B:NettoKoltsegUtem1</t>
        </r>
      </text>
    </comment>
    <comment ref="P68" authorId="0" shapeId="0">
      <text>
        <r>
          <rPr>
            <sz val="11"/>
            <rFont val="Calibri"/>
            <family val="2"/>
            <charset val="238"/>
          </rPr>
          <t>IV_B:NettoKoltsegUtem2</t>
        </r>
      </text>
    </comment>
    <comment ref="Q68" authorId="0" shapeId="0">
      <text>
        <r>
          <rPr>
            <sz val="11"/>
            <rFont val="Calibri"/>
            <family val="2"/>
            <charset val="238"/>
          </rPr>
          <t>IV_B:EM_Melleklet2_KTG</t>
        </r>
      </text>
    </comment>
    <comment ref="S68" authorId="0" shapeId="0">
      <text>
        <r>
          <rPr>
            <sz val="11"/>
            <rFont val="Calibri"/>
            <family val="2"/>
            <charset val="238"/>
          </rPr>
          <t>IV_B:HDUtem1</t>
        </r>
      </text>
    </comment>
    <comment ref="T68" authorId="0" shapeId="0">
      <text>
        <r>
          <rPr>
            <sz val="11"/>
            <rFont val="Calibri"/>
            <family val="2"/>
            <charset val="238"/>
          </rPr>
          <t>IV_B:ECSUtem1</t>
        </r>
      </text>
    </comment>
    <comment ref="U68" authorId="0" shapeId="0">
      <text>
        <r>
          <rPr>
            <sz val="11"/>
            <rFont val="Calibri"/>
            <family val="2"/>
            <charset val="238"/>
          </rPr>
          <t>IV_B:KFHUtem1</t>
        </r>
      </text>
    </comment>
    <comment ref="V68" authorId="0" shapeId="0">
      <text>
        <r>
          <rPr>
            <sz val="11"/>
            <rFont val="Calibri"/>
            <family val="2"/>
            <charset val="238"/>
          </rPr>
          <t>IV_B:Egyeb_SajatUtem1</t>
        </r>
      </text>
    </comment>
    <comment ref="W68" authorId="0" shapeId="0">
      <text>
        <r>
          <rPr>
            <sz val="11"/>
            <rFont val="Calibri"/>
            <family val="2"/>
            <charset val="238"/>
          </rPr>
          <t>IV_B:DijUtem1</t>
        </r>
      </text>
    </comment>
    <comment ref="X68" authorId="0" shapeId="0">
      <text>
        <r>
          <rPr>
            <sz val="11"/>
            <rFont val="Calibri"/>
            <family val="2"/>
            <charset val="238"/>
          </rPr>
          <t>IV_B:EM_Melleklet1_Utem1</t>
        </r>
      </text>
    </comment>
    <comment ref="Y68" authorId="0" shapeId="0">
      <text>
        <r>
          <rPr>
            <sz val="11"/>
            <rFont val="Calibri"/>
            <family val="2"/>
            <charset val="238"/>
          </rPr>
          <t>IV_B:EgyebAllamiUtem1</t>
        </r>
      </text>
    </comment>
    <comment ref="Z68" authorId="0" shapeId="0">
      <text>
        <r>
          <rPr>
            <sz val="11"/>
            <rFont val="Calibri"/>
            <family val="2"/>
            <charset val="238"/>
          </rPr>
          <t>IV_B:OnkormanyzatiUtem1</t>
        </r>
      </text>
    </comment>
    <comment ref="AA68" authorId="0" shapeId="0">
      <text>
        <r>
          <rPr>
            <sz val="11"/>
            <rFont val="Calibri"/>
            <family val="2"/>
            <charset val="238"/>
          </rPr>
          <t>IV_B:EUUtem1</t>
        </r>
      </text>
    </comment>
    <comment ref="AB68" authorId="0" shapeId="0">
      <text>
        <r>
          <rPr>
            <sz val="11"/>
            <rFont val="Calibri"/>
            <family val="2"/>
            <charset val="238"/>
          </rPr>
          <t>IV_B:EgyebUtem1</t>
        </r>
      </text>
    </comment>
    <comment ref="AC68" authorId="0" shapeId="0">
      <text>
        <r>
          <rPr>
            <sz val="11"/>
            <rFont val="Calibri"/>
            <family val="2"/>
            <charset val="238"/>
          </rPr>
          <t>IV_B:HitelKotvenyUtem1</t>
        </r>
      </text>
    </comment>
    <comment ref="AD68" authorId="0" shapeId="0">
      <text>
        <r>
          <rPr>
            <sz val="11"/>
            <rFont val="Calibri"/>
            <family val="2"/>
            <charset val="238"/>
          </rPr>
          <t>IV_B:OsszesenUtem1</t>
        </r>
      </text>
    </comment>
    <comment ref="AG68" authorId="0" shapeId="0">
      <text>
        <r>
          <rPr>
            <sz val="11"/>
            <rFont val="Calibri"/>
            <family val="2"/>
            <charset val="238"/>
          </rPr>
          <t>IV_B:HDUtem2</t>
        </r>
      </text>
    </comment>
    <comment ref="AH68" authorId="0" shapeId="0">
      <text>
        <r>
          <rPr>
            <sz val="11"/>
            <rFont val="Calibri"/>
            <family val="2"/>
            <charset val="238"/>
          </rPr>
          <t>IV_B:ECSUtem2</t>
        </r>
      </text>
    </comment>
    <comment ref="AI68" authorId="0" shapeId="0">
      <text>
        <r>
          <rPr>
            <sz val="11"/>
            <rFont val="Calibri"/>
            <family val="2"/>
            <charset val="238"/>
          </rPr>
          <t>IV_B:KFHUtem2</t>
        </r>
      </text>
    </comment>
    <comment ref="AJ68" authorId="0" shapeId="0">
      <text>
        <r>
          <rPr>
            <sz val="11"/>
            <rFont val="Calibri"/>
            <family val="2"/>
            <charset val="238"/>
          </rPr>
          <t>IV_B:Egyeb_SajatUtem2</t>
        </r>
      </text>
    </comment>
    <comment ref="AK68" authorId="0" shapeId="0">
      <text>
        <r>
          <rPr>
            <sz val="11"/>
            <rFont val="Calibri"/>
            <family val="2"/>
            <charset val="238"/>
          </rPr>
          <t>IV_B:DijUtem2</t>
        </r>
      </text>
    </comment>
    <comment ref="AL68" authorId="0" shapeId="0">
      <text>
        <r>
          <rPr>
            <sz val="11"/>
            <rFont val="Calibri"/>
            <family val="2"/>
            <charset val="238"/>
          </rPr>
          <t>IV_B:EM_Melleklet1_Utem2</t>
        </r>
      </text>
    </comment>
    <comment ref="AM68" authorId="0" shapeId="0">
      <text>
        <r>
          <rPr>
            <sz val="11"/>
            <rFont val="Calibri"/>
            <family val="2"/>
            <charset val="238"/>
          </rPr>
          <t>IV_B:EgyebAllamiUtem2</t>
        </r>
      </text>
    </comment>
    <comment ref="AN68" authorId="0" shapeId="0">
      <text>
        <r>
          <rPr>
            <sz val="11"/>
            <rFont val="Calibri"/>
            <family val="2"/>
            <charset val="238"/>
          </rPr>
          <t>IV_B:OnkormanyzatiUtem2</t>
        </r>
      </text>
    </comment>
    <comment ref="AO68" authorId="0" shapeId="0">
      <text>
        <r>
          <rPr>
            <sz val="11"/>
            <rFont val="Calibri"/>
            <family val="2"/>
            <charset val="238"/>
          </rPr>
          <t>IV_B:EUUtem2</t>
        </r>
      </text>
    </comment>
    <comment ref="AP68" authorId="0" shapeId="0">
      <text>
        <r>
          <rPr>
            <sz val="11"/>
            <rFont val="Calibri"/>
            <family val="2"/>
            <charset val="238"/>
          </rPr>
          <t>IV_B:EgyebUtem2</t>
        </r>
      </text>
    </comment>
    <comment ref="AQ68" authorId="0" shapeId="0">
      <text>
        <r>
          <rPr>
            <sz val="11"/>
            <rFont val="Calibri"/>
            <family val="2"/>
            <charset val="238"/>
          </rPr>
          <t>IV_B:HitelKotvenyUtem2</t>
        </r>
      </text>
    </comment>
    <comment ref="AR68" authorId="0" shapeId="0">
      <text>
        <r>
          <rPr>
            <sz val="11"/>
            <rFont val="Calibri"/>
            <family val="2"/>
            <charset val="238"/>
          </rPr>
          <t>IV_B:OsszesenUtem2</t>
        </r>
      </text>
    </comment>
    <comment ref="AS68" authorId="0" shapeId="0">
      <text>
        <r>
          <rPr>
            <sz val="11"/>
            <rFont val="Calibri"/>
            <family val="2"/>
            <charset val="238"/>
          </rPr>
          <t>IV_B:ForrashianyUtem2</t>
        </r>
      </text>
    </comment>
    <comment ref="AV68" authorId="0" shapeId="0">
      <text>
        <r>
          <rPr>
            <sz val="11"/>
            <rFont val="Calibri"/>
            <family val="2"/>
            <charset val="238"/>
          </rPr>
          <t>IV_B:Indokolas</t>
        </r>
      </text>
    </comment>
    <comment ref="AW68" authorId="0" shapeId="0">
      <text>
        <r>
          <rPr>
            <sz val="11"/>
            <rFont val="Calibri"/>
            <family val="2"/>
            <charset val="238"/>
          </rPr>
          <t>IV_B:Megjegyzes</t>
        </r>
      </text>
    </comment>
    <comment ref="AZ68" authorId="0" shapeId="0">
      <text>
        <r>
          <rPr>
            <sz val="11"/>
            <rFont val="Calibri"/>
            <family val="2"/>
            <charset val="238"/>
          </rPr>
          <t>IV_B:ISA</t>
        </r>
      </text>
    </comment>
    <comment ref="B69" authorId="0" shapeId="0">
      <text>
        <r>
          <rPr>
            <sz val="11"/>
            <rFont val="Calibri"/>
            <family val="2"/>
            <charset val="238"/>
          </rPr>
          <t>IV_B:FontossagiSorrent</t>
        </r>
      </text>
    </comment>
    <comment ref="C69" authorId="0" shapeId="0">
      <text>
        <r>
          <rPr>
            <sz val="11"/>
            <rFont val="Calibri"/>
            <family val="2"/>
            <charset val="238"/>
          </rPr>
          <t>IV_B:FeladatKategoria</t>
        </r>
      </text>
    </comment>
    <comment ref="D69" authorId="0" shapeId="0">
      <text>
        <r>
          <rPr>
            <sz val="11"/>
            <rFont val="Calibri"/>
            <family val="2"/>
            <charset val="238"/>
          </rPr>
          <t>IV_B:FeladatMegnevezes</t>
        </r>
      </text>
    </comment>
    <comment ref="E69" authorId="0" shapeId="0">
      <text>
        <r>
          <rPr>
            <sz val="11"/>
            <rFont val="Calibri"/>
            <family val="2"/>
            <charset val="238"/>
          </rPr>
          <t>IV_B:ElviEngedelySzam</t>
        </r>
      </text>
    </comment>
    <comment ref="F69" authorId="0" shapeId="0">
      <text>
        <r>
          <rPr>
            <sz val="11"/>
            <rFont val="Calibri"/>
            <family val="2"/>
            <charset val="238"/>
          </rPr>
          <t>IV_B:VKR_Kod</t>
        </r>
      </text>
    </comment>
    <comment ref="G69" authorId="0" shapeId="0">
      <text>
        <r>
          <rPr>
            <sz val="11"/>
            <rFont val="Calibri"/>
            <family val="2"/>
            <charset val="238"/>
          </rPr>
          <t>IV_B:VKR_Nev</t>
        </r>
      </text>
    </comment>
    <comment ref="H69" authorId="0" shapeId="0">
      <text>
        <r>
          <rPr>
            <sz val="11"/>
            <rFont val="Calibri"/>
            <family val="2"/>
            <charset val="238"/>
          </rPr>
          <t>IV_B:FeladatSorszam</t>
        </r>
      </text>
    </comment>
    <comment ref="I69" authorId="0" shapeId="0">
      <text>
        <r>
          <rPr>
            <sz val="11"/>
            <rFont val="Calibri"/>
            <family val="2"/>
            <charset val="238"/>
          </rPr>
          <t>IV_B:FeladatAzonosito</t>
        </r>
      </text>
    </comment>
    <comment ref="J69" authorId="0" shapeId="0">
      <text>
        <r>
          <rPr>
            <sz val="11"/>
            <rFont val="Calibri"/>
            <family val="2"/>
            <charset val="238"/>
          </rPr>
          <t>IV_B:EllatasiTerulet</t>
        </r>
      </text>
    </comment>
    <comment ref="K69" authorId="0" shapeId="0">
      <text>
        <r>
          <rPr>
            <sz val="11"/>
            <rFont val="Calibri"/>
            <family val="2"/>
            <charset val="238"/>
          </rPr>
          <t>IV_B:EllatasertFelelos</t>
        </r>
      </text>
    </comment>
    <comment ref="L69" authorId="0" shapeId="0">
      <text>
        <r>
          <rPr>
            <sz val="11"/>
            <rFont val="Calibri"/>
            <family val="2"/>
            <charset val="238"/>
          </rPr>
          <t>IV_B:TervezettNettoKoltseg</t>
        </r>
      </text>
    </comment>
    <comment ref="M69" authorId="0" shapeId="0">
      <text>
        <r>
          <rPr>
            <sz val="11"/>
            <rFont val="Calibri"/>
            <family val="2"/>
            <charset val="238"/>
          </rPr>
          <t>IV_B:IdotartamKezdes</t>
        </r>
      </text>
    </comment>
    <comment ref="N69" authorId="0" shapeId="0">
      <text>
        <r>
          <rPr>
            <sz val="11"/>
            <rFont val="Calibri"/>
            <family val="2"/>
            <charset val="238"/>
          </rPr>
          <t>IV_B:IdotartamBefejezes</t>
        </r>
      </text>
    </comment>
    <comment ref="O69" authorId="0" shapeId="0">
      <text>
        <r>
          <rPr>
            <sz val="11"/>
            <rFont val="Calibri"/>
            <family val="2"/>
            <charset val="238"/>
          </rPr>
          <t>IV_B:NettoKoltsegUtem1</t>
        </r>
      </text>
    </comment>
    <comment ref="P69" authorId="0" shapeId="0">
      <text>
        <r>
          <rPr>
            <sz val="11"/>
            <rFont val="Calibri"/>
            <family val="2"/>
            <charset val="238"/>
          </rPr>
          <t>IV_B:NettoKoltsegUtem2</t>
        </r>
      </text>
    </comment>
    <comment ref="Q69" authorId="0" shapeId="0">
      <text>
        <r>
          <rPr>
            <sz val="11"/>
            <rFont val="Calibri"/>
            <family val="2"/>
            <charset val="238"/>
          </rPr>
          <t>IV_B:EM_Melleklet2_KTG</t>
        </r>
      </text>
    </comment>
    <comment ref="S69" authorId="0" shapeId="0">
      <text>
        <r>
          <rPr>
            <sz val="11"/>
            <rFont val="Calibri"/>
            <family val="2"/>
            <charset val="238"/>
          </rPr>
          <t>IV_B:HDUtem1</t>
        </r>
      </text>
    </comment>
    <comment ref="T69" authorId="0" shapeId="0">
      <text>
        <r>
          <rPr>
            <sz val="11"/>
            <rFont val="Calibri"/>
            <family val="2"/>
            <charset val="238"/>
          </rPr>
          <t>IV_B:ECSUtem1</t>
        </r>
      </text>
    </comment>
    <comment ref="U69" authorId="0" shapeId="0">
      <text>
        <r>
          <rPr>
            <sz val="11"/>
            <rFont val="Calibri"/>
            <family val="2"/>
            <charset val="238"/>
          </rPr>
          <t>IV_B:KFHUtem1</t>
        </r>
      </text>
    </comment>
    <comment ref="V69" authorId="0" shapeId="0">
      <text>
        <r>
          <rPr>
            <sz val="11"/>
            <rFont val="Calibri"/>
            <family val="2"/>
            <charset val="238"/>
          </rPr>
          <t>IV_B:Egyeb_SajatUtem1</t>
        </r>
      </text>
    </comment>
    <comment ref="W69" authorId="0" shapeId="0">
      <text>
        <r>
          <rPr>
            <sz val="11"/>
            <rFont val="Calibri"/>
            <family val="2"/>
            <charset val="238"/>
          </rPr>
          <t>IV_B:DijUtem1</t>
        </r>
      </text>
    </comment>
    <comment ref="X69" authorId="0" shapeId="0">
      <text>
        <r>
          <rPr>
            <sz val="11"/>
            <rFont val="Calibri"/>
            <family val="2"/>
            <charset val="238"/>
          </rPr>
          <t>IV_B:EM_Melleklet1_Utem1</t>
        </r>
      </text>
    </comment>
    <comment ref="Y69" authorId="0" shapeId="0">
      <text>
        <r>
          <rPr>
            <sz val="11"/>
            <rFont val="Calibri"/>
            <family val="2"/>
            <charset val="238"/>
          </rPr>
          <t>IV_B:EgyebAllamiUtem1</t>
        </r>
      </text>
    </comment>
    <comment ref="Z69" authorId="0" shapeId="0">
      <text>
        <r>
          <rPr>
            <sz val="11"/>
            <rFont val="Calibri"/>
            <family val="2"/>
            <charset val="238"/>
          </rPr>
          <t>IV_B:OnkormanyzatiUtem1</t>
        </r>
      </text>
    </comment>
    <comment ref="AA69" authorId="0" shapeId="0">
      <text>
        <r>
          <rPr>
            <sz val="11"/>
            <rFont val="Calibri"/>
            <family val="2"/>
            <charset val="238"/>
          </rPr>
          <t>IV_B:EUUtem1</t>
        </r>
      </text>
    </comment>
    <comment ref="AB69" authorId="0" shapeId="0">
      <text>
        <r>
          <rPr>
            <sz val="11"/>
            <rFont val="Calibri"/>
            <family val="2"/>
            <charset val="238"/>
          </rPr>
          <t>IV_B:EgyebUtem1</t>
        </r>
      </text>
    </comment>
    <comment ref="AC69" authorId="0" shapeId="0">
      <text>
        <r>
          <rPr>
            <sz val="11"/>
            <rFont val="Calibri"/>
            <family val="2"/>
            <charset val="238"/>
          </rPr>
          <t>IV_B:HitelKotvenyUtem1</t>
        </r>
      </text>
    </comment>
    <comment ref="AD69" authorId="0" shapeId="0">
      <text>
        <r>
          <rPr>
            <sz val="11"/>
            <rFont val="Calibri"/>
            <family val="2"/>
            <charset val="238"/>
          </rPr>
          <t>IV_B:OsszesenUtem1</t>
        </r>
      </text>
    </comment>
    <comment ref="AG69" authorId="0" shapeId="0">
      <text>
        <r>
          <rPr>
            <sz val="11"/>
            <rFont val="Calibri"/>
            <family val="2"/>
            <charset val="238"/>
          </rPr>
          <t>IV_B:HDUtem2</t>
        </r>
      </text>
    </comment>
    <comment ref="AH69" authorId="0" shapeId="0">
      <text>
        <r>
          <rPr>
            <sz val="11"/>
            <rFont val="Calibri"/>
            <family val="2"/>
            <charset val="238"/>
          </rPr>
          <t>IV_B:ECSUtem2</t>
        </r>
      </text>
    </comment>
    <comment ref="AI69" authorId="0" shapeId="0">
      <text>
        <r>
          <rPr>
            <sz val="11"/>
            <rFont val="Calibri"/>
            <family val="2"/>
            <charset val="238"/>
          </rPr>
          <t>IV_B:KFHUtem2</t>
        </r>
      </text>
    </comment>
    <comment ref="AJ69" authorId="0" shapeId="0">
      <text>
        <r>
          <rPr>
            <sz val="11"/>
            <rFont val="Calibri"/>
            <family val="2"/>
            <charset val="238"/>
          </rPr>
          <t>IV_B:Egyeb_SajatUtem2</t>
        </r>
      </text>
    </comment>
    <comment ref="AK69" authorId="0" shapeId="0">
      <text>
        <r>
          <rPr>
            <sz val="11"/>
            <rFont val="Calibri"/>
            <family val="2"/>
            <charset val="238"/>
          </rPr>
          <t>IV_B:DijUtem2</t>
        </r>
      </text>
    </comment>
    <comment ref="AL69" authorId="0" shapeId="0">
      <text>
        <r>
          <rPr>
            <sz val="11"/>
            <rFont val="Calibri"/>
            <family val="2"/>
            <charset val="238"/>
          </rPr>
          <t>IV_B:EM_Melleklet1_Utem2</t>
        </r>
      </text>
    </comment>
    <comment ref="AM69" authorId="0" shapeId="0">
      <text>
        <r>
          <rPr>
            <sz val="11"/>
            <rFont val="Calibri"/>
            <family val="2"/>
            <charset val="238"/>
          </rPr>
          <t>IV_B:EgyebAllamiUtem2</t>
        </r>
      </text>
    </comment>
    <comment ref="AN69" authorId="0" shapeId="0">
      <text>
        <r>
          <rPr>
            <sz val="11"/>
            <rFont val="Calibri"/>
            <family val="2"/>
            <charset val="238"/>
          </rPr>
          <t>IV_B:OnkormanyzatiUtem2</t>
        </r>
      </text>
    </comment>
    <comment ref="AO69" authorId="0" shapeId="0">
      <text>
        <r>
          <rPr>
            <sz val="11"/>
            <rFont val="Calibri"/>
            <family val="2"/>
            <charset val="238"/>
          </rPr>
          <t>IV_B:EUUtem2</t>
        </r>
      </text>
    </comment>
    <comment ref="AP69" authorId="0" shapeId="0">
      <text>
        <r>
          <rPr>
            <sz val="11"/>
            <rFont val="Calibri"/>
            <family val="2"/>
            <charset val="238"/>
          </rPr>
          <t>IV_B:EgyebUtem2</t>
        </r>
      </text>
    </comment>
    <comment ref="AQ69" authorId="0" shapeId="0">
      <text>
        <r>
          <rPr>
            <sz val="11"/>
            <rFont val="Calibri"/>
            <family val="2"/>
            <charset val="238"/>
          </rPr>
          <t>IV_B:HitelKotvenyUtem2</t>
        </r>
      </text>
    </comment>
    <comment ref="AR69" authorId="0" shapeId="0">
      <text>
        <r>
          <rPr>
            <sz val="11"/>
            <rFont val="Calibri"/>
            <family val="2"/>
            <charset val="238"/>
          </rPr>
          <t>IV_B:OsszesenUtem2</t>
        </r>
      </text>
    </comment>
    <comment ref="AS69" authorId="0" shapeId="0">
      <text>
        <r>
          <rPr>
            <sz val="11"/>
            <rFont val="Calibri"/>
            <family val="2"/>
            <charset val="238"/>
          </rPr>
          <t>IV_B:ForrashianyUtem2</t>
        </r>
      </text>
    </comment>
    <comment ref="AV69" authorId="0" shapeId="0">
      <text>
        <r>
          <rPr>
            <sz val="11"/>
            <rFont val="Calibri"/>
            <family val="2"/>
            <charset val="238"/>
          </rPr>
          <t>IV_B:Indokolas</t>
        </r>
      </text>
    </comment>
    <comment ref="AW69" authorId="0" shapeId="0">
      <text>
        <r>
          <rPr>
            <sz val="11"/>
            <rFont val="Calibri"/>
            <family val="2"/>
            <charset val="238"/>
          </rPr>
          <t>IV_B:Megjegyzes</t>
        </r>
      </text>
    </comment>
    <comment ref="AZ69" authorId="0" shapeId="0">
      <text>
        <r>
          <rPr>
            <sz val="11"/>
            <rFont val="Calibri"/>
            <family val="2"/>
            <charset val="238"/>
          </rPr>
          <t>IV_B:ISA</t>
        </r>
      </text>
    </comment>
    <comment ref="B70" authorId="0" shapeId="0">
      <text>
        <r>
          <rPr>
            <sz val="11"/>
            <rFont val="Calibri"/>
            <family val="2"/>
            <charset val="238"/>
          </rPr>
          <t>IV_B:FontossagiSorrent</t>
        </r>
      </text>
    </comment>
    <comment ref="C70" authorId="0" shapeId="0">
      <text>
        <r>
          <rPr>
            <sz val="11"/>
            <rFont val="Calibri"/>
            <family val="2"/>
            <charset val="238"/>
          </rPr>
          <t>IV_B:FeladatKategoria</t>
        </r>
      </text>
    </comment>
    <comment ref="D70" authorId="0" shapeId="0">
      <text>
        <r>
          <rPr>
            <sz val="11"/>
            <rFont val="Calibri"/>
            <family val="2"/>
            <charset val="238"/>
          </rPr>
          <t>IV_B:FeladatMegnevezes</t>
        </r>
      </text>
    </comment>
    <comment ref="E70" authorId="0" shapeId="0">
      <text>
        <r>
          <rPr>
            <sz val="11"/>
            <rFont val="Calibri"/>
            <family val="2"/>
            <charset val="238"/>
          </rPr>
          <t>IV_B:ElviEngedelySzam</t>
        </r>
      </text>
    </comment>
    <comment ref="F70" authorId="0" shapeId="0">
      <text>
        <r>
          <rPr>
            <sz val="11"/>
            <rFont val="Calibri"/>
            <family val="2"/>
            <charset val="238"/>
          </rPr>
          <t>IV_B:VKR_Kod</t>
        </r>
      </text>
    </comment>
    <comment ref="G70" authorId="0" shapeId="0">
      <text>
        <r>
          <rPr>
            <sz val="11"/>
            <rFont val="Calibri"/>
            <family val="2"/>
            <charset val="238"/>
          </rPr>
          <t>IV_B:VKR_Nev</t>
        </r>
      </text>
    </comment>
    <comment ref="H70" authorId="0" shapeId="0">
      <text>
        <r>
          <rPr>
            <sz val="11"/>
            <rFont val="Calibri"/>
            <family val="2"/>
            <charset val="238"/>
          </rPr>
          <t>IV_B:FeladatSorszam</t>
        </r>
      </text>
    </comment>
    <comment ref="I70" authorId="0" shapeId="0">
      <text>
        <r>
          <rPr>
            <sz val="11"/>
            <rFont val="Calibri"/>
            <family val="2"/>
            <charset val="238"/>
          </rPr>
          <t>IV_B:FeladatAzonosito</t>
        </r>
      </text>
    </comment>
    <comment ref="J70" authorId="0" shapeId="0">
      <text>
        <r>
          <rPr>
            <sz val="11"/>
            <rFont val="Calibri"/>
            <family val="2"/>
            <charset val="238"/>
          </rPr>
          <t>IV_B:EllatasiTerulet</t>
        </r>
      </text>
    </comment>
    <comment ref="K70" authorId="0" shapeId="0">
      <text>
        <r>
          <rPr>
            <sz val="11"/>
            <rFont val="Calibri"/>
            <family val="2"/>
            <charset val="238"/>
          </rPr>
          <t>IV_B:EllatasertFelelos</t>
        </r>
      </text>
    </comment>
    <comment ref="L70" authorId="0" shapeId="0">
      <text>
        <r>
          <rPr>
            <sz val="11"/>
            <rFont val="Calibri"/>
            <family val="2"/>
            <charset val="238"/>
          </rPr>
          <t>IV_B:TervezettNettoKoltseg</t>
        </r>
      </text>
    </comment>
    <comment ref="M70" authorId="0" shapeId="0">
      <text>
        <r>
          <rPr>
            <sz val="11"/>
            <rFont val="Calibri"/>
            <family val="2"/>
            <charset val="238"/>
          </rPr>
          <t>IV_B:IdotartamKezdes</t>
        </r>
      </text>
    </comment>
    <comment ref="N70" authorId="0" shapeId="0">
      <text>
        <r>
          <rPr>
            <sz val="11"/>
            <rFont val="Calibri"/>
            <family val="2"/>
            <charset val="238"/>
          </rPr>
          <t>IV_B:IdotartamBefejezes</t>
        </r>
      </text>
    </comment>
    <comment ref="O70" authorId="0" shapeId="0">
      <text>
        <r>
          <rPr>
            <sz val="11"/>
            <rFont val="Calibri"/>
            <family val="2"/>
            <charset val="238"/>
          </rPr>
          <t>IV_B:NettoKoltsegUtem1</t>
        </r>
      </text>
    </comment>
    <comment ref="P70" authorId="0" shapeId="0">
      <text>
        <r>
          <rPr>
            <sz val="11"/>
            <rFont val="Calibri"/>
            <family val="2"/>
            <charset val="238"/>
          </rPr>
          <t>IV_B:NettoKoltsegUtem2</t>
        </r>
      </text>
    </comment>
    <comment ref="Q70" authorId="0" shapeId="0">
      <text>
        <r>
          <rPr>
            <sz val="11"/>
            <rFont val="Calibri"/>
            <family val="2"/>
            <charset val="238"/>
          </rPr>
          <t>IV_B:EM_Melleklet2_KTG</t>
        </r>
      </text>
    </comment>
    <comment ref="S70" authorId="0" shapeId="0">
      <text>
        <r>
          <rPr>
            <sz val="11"/>
            <rFont val="Calibri"/>
            <family val="2"/>
            <charset val="238"/>
          </rPr>
          <t>IV_B:HDUtem1</t>
        </r>
      </text>
    </comment>
    <comment ref="T70" authorId="0" shapeId="0">
      <text>
        <r>
          <rPr>
            <sz val="11"/>
            <rFont val="Calibri"/>
            <family val="2"/>
            <charset val="238"/>
          </rPr>
          <t>IV_B:ECSUtem1</t>
        </r>
      </text>
    </comment>
    <comment ref="U70" authorId="0" shapeId="0">
      <text>
        <r>
          <rPr>
            <sz val="11"/>
            <rFont val="Calibri"/>
            <family val="2"/>
            <charset val="238"/>
          </rPr>
          <t>IV_B:KFHUtem1</t>
        </r>
      </text>
    </comment>
    <comment ref="V70" authorId="0" shapeId="0">
      <text>
        <r>
          <rPr>
            <sz val="11"/>
            <rFont val="Calibri"/>
            <family val="2"/>
            <charset val="238"/>
          </rPr>
          <t>IV_B:Egyeb_SajatUtem1</t>
        </r>
      </text>
    </comment>
    <comment ref="W70" authorId="0" shapeId="0">
      <text>
        <r>
          <rPr>
            <sz val="11"/>
            <rFont val="Calibri"/>
            <family val="2"/>
            <charset val="238"/>
          </rPr>
          <t>IV_B:DijUtem1</t>
        </r>
      </text>
    </comment>
    <comment ref="X70" authorId="0" shapeId="0">
      <text>
        <r>
          <rPr>
            <sz val="11"/>
            <rFont val="Calibri"/>
            <family val="2"/>
            <charset val="238"/>
          </rPr>
          <t>IV_B:EM_Melleklet1_Utem1</t>
        </r>
      </text>
    </comment>
    <comment ref="Y70" authorId="0" shapeId="0">
      <text>
        <r>
          <rPr>
            <sz val="11"/>
            <rFont val="Calibri"/>
            <family val="2"/>
            <charset val="238"/>
          </rPr>
          <t>IV_B:EgyebAllamiUtem1</t>
        </r>
      </text>
    </comment>
    <comment ref="Z70" authorId="0" shapeId="0">
      <text>
        <r>
          <rPr>
            <sz val="11"/>
            <rFont val="Calibri"/>
            <family val="2"/>
            <charset val="238"/>
          </rPr>
          <t>IV_B:OnkormanyzatiUtem1</t>
        </r>
      </text>
    </comment>
    <comment ref="AA70" authorId="0" shapeId="0">
      <text>
        <r>
          <rPr>
            <sz val="11"/>
            <rFont val="Calibri"/>
            <family val="2"/>
            <charset val="238"/>
          </rPr>
          <t>IV_B:EUUtem1</t>
        </r>
      </text>
    </comment>
    <comment ref="AB70" authorId="0" shapeId="0">
      <text>
        <r>
          <rPr>
            <sz val="11"/>
            <rFont val="Calibri"/>
            <family val="2"/>
            <charset val="238"/>
          </rPr>
          <t>IV_B:EgyebUtem1</t>
        </r>
      </text>
    </comment>
    <comment ref="AC70" authorId="0" shapeId="0">
      <text>
        <r>
          <rPr>
            <sz val="11"/>
            <rFont val="Calibri"/>
            <family val="2"/>
            <charset val="238"/>
          </rPr>
          <t>IV_B:HitelKotvenyUtem1</t>
        </r>
      </text>
    </comment>
    <comment ref="AD70" authorId="0" shapeId="0">
      <text>
        <r>
          <rPr>
            <sz val="11"/>
            <rFont val="Calibri"/>
            <family val="2"/>
            <charset val="238"/>
          </rPr>
          <t>IV_B:OsszesenUtem1</t>
        </r>
      </text>
    </comment>
    <comment ref="AG70" authorId="0" shapeId="0">
      <text>
        <r>
          <rPr>
            <sz val="11"/>
            <rFont val="Calibri"/>
            <family val="2"/>
            <charset val="238"/>
          </rPr>
          <t>IV_B:HDUtem2</t>
        </r>
      </text>
    </comment>
    <comment ref="AH70" authorId="0" shapeId="0">
      <text>
        <r>
          <rPr>
            <sz val="11"/>
            <rFont val="Calibri"/>
            <family val="2"/>
            <charset val="238"/>
          </rPr>
          <t>IV_B:ECSUtem2</t>
        </r>
      </text>
    </comment>
    <comment ref="AI70" authorId="0" shapeId="0">
      <text>
        <r>
          <rPr>
            <sz val="11"/>
            <rFont val="Calibri"/>
            <family val="2"/>
            <charset val="238"/>
          </rPr>
          <t>IV_B:KFHUtem2</t>
        </r>
      </text>
    </comment>
    <comment ref="AJ70" authorId="0" shapeId="0">
      <text>
        <r>
          <rPr>
            <sz val="11"/>
            <rFont val="Calibri"/>
            <family val="2"/>
            <charset val="238"/>
          </rPr>
          <t>IV_B:Egyeb_SajatUtem2</t>
        </r>
      </text>
    </comment>
    <comment ref="AK70" authorId="0" shapeId="0">
      <text>
        <r>
          <rPr>
            <sz val="11"/>
            <rFont val="Calibri"/>
            <family val="2"/>
            <charset val="238"/>
          </rPr>
          <t>IV_B:DijUtem2</t>
        </r>
      </text>
    </comment>
    <comment ref="AL70" authorId="0" shapeId="0">
      <text>
        <r>
          <rPr>
            <sz val="11"/>
            <rFont val="Calibri"/>
            <family val="2"/>
            <charset val="238"/>
          </rPr>
          <t>IV_B:EM_Melleklet1_Utem2</t>
        </r>
      </text>
    </comment>
    <comment ref="AM70" authorId="0" shapeId="0">
      <text>
        <r>
          <rPr>
            <sz val="11"/>
            <rFont val="Calibri"/>
            <family val="2"/>
            <charset val="238"/>
          </rPr>
          <t>IV_B:EgyebAllamiUtem2</t>
        </r>
      </text>
    </comment>
    <comment ref="AN70" authorId="0" shapeId="0">
      <text>
        <r>
          <rPr>
            <sz val="11"/>
            <rFont val="Calibri"/>
            <family val="2"/>
            <charset val="238"/>
          </rPr>
          <t>IV_B:OnkormanyzatiUtem2</t>
        </r>
      </text>
    </comment>
    <comment ref="AO70" authorId="0" shapeId="0">
      <text>
        <r>
          <rPr>
            <sz val="11"/>
            <rFont val="Calibri"/>
            <family val="2"/>
            <charset val="238"/>
          </rPr>
          <t>IV_B:EUUtem2</t>
        </r>
      </text>
    </comment>
    <comment ref="AP70" authorId="0" shapeId="0">
      <text>
        <r>
          <rPr>
            <sz val="11"/>
            <rFont val="Calibri"/>
            <family val="2"/>
            <charset val="238"/>
          </rPr>
          <t>IV_B:EgyebUtem2</t>
        </r>
      </text>
    </comment>
    <comment ref="AQ70" authorId="0" shapeId="0">
      <text>
        <r>
          <rPr>
            <sz val="11"/>
            <rFont val="Calibri"/>
            <family val="2"/>
            <charset val="238"/>
          </rPr>
          <t>IV_B:HitelKotvenyUtem2</t>
        </r>
      </text>
    </comment>
    <comment ref="AR70" authorId="0" shapeId="0">
      <text>
        <r>
          <rPr>
            <sz val="11"/>
            <rFont val="Calibri"/>
            <family val="2"/>
            <charset val="238"/>
          </rPr>
          <t>IV_B:OsszesenUtem2</t>
        </r>
      </text>
    </comment>
    <comment ref="AS70" authorId="0" shapeId="0">
      <text>
        <r>
          <rPr>
            <sz val="11"/>
            <rFont val="Calibri"/>
            <family val="2"/>
            <charset val="238"/>
          </rPr>
          <t>IV_B:ForrashianyUtem2</t>
        </r>
      </text>
    </comment>
    <comment ref="AV70" authorId="0" shapeId="0">
      <text>
        <r>
          <rPr>
            <sz val="11"/>
            <rFont val="Calibri"/>
            <family val="2"/>
            <charset val="238"/>
          </rPr>
          <t>IV_B:Indokolas</t>
        </r>
      </text>
    </comment>
    <comment ref="AW70" authorId="0" shapeId="0">
      <text>
        <r>
          <rPr>
            <sz val="11"/>
            <rFont val="Calibri"/>
            <family val="2"/>
            <charset val="238"/>
          </rPr>
          <t>IV_B:Megjegyzes</t>
        </r>
      </text>
    </comment>
    <comment ref="AZ70" authorId="0" shapeId="0">
      <text>
        <r>
          <rPr>
            <sz val="11"/>
            <rFont val="Calibri"/>
            <family val="2"/>
            <charset val="238"/>
          </rPr>
          <t>IV_B:ISA</t>
        </r>
      </text>
    </comment>
    <comment ref="B71" authorId="0" shapeId="0">
      <text>
        <r>
          <rPr>
            <sz val="11"/>
            <rFont val="Calibri"/>
            <family val="2"/>
            <charset val="238"/>
          </rPr>
          <t>IV_B:FontossagiSorrent</t>
        </r>
      </text>
    </comment>
    <comment ref="C71" authorId="0" shapeId="0">
      <text>
        <r>
          <rPr>
            <sz val="11"/>
            <rFont val="Calibri"/>
            <family val="2"/>
            <charset val="238"/>
          </rPr>
          <t>IV_B:FeladatKategoria</t>
        </r>
      </text>
    </comment>
    <comment ref="D71" authorId="0" shapeId="0">
      <text>
        <r>
          <rPr>
            <sz val="11"/>
            <rFont val="Calibri"/>
            <family val="2"/>
            <charset val="238"/>
          </rPr>
          <t>IV_B:FeladatMegnevezes</t>
        </r>
      </text>
    </comment>
    <comment ref="E71" authorId="0" shapeId="0">
      <text>
        <r>
          <rPr>
            <sz val="11"/>
            <rFont val="Calibri"/>
            <family val="2"/>
            <charset val="238"/>
          </rPr>
          <t>IV_B:ElviEngedelySzam</t>
        </r>
      </text>
    </comment>
    <comment ref="F71" authorId="0" shapeId="0">
      <text>
        <r>
          <rPr>
            <sz val="11"/>
            <rFont val="Calibri"/>
            <family val="2"/>
            <charset val="238"/>
          </rPr>
          <t>IV_B:VKR_Kod</t>
        </r>
      </text>
    </comment>
    <comment ref="G71" authorId="0" shapeId="0">
      <text>
        <r>
          <rPr>
            <sz val="11"/>
            <rFont val="Calibri"/>
            <family val="2"/>
            <charset val="238"/>
          </rPr>
          <t>IV_B:VKR_Nev</t>
        </r>
      </text>
    </comment>
    <comment ref="H71" authorId="0" shapeId="0">
      <text>
        <r>
          <rPr>
            <sz val="11"/>
            <rFont val="Calibri"/>
            <family val="2"/>
            <charset val="238"/>
          </rPr>
          <t>IV_B:FeladatSorszam</t>
        </r>
      </text>
    </comment>
    <comment ref="I71" authorId="0" shapeId="0">
      <text>
        <r>
          <rPr>
            <sz val="11"/>
            <rFont val="Calibri"/>
            <family val="2"/>
            <charset val="238"/>
          </rPr>
          <t>IV_B:FeladatAzonosito</t>
        </r>
      </text>
    </comment>
    <comment ref="J71" authorId="0" shapeId="0">
      <text>
        <r>
          <rPr>
            <sz val="11"/>
            <rFont val="Calibri"/>
            <family val="2"/>
            <charset val="238"/>
          </rPr>
          <t>IV_B:EllatasiTerulet</t>
        </r>
      </text>
    </comment>
    <comment ref="K71" authorId="0" shapeId="0">
      <text>
        <r>
          <rPr>
            <sz val="11"/>
            <rFont val="Calibri"/>
            <family val="2"/>
            <charset val="238"/>
          </rPr>
          <t>IV_B:EllatasertFelelos</t>
        </r>
      </text>
    </comment>
    <comment ref="L71" authorId="0" shapeId="0">
      <text>
        <r>
          <rPr>
            <sz val="11"/>
            <rFont val="Calibri"/>
            <family val="2"/>
            <charset val="238"/>
          </rPr>
          <t>IV_B:TervezettNettoKoltseg</t>
        </r>
      </text>
    </comment>
    <comment ref="M71" authorId="0" shapeId="0">
      <text>
        <r>
          <rPr>
            <sz val="11"/>
            <rFont val="Calibri"/>
            <family val="2"/>
            <charset val="238"/>
          </rPr>
          <t>IV_B:IdotartamKezdes</t>
        </r>
      </text>
    </comment>
    <comment ref="N71" authorId="0" shapeId="0">
      <text>
        <r>
          <rPr>
            <sz val="11"/>
            <rFont val="Calibri"/>
            <family val="2"/>
            <charset val="238"/>
          </rPr>
          <t>IV_B:IdotartamBefejezes</t>
        </r>
      </text>
    </comment>
    <comment ref="O71" authorId="0" shapeId="0">
      <text>
        <r>
          <rPr>
            <sz val="11"/>
            <rFont val="Calibri"/>
            <family val="2"/>
            <charset val="238"/>
          </rPr>
          <t>IV_B:NettoKoltsegUtem1</t>
        </r>
      </text>
    </comment>
    <comment ref="P71" authorId="0" shapeId="0">
      <text>
        <r>
          <rPr>
            <sz val="11"/>
            <rFont val="Calibri"/>
            <family val="2"/>
            <charset val="238"/>
          </rPr>
          <t>IV_B:NettoKoltsegUtem2</t>
        </r>
      </text>
    </comment>
    <comment ref="Q71" authorId="0" shapeId="0">
      <text>
        <r>
          <rPr>
            <sz val="11"/>
            <rFont val="Calibri"/>
            <family val="2"/>
            <charset val="238"/>
          </rPr>
          <t>IV_B:EM_Melleklet2_KTG</t>
        </r>
      </text>
    </comment>
    <comment ref="S71" authorId="0" shapeId="0">
      <text>
        <r>
          <rPr>
            <sz val="11"/>
            <rFont val="Calibri"/>
            <family val="2"/>
            <charset val="238"/>
          </rPr>
          <t>IV_B:HDUtem1</t>
        </r>
      </text>
    </comment>
    <comment ref="T71" authorId="0" shapeId="0">
      <text>
        <r>
          <rPr>
            <sz val="11"/>
            <rFont val="Calibri"/>
            <family val="2"/>
            <charset val="238"/>
          </rPr>
          <t>IV_B:ECSUtem1</t>
        </r>
      </text>
    </comment>
    <comment ref="U71" authorId="0" shapeId="0">
      <text>
        <r>
          <rPr>
            <sz val="11"/>
            <rFont val="Calibri"/>
            <family val="2"/>
            <charset val="238"/>
          </rPr>
          <t>IV_B:KFHUtem1</t>
        </r>
      </text>
    </comment>
    <comment ref="V71" authorId="0" shapeId="0">
      <text>
        <r>
          <rPr>
            <sz val="11"/>
            <rFont val="Calibri"/>
            <family val="2"/>
            <charset val="238"/>
          </rPr>
          <t>IV_B:Egyeb_SajatUtem1</t>
        </r>
      </text>
    </comment>
    <comment ref="W71" authorId="0" shapeId="0">
      <text>
        <r>
          <rPr>
            <sz val="11"/>
            <rFont val="Calibri"/>
            <family val="2"/>
            <charset val="238"/>
          </rPr>
          <t>IV_B:DijUtem1</t>
        </r>
      </text>
    </comment>
    <comment ref="X71" authorId="0" shapeId="0">
      <text>
        <r>
          <rPr>
            <sz val="11"/>
            <rFont val="Calibri"/>
            <family val="2"/>
            <charset val="238"/>
          </rPr>
          <t>IV_B:EM_Melleklet1_Utem1</t>
        </r>
      </text>
    </comment>
    <comment ref="Y71" authorId="0" shapeId="0">
      <text>
        <r>
          <rPr>
            <sz val="11"/>
            <rFont val="Calibri"/>
            <family val="2"/>
            <charset val="238"/>
          </rPr>
          <t>IV_B:EgyebAllamiUtem1</t>
        </r>
      </text>
    </comment>
    <comment ref="Z71" authorId="0" shapeId="0">
      <text>
        <r>
          <rPr>
            <sz val="11"/>
            <rFont val="Calibri"/>
            <family val="2"/>
            <charset val="238"/>
          </rPr>
          <t>IV_B:OnkormanyzatiUtem1</t>
        </r>
      </text>
    </comment>
    <comment ref="AA71" authorId="0" shapeId="0">
      <text>
        <r>
          <rPr>
            <sz val="11"/>
            <rFont val="Calibri"/>
            <family val="2"/>
            <charset val="238"/>
          </rPr>
          <t>IV_B:EUUtem1</t>
        </r>
      </text>
    </comment>
    <comment ref="AB71" authorId="0" shapeId="0">
      <text>
        <r>
          <rPr>
            <sz val="11"/>
            <rFont val="Calibri"/>
            <family val="2"/>
            <charset val="238"/>
          </rPr>
          <t>IV_B:EgyebUtem1</t>
        </r>
      </text>
    </comment>
    <comment ref="AC71" authorId="0" shapeId="0">
      <text>
        <r>
          <rPr>
            <sz val="11"/>
            <rFont val="Calibri"/>
            <family val="2"/>
            <charset val="238"/>
          </rPr>
          <t>IV_B:HitelKotvenyUtem1</t>
        </r>
      </text>
    </comment>
    <comment ref="AD71" authorId="0" shapeId="0">
      <text>
        <r>
          <rPr>
            <sz val="11"/>
            <rFont val="Calibri"/>
            <family val="2"/>
            <charset val="238"/>
          </rPr>
          <t>IV_B:OsszesenUtem1</t>
        </r>
      </text>
    </comment>
    <comment ref="AG71" authorId="0" shapeId="0">
      <text>
        <r>
          <rPr>
            <sz val="11"/>
            <rFont val="Calibri"/>
            <family val="2"/>
            <charset val="238"/>
          </rPr>
          <t>IV_B:HDUtem2</t>
        </r>
      </text>
    </comment>
    <comment ref="AH71" authorId="0" shapeId="0">
      <text>
        <r>
          <rPr>
            <sz val="11"/>
            <rFont val="Calibri"/>
            <family val="2"/>
            <charset val="238"/>
          </rPr>
          <t>IV_B:ECSUtem2</t>
        </r>
      </text>
    </comment>
    <comment ref="AI71" authorId="0" shapeId="0">
      <text>
        <r>
          <rPr>
            <sz val="11"/>
            <rFont val="Calibri"/>
            <family val="2"/>
            <charset val="238"/>
          </rPr>
          <t>IV_B:KFHUtem2</t>
        </r>
      </text>
    </comment>
    <comment ref="AJ71" authorId="0" shapeId="0">
      <text>
        <r>
          <rPr>
            <sz val="11"/>
            <rFont val="Calibri"/>
            <family val="2"/>
            <charset val="238"/>
          </rPr>
          <t>IV_B:Egyeb_SajatUtem2</t>
        </r>
      </text>
    </comment>
    <comment ref="AK71" authorId="0" shapeId="0">
      <text>
        <r>
          <rPr>
            <sz val="11"/>
            <rFont val="Calibri"/>
            <family val="2"/>
            <charset val="238"/>
          </rPr>
          <t>IV_B:DijUtem2</t>
        </r>
      </text>
    </comment>
    <comment ref="AL71" authorId="0" shapeId="0">
      <text>
        <r>
          <rPr>
            <sz val="11"/>
            <rFont val="Calibri"/>
            <family val="2"/>
            <charset val="238"/>
          </rPr>
          <t>IV_B:EM_Melleklet1_Utem2</t>
        </r>
      </text>
    </comment>
    <comment ref="AM71" authorId="0" shapeId="0">
      <text>
        <r>
          <rPr>
            <sz val="11"/>
            <rFont val="Calibri"/>
            <family val="2"/>
            <charset val="238"/>
          </rPr>
          <t>IV_B:EgyebAllamiUtem2</t>
        </r>
      </text>
    </comment>
    <comment ref="AN71" authorId="0" shapeId="0">
      <text>
        <r>
          <rPr>
            <sz val="11"/>
            <rFont val="Calibri"/>
            <family val="2"/>
            <charset val="238"/>
          </rPr>
          <t>IV_B:OnkormanyzatiUtem2</t>
        </r>
      </text>
    </comment>
    <comment ref="AO71" authorId="0" shapeId="0">
      <text>
        <r>
          <rPr>
            <sz val="11"/>
            <rFont val="Calibri"/>
            <family val="2"/>
            <charset val="238"/>
          </rPr>
          <t>IV_B:EUUtem2</t>
        </r>
      </text>
    </comment>
    <comment ref="AP71" authorId="0" shapeId="0">
      <text>
        <r>
          <rPr>
            <sz val="11"/>
            <rFont val="Calibri"/>
            <family val="2"/>
            <charset val="238"/>
          </rPr>
          <t>IV_B:EgyebUtem2</t>
        </r>
      </text>
    </comment>
    <comment ref="AQ71" authorId="0" shapeId="0">
      <text>
        <r>
          <rPr>
            <sz val="11"/>
            <rFont val="Calibri"/>
            <family val="2"/>
            <charset val="238"/>
          </rPr>
          <t>IV_B:HitelKotvenyUtem2</t>
        </r>
      </text>
    </comment>
    <comment ref="AR71" authorId="0" shapeId="0">
      <text>
        <r>
          <rPr>
            <sz val="11"/>
            <rFont val="Calibri"/>
            <family val="2"/>
            <charset val="238"/>
          </rPr>
          <t>IV_B:OsszesenUtem2</t>
        </r>
      </text>
    </comment>
    <comment ref="AS71" authorId="0" shapeId="0">
      <text>
        <r>
          <rPr>
            <sz val="11"/>
            <rFont val="Calibri"/>
            <family val="2"/>
            <charset val="238"/>
          </rPr>
          <t>IV_B:ForrashianyUtem2</t>
        </r>
      </text>
    </comment>
    <comment ref="AV71" authorId="0" shapeId="0">
      <text>
        <r>
          <rPr>
            <sz val="11"/>
            <rFont val="Calibri"/>
            <family val="2"/>
            <charset val="238"/>
          </rPr>
          <t>IV_B:Indokolas</t>
        </r>
      </text>
    </comment>
    <comment ref="AW71" authorId="0" shapeId="0">
      <text>
        <r>
          <rPr>
            <sz val="11"/>
            <rFont val="Calibri"/>
            <family val="2"/>
            <charset val="238"/>
          </rPr>
          <t>IV_B:Megjegyzes</t>
        </r>
      </text>
    </comment>
    <comment ref="AZ71" authorId="0" shapeId="0">
      <text>
        <r>
          <rPr>
            <sz val="11"/>
            <rFont val="Calibri"/>
            <family val="2"/>
            <charset val="238"/>
          </rPr>
          <t>IV_B:ISA</t>
        </r>
      </text>
    </comment>
    <comment ref="B72" authorId="0" shapeId="0">
      <text>
        <r>
          <rPr>
            <sz val="11"/>
            <rFont val="Calibri"/>
            <family val="2"/>
            <charset val="238"/>
          </rPr>
          <t>IV_B:FontossagiSorrent</t>
        </r>
      </text>
    </comment>
    <comment ref="C72" authorId="0" shapeId="0">
      <text>
        <r>
          <rPr>
            <sz val="11"/>
            <rFont val="Calibri"/>
            <family val="2"/>
            <charset val="238"/>
          </rPr>
          <t>IV_B:FeladatKategoria</t>
        </r>
      </text>
    </comment>
    <comment ref="D72" authorId="0" shapeId="0">
      <text>
        <r>
          <rPr>
            <sz val="11"/>
            <rFont val="Calibri"/>
            <family val="2"/>
            <charset val="238"/>
          </rPr>
          <t>IV_B:FeladatMegnevezes</t>
        </r>
      </text>
    </comment>
    <comment ref="E72" authorId="0" shapeId="0">
      <text>
        <r>
          <rPr>
            <sz val="11"/>
            <rFont val="Calibri"/>
            <family val="2"/>
            <charset val="238"/>
          </rPr>
          <t>IV_B:ElviEngedelySzam</t>
        </r>
      </text>
    </comment>
    <comment ref="F72" authorId="0" shapeId="0">
      <text>
        <r>
          <rPr>
            <sz val="11"/>
            <rFont val="Calibri"/>
            <family val="2"/>
            <charset val="238"/>
          </rPr>
          <t>IV_B:VKR_Kod</t>
        </r>
      </text>
    </comment>
    <comment ref="G72" authorId="0" shapeId="0">
      <text>
        <r>
          <rPr>
            <sz val="11"/>
            <rFont val="Calibri"/>
            <family val="2"/>
            <charset val="238"/>
          </rPr>
          <t>IV_B:VKR_Nev</t>
        </r>
      </text>
    </comment>
    <comment ref="H72" authorId="0" shapeId="0">
      <text>
        <r>
          <rPr>
            <sz val="11"/>
            <rFont val="Calibri"/>
            <family val="2"/>
            <charset val="238"/>
          </rPr>
          <t>IV_B:FeladatSorszam</t>
        </r>
      </text>
    </comment>
    <comment ref="I72" authorId="0" shapeId="0">
      <text>
        <r>
          <rPr>
            <sz val="11"/>
            <rFont val="Calibri"/>
            <family val="2"/>
            <charset val="238"/>
          </rPr>
          <t>IV_B:FeladatAzonosito</t>
        </r>
      </text>
    </comment>
    <comment ref="J72" authorId="0" shapeId="0">
      <text>
        <r>
          <rPr>
            <sz val="11"/>
            <rFont val="Calibri"/>
            <family val="2"/>
            <charset val="238"/>
          </rPr>
          <t>IV_B:EllatasiTerulet</t>
        </r>
      </text>
    </comment>
    <comment ref="K72" authorId="0" shapeId="0">
      <text>
        <r>
          <rPr>
            <sz val="11"/>
            <rFont val="Calibri"/>
            <family val="2"/>
            <charset val="238"/>
          </rPr>
          <t>IV_B:EllatasertFelelos</t>
        </r>
      </text>
    </comment>
    <comment ref="L72" authorId="0" shapeId="0">
      <text>
        <r>
          <rPr>
            <sz val="11"/>
            <rFont val="Calibri"/>
            <family val="2"/>
            <charset val="238"/>
          </rPr>
          <t>IV_B:TervezettNettoKoltseg</t>
        </r>
      </text>
    </comment>
    <comment ref="M72" authorId="0" shapeId="0">
      <text>
        <r>
          <rPr>
            <sz val="11"/>
            <rFont val="Calibri"/>
            <family val="2"/>
            <charset val="238"/>
          </rPr>
          <t>IV_B:IdotartamKezdes</t>
        </r>
      </text>
    </comment>
    <comment ref="N72" authorId="0" shapeId="0">
      <text>
        <r>
          <rPr>
            <sz val="11"/>
            <rFont val="Calibri"/>
            <family val="2"/>
            <charset val="238"/>
          </rPr>
          <t>IV_B:IdotartamBefejezes</t>
        </r>
      </text>
    </comment>
    <comment ref="O72" authorId="0" shapeId="0">
      <text>
        <r>
          <rPr>
            <sz val="11"/>
            <rFont val="Calibri"/>
            <family val="2"/>
            <charset val="238"/>
          </rPr>
          <t>IV_B:NettoKoltsegUtem1</t>
        </r>
      </text>
    </comment>
    <comment ref="P72" authorId="0" shapeId="0">
      <text>
        <r>
          <rPr>
            <sz val="11"/>
            <rFont val="Calibri"/>
            <family val="2"/>
            <charset val="238"/>
          </rPr>
          <t>IV_B:NettoKoltsegUtem2</t>
        </r>
      </text>
    </comment>
    <comment ref="Q72" authorId="0" shapeId="0">
      <text>
        <r>
          <rPr>
            <sz val="11"/>
            <rFont val="Calibri"/>
            <family val="2"/>
            <charset val="238"/>
          </rPr>
          <t>IV_B:EM_Melleklet2_KTG</t>
        </r>
      </text>
    </comment>
    <comment ref="S72" authorId="0" shapeId="0">
      <text>
        <r>
          <rPr>
            <sz val="11"/>
            <rFont val="Calibri"/>
            <family val="2"/>
            <charset val="238"/>
          </rPr>
          <t>IV_B:HDUtem1</t>
        </r>
      </text>
    </comment>
    <comment ref="T72" authorId="0" shapeId="0">
      <text>
        <r>
          <rPr>
            <sz val="11"/>
            <rFont val="Calibri"/>
            <family val="2"/>
            <charset val="238"/>
          </rPr>
          <t>IV_B:ECSUtem1</t>
        </r>
      </text>
    </comment>
    <comment ref="U72" authorId="0" shapeId="0">
      <text>
        <r>
          <rPr>
            <sz val="11"/>
            <rFont val="Calibri"/>
            <family val="2"/>
            <charset val="238"/>
          </rPr>
          <t>IV_B:KFHUtem1</t>
        </r>
      </text>
    </comment>
    <comment ref="V72" authorId="0" shapeId="0">
      <text>
        <r>
          <rPr>
            <sz val="11"/>
            <rFont val="Calibri"/>
            <family val="2"/>
            <charset val="238"/>
          </rPr>
          <t>IV_B:Egyeb_SajatUtem1</t>
        </r>
      </text>
    </comment>
    <comment ref="W72" authorId="0" shapeId="0">
      <text>
        <r>
          <rPr>
            <sz val="11"/>
            <rFont val="Calibri"/>
            <family val="2"/>
            <charset val="238"/>
          </rPr>
          <t>IV_B:DijUtem1</t>
        </r>
      </text>
    </comment>
    <comment ref="X72" authorId="0" shapeId="0">
      <text>
        <r>
          <rPr>
            <sz val="11"/>
            <rFont val="Calibri"/>
            <family val="2"/>
            <charset val="238"/>
          </rPr>
          <t>IV_B:EM_Melleklet1_Utem1</t>
        </r>
      </text>
    </comment>
    <comment ref="Y72" authorId="0" shapeId="0">
      <text>
        <r>
          <rPr>
            <sz val="11"/>
            <rFont val="Calibri"/>
            <family val="2"/>
            <charset val="238"/>
          </rPr>
          <t>IV_B:EgyebAllamiUtem1</t>
        </r>
      </text>
    </comment>
    <comment ref="Z72" authorId="0" shapeId="0">
      <text>
        <r>
          <rPr>
            <sz val="11"/>
            <rFont val="Calibri"/>
            <family val="2"/>
            <charset val="238"/>
          </rPr>
          <t>IV_B:OnkormanyzatiUtem1</t>
        </r>
      </text>
    </comment>
    <comment ref="AA72" authorId="0" shapeId="0">
      <text>
        <r>
          <rPr>
            <sz val="11"/>
            <rFont val="Calibri"/>
            <family val="2"/>
            <charset val="238"/>
          </rPr>
          <t>IV_B:EUUtem1</t>
        </r>
      </text>
    </comment>
    <comment ref="AB72" authorId="0" shapeId="0">
      <text>
        <r>
          <rPr>
            <sz val="11"/>
            <rFont val="Calibri"/>
            <family val="2"/>
            <charset val="238"/>
          </rPr>
          <t>IV_B:EgyebUtem1</t>
        </r>
      </text>
    </comment>
    <comment ref="AC72" authorId="0" shapeId="0">
      <text>
        <r>
          <rPr>
            <sz val="11"/>
            <rFont val="Calibri"/>
            <family val="2"/>
            <charset val="238"/>
          </rPr>
          <t>IV_B:HitelKotvenyUtem1</t>
        </r>
      </text>
    </comment>
    <comment ref="AD72" authorId="0" shapeId="0">
      <text>
        <r>
          <rPr>
            <sz val="11"/>
            <rFont val="Calibri"/>
            <family val="2"/>
            <charset val="238"/>
          </rPr>
          <t>IV_B:OsszesenUtem1</t>
        </r>
      </text>
    </comment>
    <comment ref="AG72" authorId="0" shapeId="0">
      <text>
        <r>
          <rPr>
            <sz val="11"/>
            <rFont val="Calibri"/>
            <family val="2"/>
            <charset val="238"/>
          </rPr>
          <t>IV_B:HDUtem2</t>
        </r>
      </text>
    </comment>
    <comment ref="AH72" authorId="0" shapeId="0">
      <text>
        <r>
          <rPr>
            <sz val="11"/>
            <rFont val="Calibri"/>
            <family val="2"/>
            <charset val="238"/>
          </rPr>
          <t>IV_B:ECSUtem2</t>
        </r>
      </text>
    </comment>
    <comment ref="AI72" authorId="0" shapeId="0">
      <text>
        <r>
          <rPr>
            <sz val="11"/>
            <rFont val="Calibri"/>
            <family val="2"/>
            <charset val="238"/>
          </rPr>
          <t>IV_B:KFHUtem2</t>
        </r>
      </text>
    </comment>
    <comment ref="AJ72" authorId="0" shapeId="0">
      <text>
        <r>
          <rPr>
            <sz val="11"/>
            <rFont val="Calibri"/>
            <family val="2"/>
            <charset val="238"/>
          </rPr>
          <t>IV_B:Egyeb_SajatUtem2</t>
        </r>
      </text>
    </comment>
    <comment ref="AK72" authorId="0" shapeId="0">
      <text>
        <r>
          <rPr>
            <sz val="11"/>
            <rFont val="Calibri"/>
            <family val="2"/>
            <charset val="238"/>
          </rPr>
          <t>IV_B:DijUtem2</t>
        </r>
      </text>
    </comment>
    <comment ref="AL72" authorId="0" shapeId="0">
      <text>
        <r>
          <rPr>
            <sz val="11"/>
            <rFont val="Calibri"/>
            <family val="2"/>
            <charset val="238"/>
          </rPr>
          <t>IV_B:EM_Melleklet1_Utem2</t>
        </r>
      </text>
    </comment>
    <comment ref="AM72" authorId="0" shapeId="0">
      <text>
        <r>
          <rPr>
            <sz val="11"/>
            <rFont val="Calibri"/>
            <family val="2"/>
            <charset val="238"/>
          </rPr>
          <t>IV_B:EgyebAllamiUtem2</t>
        </r>
      </text>
    </comment>
    <comment ref="AN72" authorId="0" shapeId="0">
      <text>
        <r>
          <rPr>
            <sz val="11"/>
            <rFont val="Calibri"/>
            <family val="2"/>
            <charset val="238"/>
          </rPr>
          <t>IV_B:OnkormanyzatiUtem2</t>
        </r>
      </text>
    </comment>
    <comment ref="AO72" authorId="0" shapeId="0">
      <text>
        <r>
          <rPr>
            <sz val="11"/>
            <rFont val="Calibri"/>
            <family val="2"/>
            <charset val="238"/>
          </rPr>
          <t>IV_B:EUUtem2</t>
        </r>
      </text>
    </comment>
    <comment ref="AP72" authorId="0" shapeId="0">
      <text>
        <r>
          <rPr>
            <sz val="11"/>
            <rFont val="Calibri"/>
            <family val="2"/>
            <charset val="238"/>
          </rPr>
          <t>IV_B:EgyebUtem2</t>
        </r>
      </text>
    </comment>
    <comment ref="AQ72" authorId="0" shapeId="0">
      <text>
        <r>
          <rPr>
            <sz val="11"/>
            <rFont val="Calibri"/>
            <family val="2"/>
            <charset val="238"/>
          </rPr>
          <t>IV_B:HitelKotvenyUtem2</t>
        </r>
      </text>
    </comment>
    <comment ref="AR72" authorId="0" shapeId="0">
      <text>
        <r>
          <rPr>
            <sz val="11"/>
            <rFont val="Calibri"/>
            <family val="2"/>
            <charset val="238"/>
          </rPr>
          <t>IV_B:OsszesenUtem2</t>
        </r>
      </text>
    </comment>
    <comment ref="AS72" authorId="0" shapeId="0">
      <text>
        <r>
          <rPr>
            <sz val="11"/>
            <rFont val="Calibri"/>
            <family val="2"/>
            <charset val="238"/>
          </rPr>
          <t>IV_B:ForrashianyUtem2</t>
        </r>
      </text>
    </comment>
    <comment ref="AV72" authorId="0" shapeId="0">
      <text>
        <r>
          <rPr>
            <sz val="11"/>
            <rFont val="Calibri"/>
            <family val="2"/>
            <charset val="238"/>
          </rPr>
          <t>IV_B:Indokolas</t>
        </r>
      </text>
    </comment>
    <comment ref="AW72" authorId="0" shapeId="0">
      <text>
        <r>
          <rPr>
            <sz val="11"/>
            <rFont val="Calibri"/>
            <family val="2"/>
            <charset val="238"/>
          </rPr>
          <t>IV_B:Megjegyzes</t>
        </r>
      </text>
    </comment>
    <comment ref="AZ72" authorId="0" shapeId="0">
      <text>
        <r>
          <rPr>
            <sz val="11"/>
            <rFont val="Calibri"/>
            <family val="2"/>
            <charset val="238"/>
          </rPr>
          <t>IV_B:ISA</t>
        </r>
      </text>
    </comment>
    <comment ref="B73" authorId="0" shapeId="0">
      <text>
        <r>
          <rPr>
            <sz val="11"/>
            <rFont val="Calibri"/>
            <family val="2"/>
            <charset val="238"/>
          </rPr>
          <t>IV_B:FontossagiSorrent</t>
        </r>
      </text>
    </comment>
    <comment ref="C73" authorId="0" shapeId="0">
      <text>
        <r>
          <rPr>
            <sz val="11"/>
            <rFont val="Calibri"/>
            <family val="2"/>
            <charset val="238"/>
          </rPr>
          <t>IV_B:FeladatKategoria</t>
        </r>
      </text>
    </comment>
    <comment ref="D73" authorId="0" shapeId="0">
      <text>
        <r>
          <rPr>
            <sz val="11"/>
            <rFont val="Calibri"/>
            <family val="2"/>
            <charset val="238"/>
          </rPr>
          <t>IV_B:FeladatMegnevezes</t>
        </r>
      </text>
    </comment>
    <comment ref="E73" authorId="0" shapeId="0">
      <text>
        <r>
          <rPr>
            <sz val="11"/>
            <rFont val="Calibri"/>
            <family val="2"/>
            <charset val="238"/>
          </rPr>
          <t>IV_B:ElviEngedelySzam</t>
        </r>
      </text>
    </comment>
    <comment ref="F73" authorId="0" shapeId="0">
      <text>
        <r>
          <rPr>
            <sz val="11"/>
            <rFont val="Calibri"/>
            <family val="2"/>
            <charset val="238"/>
          </rPr>
          <t>IV_B:VKR_Kod</t>
        </r>
      </text>
    </comment>
    <comment ref="G73" authorId="0" shapeId="0">
      <text>
        <r>
          <rPr>
            <sz val="11"/>
            <rFont val="Calibri"/>
            <family val="2"/>
            <charset val="238"/>
          </rPr>
          <t>IV_B:VKR_Nev</t>
        </r>
      </text>
    </comment>
    <comment ref="H73" authorId="0" shapeId="0">
      <text>
        <r>
          <rPr>
            <sz val="11"/>
            <rFont val="Calibri"/>
            <family val="2"/>
            <charset val="238"/>
          </rPr>
          <t>IV_B:FeladatSorszam</t>
        </r>
      </text>
    </comment>
    <comment ref="I73" authorId="0" shapeId="0">
      <text>
        <r>
          <rPr>
            <sz val="11"/>
            <rFont val="Calibri"/>
            <family val="2"/>
            <charset val="238"/>
          </rPr>
          <t>IV_B:FeladatAzonosito</t>
        </r>
      </text>
    </comment>
    <comment ref="J73" authorId="0" shapeId="0">
      <text>
        <r>
          <rPr>
            <sz val="11"/>
            <rFont val="Calibri"/>
            <family val="2"/>
            <charset val="238"/>
          </rPr>
          <t>IV_B:EllatasiTerulet</t>
        </r>
      </text>
    </comment>
    <comment ref="K73" authorId="0" shapeId="0">
      <text>
        <r>
          <rPr>
            <sz val="11"/>
            <rFont val="Calibri"/>
            <family val="2"/>
            <charset val="238"/>
          </rPr>
          <t>IV_B:EllatasertFelelos</t>
        </r>
      </text>
    </comment>
    <comment ref="L73" authorId="0" shapeId="0">
      <text>
        <r>
          <rPr>
            <sz val="11"/>
            <rFont val="Calibri"/>
            <family val="2"/>
            <charset val="238"/>
          </rPr>
          <t>IV_B:TervezettNettoKoltseg</t>
        </r>
      </text>
    </comment>
    <comment ref="M73" authorId="0" shapeId="0">
      <text>
        <r>
          <rPr>
            <sz val="11"/>
            <rFont val="Calibri"/>
            <family val="2"/>
            <charset val="238"/>
          </rPr>
          <t>IV_B:IdotartamKezdes</t>
        </r>
      </text>
    </comment>
    <comment ref="N73" authorId="0" shapeId="0">
      <text>
        <r>
          <rPr>
            <sz val="11"/>
            <rFont val="Calibri"/>
            <family val="2"/>
            <charset val="238"/>
          </rPr>
          <t>IV_B:IdotartamBefejezes</t>
        </r>
      </text>
    </comment>
    <comment ref="O73" authorId="0" shapeId="0">
      <text>
        <r>
          <rPr>
            <sz val="11"/>
            <rFont val="Calibri"/>
            <family val="2"/>
            <charset val="238"/>
          </rPr>
          <t>IV_B:NettoKoltsegUtem1</t>
        </r>
      </text>
    </comment>
    <comment ref="P73" authorId="0" shapeId="0">
      <text>
        <r>
          <rPr>
            <sz val="11"/>
            <rFont val="Calibri"/>
            <family val="2"/>
            <charset val="238"/>
          </rPr>
          <t>IV_B:NettoKoltsegUtem2</t>
        </r>
      </text>
    </comment>
    <comment ref="Q73" authorId="0" shapeId="0">
      <text>
        <r>
          <rPr>
            <sz val="11"/>
            <rFont val="Calibri"/>
            <family val="2"/>
            <charset val="238"/>
          </rPr>
          <t>IV_B:EM_Melleklet2_KTG</t>
        </r>
      </text>
    </comment>
    <comment ref="S73" authorId="0" shapeId="0">
      <text>
        <r>
          <rPr>
            <sz val="11"/>
            <rFont val="Calibri"/>
            <family val="2"/>
            <charset val="238"/>
          </rPr>
          <t>IV_B:HDUtem1</t>
        </r>
      </text>
    </comment>
    <comment ref="T73" authorId="0" shapeId="0">
      <text>
        <r>
          <rPr>
            <sz val="11"/>
            <rFont val="Calibri"/>
            <family val="2"/>
            <charset val="238"/>
          </rPr>
          <t>IV_B:ECSUtem1</t>
        </r>
      </text>
    </comment>
    <comment ref="U73" authorId="0" shapeId="0">
      <text>
        <r>
          <rPr>
            <sz val="11"/>
            <rFont val="Calibri"/>
            <family val="2"/>
            <charset val="238"/>
          </rPr>
          <t>IV_B:KFHUtem1</t>
        </r>
      </text>
    </comment>
    <comment ref="V73" authorId="0" shapeId="0">
      <text>
        <r>
          <rPr>
            <sz val="11"/>
            <rFont val="Calibri"/>
            <family val="2"/>
            <charset val="238"/>
          </rPr>
          <t>IV_B:Egyeb_SajatUtem1</t>
        </r>
      </text>
    </comment>
    <comment ref="W73" authorId="0" shapeId="0">
      <text>
        <r>
          <rPr>
            <sz val="11"/>
            <rFont val="Calibri"/>
            <family val="2"/>
            <charset val="238"/>
          </rPr>
          <t>IV_B:DijUtem1</t>
        </r>
      </text>
    </comment>
    <comment ref="X73" authorId="0" shapeId="0">
      <text>
        <r>
          <rPr>
            <sz val="11"/>
            <rFont val="Calibri"/>
            <family val="2"/>
            <charset val="238"/>
          </rPr>
          <t>IV_B:EM_Melleklet1_Utem1</t>
        </r>
      </text>
    </comment>
    <comment ref="Y73" authorId="0" shapeId="0">
      <text>
        <r>
          <rPr>
            <sz val="11"/>
            <rFont val="Calibri"/>
            <family val="2"/>
            <charset val="238"/>
          </rPr>
          <t>IV_B:EgyebAllamiUtem1</t>
        </r>
      </text>
    </comment>
    <comment ref="Z73" authorId="0" shapeId="0">
      <text>
        <r>
          <rPr>
            <sz val="11"/>
            <rFont val="Calibri"/>
            <family val="2"/>
            <charset val="238"/>
          </rPr>
          <t>IV_B:OnkormanyzatiUtem1</t>
        </r>
      </text>
    </comment>
    <comment ref="AA73" authorId="0" shapeId="0">
      <text>
        <r>
          <rPr>
            <sz val="11"/>
            <rFont val="Calibri"/>
            <family val="2"/>
            <charset val="238"/>
          </rPr>
          <t>IV_B:EUUtem1</t>
        </r>
      </text>
    </comment>
    <comment ref="AB73" authorId="0" shapeId="0">
      <text>
        <r>
          <rPr>
            <sz val="11"/>
            <rFont val="Calibri"/>
            <family val="2"/>
            <charset val="238"/>
          </rPr>
          <t>IV_B:EgyebUtem1</t>
        </r>
      </text>
    </comment>
    <comment ref="AC73" authorId="0" shapeId="0">
      <text>
        <r>
          <rPr>
            <sz val="11"/>
            <rFont val="Calibri"/>
            <family val="2"/>
            <charset val="238"/>
          </rPr>
          <t>IV_B:HitelKotvenyUtem1</t>
        </r>
      </text>
    </comment>
    <comment ref="AD73" authorId="0" shapeId="0">
      <text>
        <r>
          <rPr>
            <sz val="11"/>
            <rFont val="Calibri"/>
            <family val="2"/>
            <charset val="238"/>
          </rPr>
          <t>IV_B:OsszesenUtem1</t>
        </r>
      </text>
    </comment>
    <comment ref="AG73" authorId="0" shapeId="0">
      <text>
        <r>
          <rPr>
            <sz val="11"/>
            <rFont val="Calibri"/>
            <family val="2"/>
            <charset val="238"/>
          </rPr>
          <t>IV_B:HDUtem2</t>
        </r>
      </text>
    </comment>
    <comment ref="AH73" authorId="0" shapeId="0">
      <text>
        <r>
          <rPr>
            <sz val="11"/>
            <rFont val="Calibri"/>
            <family val="2"/>
            <charset val="238"/>
          </rPr>
          <t>IV_B:ECSUtem2</t>
        </r>
      </text>
    </comment>
    <comment ref="AI73" authorId="0" shapeId="0">
      <text>
        <r>
          <rPr>
            <sz val="11"/>
            <rFont val="Calibri"/>
            <family val="2"/>
            <charset val="238"/>
          </rPr>
          <t>IV_B:KFHUtem2</t>
        </r>
      </text>
    </comment>
    <comment ref="AJ73" authorId="0" shapeId="0">
      <text>
        <r>
          <rPr>
            <sz val="11"/>
            <rFont val="Calibri"/>
            <family val="2"/>
            <charset val="238"/>
          </rPr>
          <t>IV_B:Egyeb_SajatUtem2</t>
        </r>
      </text>
    </comment>
    <comment ref="AK73" authorId="0" shapeId="0">
      <text>
        <r>
          <rPr>
            <sz val="11"/>
            <rFont val="Calibri"/>
            <family val="2"/>
            <charset val="238"/>
          </rPr>
          <t>IV_B:DijUtem2</t>
        </r>
      </text>
    </comment>
    <comment ref="AL73" authorId="0" shapeId="0">
      <text>
        <r>
          <rPr>
            <sz val="11"/>
            <rFont val="Calibri"/>
            <family val="2"/>
            <charset val="238"/>
          </rPr>
          <t>IV_B:EM_Melleklet1_Utem2</t>
        </r>
      </text>
    </comment>
    <comment ref="AM73" authorId="0" shapeId="0">
      <text>
        <r>
          <rPr>
            <sz val="11"/>
            <rFont val="Calibri"/>
            <family val="2"/>
            <charset val="238"/>
          </rPr>
          <t>IV_B:EgyebAllamiUtem2</t>
        </r>
      </text>
    </comment>
    <comment ref="AN73" authorId="0" shapeId="0">
      <text>
        <r>
          <rPr>
            <sz val="11"/>
            <rFont val="Calibri"/>
            <family val="2"/>
            <charset val="238"/>
          </rPr>
          <t>IV_B:OnkormanyzatiUtem2</t>
        </r>
      </text>
    </comment>
    <comment ref="AO73" authorId="0" shapeId="0">
      <text>
        <r>
          <rPr>
            <sz val="11"/>
            <rFont val="Calibri"/>
            <family val="2"/>
            <charset val="238"/>
          </rPr>
          <t>IV_B:EUUtem2</t>
        </r>
      </text>
    </comment>
    <comment ref="AP73" authorId="0" shapeId="0">
      <text>
        <r>
          <rPr>
            <sz val="11"/>
            <rFont val="Calibri"/>
            <family val="2"/>
            <charset val="238"/>
          </rPr>
          <t>IV_B:EgyebUtem2</t>
        </r>
      </text>
    </comment>
    <comment ref="AQ73" authorId="0" shapeId="0">
      <text>
        <r>
          <rPr>
            <sz val="11"/>
            <rFont val="Calibri"/>
            <family val="2"/>
            <charset val="238"/>
          </rPr>
          <t>IV_B:HitelKotvenyUtem2</t>
        </r>
      </text>
    </comment>
    <comment ref="AR73" authorId="0" shapeId="0">
      <text>
        <r>
          <rPr>
            <sz val="11"/>
            <rFont val="Calibri"/>
            <family val="2"/>
            <charset val="238"/>
          </rPr>
          <t>IV_B:OsszesenUtem2</t>
        </r>
      </text>
    </comment>
    <comment ref="AS73" authorId="0" shapeId="0">
      <text>
        <r>
          <rPr>
            <sz val="11"/>
            <rFont val="Calibri"/>
            <family val="2"/>
            <charset val="238"/>
          </rPr>
          <t>IV_B:ForrashianyUtem2</t>
        </r>
      </text>
    </comment>
    <comment ref="AV73" authorId="0" shapeId="0">
      <text>
        <r>
          <rPr>
            <sz val="11"/>
            <rFont val="Calibri"/>
            <family val="2"/>
            <charset val="238"/>
          </rPr>
          <t>IV_B:Indokolas</t>
        </r>
      </text>
    </comment>
    <comment ref="AW73" authorId="0" shapeId="0">
      <text>
        <r>
          <rPr>
            <sz val="11"/>
            <rFont val="Calibri"/>
            <family val="2"/>
            <charset val="238"/>
          </rPr>
          <t>IV_B:Megjegyzes</t>
        </r>
      </text>
    </comment>
    <comment ref="AZ73" authorId="0" shapeId="0">
      <text>
        <r>
          <rPr>
            <sz val="11"/>
            <rFont val="Calibri"/>
            <family val="2"/>
            <charset val="238"/>
          </rPr>
          <t>IV_B:ISA</t>
        </r>
      </text>
    </comment>
    <comment ref="B74" authorId="0" shapeId="0">
      <text>
        <r>
          <rPr>
            <sz val="11"/>
            <rFont val="Calibri"/>
            <family val="2"/>
            <charset val="238"/>
          </rPr>
          <t>IV_B:FontossagiSorrent</t>
        </r>
      </text>
    </comment>
    <comment ref="C74" authorId="0" shapeId="0">
      <text>
        <r>
          <rPr>
            <sz val="11"/>
            <rFont val="Calibri"/>
            <family val="2"/>
            <charset val="238"/>
          </rPr>
          <t>IV_B:FeladatKategoria</t>
        </r>
      </text>
    </comment>
    <comment ref="D74" authorId="0" shapeId="0">
      <text>
        <r>
          <rPr>
            <sz val="11"/>
            <rFont val="Calibri"/>
            <family val="2"/>
            <charset val="238"/>
          </rPr>
          <t>IV_B:FeladatMegnevezes</t>
        </r>
      </text>
    </comment>
    <comment ref="E74" authorId="0" shapeId="0">
      <text>
        <r>
          <rPr>
            <sz val="11"/>
            <rFont val="Calibri"/>
            <family val="2"/>
            <charset val="238"/>
          </rPr>
          <t>IV_B:ElviEngedelySzam</t>
        </r>
      </text>
    </comment>
    <comment ref="F74" authorId="0" shapeId="0">
      <text>
        <r>
          <rPr>
            <sz val="11"/>
            <rFont val="Calibri"/>
            <family val="2"/>
            <charset val="238"/>
          </rPr>
          <t>IV_B:VKR_Kod</t>
        </r>
      </text>
    </comment>
    <comment ref="G74" authorId="0" shapeId="0">
      <text>
        <r>
          <rPr>
            <sz val="11"/>
            <rFont val="Calibri"/>
            <family val="2"/>
            <charset val="238"/>
          </rPr>
          <t>IV_B:VKR_Nev</t>
        </r>
      </text>
    </comment>
    <comment ref="H74" authorId="0" shapeId="0">
      <text>
        <r>
          <rPr>
            <sz val="11"/>
            <rFont val="Calibri"/>
            <family val="2"/>
            <charset val="238"/>
          </rPr>
          <t>IV_B:FeladatSorszam</t>
        </r>
      </text>
    </comment>
    <comment ref="I74" authorId="0" shapeId="0">
      <text>
        <r>
          <rPr>
            <sz val="11"/>
            <rFont val="Calibri"/>
            <family val="2"/>
            <charset val="238"/>
          </rPr>
          <t>IV_B:FeladatAzonosito</t>
        </r>
      </text>
    </comment>
    <comment ref="J74" authorId="0" shapeId="0">
      <text>
        <r>
          <rPr>
            <sz val="11"/>
            <rFont val="Calibri"/>
            <family val="2"/>
            <charset val="238"/>
          </rPr>
          <t>IV_B:EllatasiTerulet</t>
        </r>
      </text>
    </comment>
    <comment ref="K74" authorId="0" shapeId="0">
      <text>
        <r>
          <rPr>
            <sz val="11"/>
            <rFont val="Calibri"/>
            <family val="2"/>
            <charset val="238"/>
          </rPr>
          <t>IV_B:EllatasertFelelos</t>
        </r>
      </text>
    </comment>
    <comment ref="L74" authorId="0" shapeId="0">
      <text>
        <r>
          <rPr>
            <sz val="11"/>
            <rFont val="Calibri"/>
            <family val="2"/>
            <charset val="238"/>
          </rPr>
          <t>IV_B:TervezettNettoKoltseg</t>
        </r>
      </text>
    </comment>
    <comment ref="M74" authorId="0" shapeId="0">
      <text>
        <r>
          <rPr>
            <sz val="11"/>
            <rFont val="Calibri"/>
            <family val="2"/>
            <charset val="238"/>
          </rPr>
          <t>IV_B:IdotartamKezdes</t>
        </r>
      </text>
    </comment>
    <comment ref="N74" authorId="0" shapeId="0">
      <text>
        <r>
          <rPr>
            <sz val="11"/>
            <rFont val="Calibri"/>
            <family val="2"/>
            <charset val="238"/>
          </rPr>
          <t>IV_B:IdotartamBefejezes</t>
        </r>
      </text>
    </comment>
    <comment ref="O74" authorId="0" shapeId="0">
      <text>
        <r>
          <rPr>
            <sz val="11"/>
            <rFont val="Calibri"/>
            <family val="2"/>
            <charset val="238"/>
          </rPr>
          <t>IV_B:NettoKoltsegUtem1</t>
        </r>
      </text>
    </comment>
    <comment ref="P74" authorId="0" shapeId="0">
      <text>
        <r>
          <rPr>
            <sz val="11"/>
            <rFont val="Calibri"/>
            <family val="2"/>
            <charset val="238"/>
          </rPr>
          <t>IV_B:NettoKoltsegUtem2</t>
        </r>
      </text>
    </comment>
    <comment ref="Q74" authorId="0" shapeId="0">
      <text>
        <r>
          <rPr>
            <sz val="11"/>
            <rFont val="Calibri"/>
            <family val="2"/>
            <charset val="238"/>
          </rPr>
          <t>IV_B:EM_Melleklet2_KTG</t>
        </r>
      </text>
    </comment>
    <comment ref="S74" authorId="0" shapeId="0">
      <text>
        <r>
          <rPr>
            <sz val="11"/>
            <rFont val="Calibri"/>
            <family val="2"/>
            <charset val="238"/>
          </rPr>
          <t>IV_B:HDUtem1</t>
        </r>
      </text>
    </comment>
    <comment ref="T74" authorId="0" shapeId="0">
      <text>
        <r>
          <rPr>
            <sz val="11"/>
            <rFont val="Calibri"/>
            <family val="2"/>
            <charset val="238"/>
          </rPr>
          <t>IV_B:ECSUtem1</t>
        </r>
      </text>
    </comment>
    <comment ref="U74" authorId="0" shapeId="0">
      <text>
        <r>
          <rPr>
            <sz val="11"/>
            <rFont val="Calibri"/>
            <family val="2"/>
            <charset val="238"/>
          </rPr>
          <t>IV_B:KFHUtem1</t>
        </r>
      </text>
    </comment>
    <comment ref="V74" authorId="0" shapeId="0">
      <text>
        <r>
          <rPr>
            <sz val="11"/>
            <rFont val="Calibri"/>
            <family val="2"/>
            <charset val="238"/>
          </rPr>
          <t>IV_B:Egyeb_SajatUtem1</t>
        </r>
      </text>
    </comment>
    <comment ref="W74" authorId="0" shapeId="0">
      <text>
        <r>
          <rPr>
            <sz val="11"/>
            <rFont val="Calibri"/>
            <family val="2"/>
            <charset val="238"/>
          </rPr>
          <t>IV_B:DijUtem1</t>
        </r>
      </text>
    </comment>
    <comment ref="X74" authorId="0" shapeId="0">
      <text>
        <r>
          <rPr>
            <sz val="11"/>
            <rFont val="Calibri"/>
            <family val="2"/>
            <charset val="238"/>
          </rPr>
          <t>IV_B:EM_Melleklet1_Utem1</t>
        </r>
      </text>
    </comment>
    <comment ref="Y74" authorId="0" shapeId="0">
      <text>
        <r>
          <rPr>
            <sz val="11"/>
            <rFont val="Calibri"/>
            <family val="2"/>
            <charset val="238"/>
          </rPr>
          <t>IV_B:EgyebAllamiUtem1</t>
        </r>
      </text>
    </comment>
    <comment ref="Z74" authorId="0" shapeId="0">
      <text>
        <r>
          <rPr>
            <sz val="11"/>
            <rFont val="Calibri"/>
            <family val="2"/>
            <charset val="238"/>
          </rPr>
          <t>IV_B:OnkormanyzatiUtem1</t>
        </r>
      </text>
    </comment>
    <comment ref="AA74" authorId="0" shapeId="0">
      <text>
        <r>
          <rPr>
            <sz val="11"/>
            <rFont val="Calibri"/>
            <family val="2"/>
            <charset val="238"/>
          </rPr>
          <t>IV_B:EUUtem1</t>
        </r>
      </text>
    </comment>
    <comment ref="AB74" authorId="0" shapeId="0">
      <text>
        <r>
          <rPr>
            <sz val="11"/>
            <rFont val="Calibri"/>
            <family val="2"/>
            <charset val="238"/>
          </rPr>
          <t>IV_B:EgyebUtem1</t>
        </r>
      </text>
    </comment>
    <comment ref="AC74" authorId="0" shapeId="0">
      <text>
        <r>
          <rPr>
            <sz val="11"/>
            <rFont val="Calibri"/>
            <family val="2"/>
            <charset val="238"/>
          </rPr>
          <t>IV_B:HitelKotvenyUtem1</t>
        </r>
      </text>
    </comment>
    <comment ref="AD74" authorId="0" shapeId="0">
      <text>
        <r>
          <rPr>
            <sz val="11"/>
            <rFont val="Calibri"/>
            <family val="2"/>
            <charset val="238"/>
          </rPr>
          <t>IV_B:OsszesenUtem1</t>
        </r>
      </text>
    </comment>
    <comment ref="AG74" authorId="0" shapeId="0">
      <text>
        <r>
          <rPr>
            <sz val="11"/>
            <rFont val="Calibri"/>
            <family val="2"/>
            <charset val="238"/>
          </rPr>
          <t>IV_B:HDUtem2</t>
        </r>
      </text>
    </comment>
    <comment ref="AH74" authorId="0" shapeId="0">
      <text>
        <r>
          <rPr>
            <sz val="11"/>
            <rFont val="Calibri"/>
            <family val="2"/>
            <charset val="238"/>
          </rPr>
          <t>IV_B:ECSUtem2</t>
        </r>
      </text>
    </comment>
    <comment ref="AI74" authorId="0" shapeId="0">
      <text>
        <r>
          <rPr>
            <sz val="11"/>
            <rFont val="Calibri"/>
            <family val="2"/>
            <charset val="238"/>
          </rPr>
          <t>IV_B:KFHUtem2</t>
        </r>
      </text>
    </comment>
    <comment ref="AJ74" authorId="0" shapeId="0">
      <text>
        <r>
          <rPr>
            <sz val="11"/>
            <rFont val="Calibri"/>
            <family val="2"/>
            <charset val="238"/>
          </rPr>
          <t>IV_B:Egyeb_SajatUtem2</t>
        </r>
      </text>
    </comment>
    <comment ref="AK74" authorId="0" shapeId="0">
      <text>
        <r>
          <rPr>
            <sz val="11"/>
            <rFont val="Calibri"/>
            <family val="2"/>
            <charset val="238"/>
          </rPr>
          <t>IV_B:DijUtem2</t>
        </r>
      </text>
    </comment>
    <comment ref="AL74" authorId="0" shapeId="0">
      <text>
        <r>
          <rPr>
            <sz val="11"/>
            <rFont val="Calibri"/>
            <family val="2"/>
            <charset val="238"/>
          </rPr>
          <t>IV_B:EM_Melleklet1_Utem2</t>
        </r>
      </text>
    </comment>
    <comment ref="AM74" authorId="0" shapeId="0">
      <text>
        <r>
          <rPr>
            <sz val="11"/>
            <rFont val="Calibri"/>
            <family val="2"/>
            <charset val="238"/>
          </rPr>
          <t>IV_B:EgyebAllamiUtem2</t>
        </r>
      </text>
    </comment>
    <comment ref="AN74" authorId="0" shapeId="0">
      <text>
        <r>
          <rPr>
            <sz val="11"/>
            <rFont val="Calibri"/>
            <family val="2"/>
            <charset val="238"/>
          </rPr>
          <t>IV_B:OnkormanyzatiUtem2</t>
        </r>
      </text>
    </comment>
    <comment ref="AO74" authorId="0" shapeId="0">
      <text>
        <r>
          <rPr>
            <sz val="11"/>
            <rFont val="Calibri"/>
            <family val="2"/>
            <charset val="238"/>
          </rPr>
          <t>IV_B:EUUtem2</t>
        </r>
      </text>
    </comment>
    <comment ref="AP74" authorId="0" shapeId="0">
      <text>
        <r>
          <rPr>
            <sz val="11"/>
            <rFont val="Calibri"/>
            <family val="2"/>
            <charset val="238"/>
          </rPr>
          <t>IV_B:EgyebUtem2</t>
        </r>
      </text>
    </comment>
    <comment ref="AQ74" authorId="0" shapeId="0">
      <text>
        <r>
          <rPr>
            <sz val="11"/>
            <rFont val="Calibri"/>
            <family val="2"/>
            <charset val="238"/>
          </rPr>
          <t>IV_B:HitelKotvenyUtem2</t>
        </r>
      </text>
    </comment>
    <comment ref="AR74" authorId="0" shapeId="0">
      <text>
        <r>
          <rPr>
            <sz val="11"/>
            <rFont val="Calibri"/>
            <family val="2"/>
            <charset val="238"/>
          </rPr>
          <t>IV_B:OsszesenUtem2</t>
        </r>
      </text>
    </comment>
    <comment ref="AS74" authorId="0" shapeId="0">
      <text>
        <r>
          <rPr>
            <sz val="11"/>
            <rFont val="Calibri"/>
            <family val="2"/>
            <charset val="238"/>
          </rPr>
          <t>IV_B:ForrashianyUtem2</t>
        </r>
      </text>
    </comment>
    <comment ref="AV74" authorId="0" shapeId="0">
      <text>
        <r>
          <rPr>
            <sz val="11"/>
            <rFont val="Calibri"/>
            <family val="2"/>
            <charset val="238"/>
          </rPr>
          <t>IV_B:Indokolas</t>
        </r>
      </text>
    </comment>
    <comment ref="AW74" authorId="0" shapeId="0">
      <text>
        <r>
          <rPr>
            <sz val="11"/>
            <rFont val="Calibri"/>
            <family val="2"/>
            <charset val="238"/>
          </rPr>
          <t>IV_B:Megjegyzes</t>
        </r>
      </text>
    </comment>
    <comment ref="AZ74" authorId="0" shapeId="0">
      <text>
        <r>
          <rPr>
            <sz val="11"/>
            <rFont val="Calibri"/>
            <family val="2"/>
            <charset val="238"/>
          </rPr>
          <t>IV_B:ISA</t>
        </r>
      </text>
    </comment>
    <comment ref="B75" authorId="0" shapeId="0">
      <text>
        <r>
          <rPr>
            <sz val="11"/>
            <rFont val="Calibri"/>
            <family val="2"/>
            <charset val="238"/>
          </rPr>
          <t>IV_B:FontossagiSorrent</t>
        </r>
      </text>
    </comment>
    <comment ref="C75" authorId="0" shapeId="0">
      <text>
        <r>
          <rPr>
            <sz val="11"/>
            <rFont val="Calibri"/>
            <family val="2"/>
            <charset val="238"/>
          </rPr>
          <t>IV_B:FeladatKategoria</t>
        </r>
      </text>
    </comment>
    <comment ref="D75" authorId="0" shapeId="0">
      <text>
        <r>
          <rPr>
            <sz val="11"/>
            <rFont val="Calibri"/>
            <family val="2"/>
            <charset val="238"/>
          </rPr>
          <t>IV_B:FeladatMegnevezes</t>
        </r>
      </text>
    </comment>
    <comment ref="E75" authorId="0" shapeId="0">
      <text>
        <r>
          <rPr>
            <sz val="11"/>
            <rFont val="Calibri"/>
            <family val="2"/>
            <charset val="238"/>
          </rPr>
          <t>IV_B:ElviEngedelySzam</t>
        </r>
      </text>
    </comment>
    <comment ref="F75" authorId="0" shapeId="0">
      <text>
        <r>
          <rPr>
            <sz val="11"/>
            <rFont val="Calibri"/>
            <family val="2"/>
            <charset val="238"/>
          </rPr>
          <t>IV_B:VKR_Kod</t>
        </r>
      </text>
    </comment>
    <comment ref="G75" authorId="0" shapeId="0">
      <text>
        <r>
          <rPr>
            <sz val="11"/>
            <rFont val="Calibri"/>
            <family val="2"/>
            <charset val="238"/>
          </rPr>
          <t>IV_B:VKR_Nev</t>
        </r>
      </text>
    </comment>
    <comment ref="H75" authorId="0" shapeId="0">
      <text>
        <r>
          <rPr>
            <sz val="11"/>
            <rFont val="Calibri"/>
            <family val="2"/>
            <charset val="238"/>
          </rPr>
          <t>IV_B:FeladatSorszam</t>
        </r>
      </text>
    </comment>
    <comment ref="I75" authorId="0" shapeId="0">
      <text>
        <r>
          <rPr>
            <sz val="11"/>
            <rFont val="Calibri"/>
            <family val="2"/>
            <charset val="238"/>
          </rPr>
          <t>IV_B:FeladatAzonosito</t>
        </r>
      </text>
    </comment>
    <comment ref="J75" authorId="0" shapeId="0">
      <text>
        <r>
          <rPr>
            <sz val="11"/>
            <rFont val="Calibri"/>
            <family val="2"/>
            <charset val="238"/>
          </rPr>
          <t>IV_B:EllatasiTerulet</t>
        </r>
      </text>
    </comment>
    <comment ref="K75" authorId="0" shapeId="0">
      <text>
        <r>
          <rPr>
            <sz val="11"/>
            <rFont val="Calibri"/>
            <family val="2"/>
            <charset val="238"/>
          </rPr>
          <t>IV_B:EllatasertFelelos</t>
        </r>
      </text>
    </comment>
    <comment ref="L75" authorId="0" shapeId="0">
      <text>
        <r>
          <rPr>
            <sz val="11"/>
            <rFont val="Calibri"/>
            <family val="2"/>
            <charset val="238"/>
          </rPr>
          <t>IV_B:TervezettNettoKoltseg</t>
        </r>
      </text>
    </comment>
    <comment ref="M75" authorId="0" shapeId="0">
      <text>
        <r>
          <rPr>
            <sz val="11"/>
            <rFont val="Calibri"/>
            <family val="2"/>
            <charset val="238"/>
          </rPr>
          <t>IV_B:IdotartamKezdes</t>
        </r>
      </text>
    </comment>
    <comment ref="N75" authorId="0" shapeId="0">
      <text>
        <r>
          <rPr>
            <sz val="11"/>
            <rFont val="Calibri"/>
            <family val="2"/>
            <charset val="238"/>
          </rPr>
          <t>IV_B:IdotartamBefejezes</t>
        </r>
      </text>
    </comment>
    <comment ref="O75" authorId="0" shapeId="0">
      <text>
        <r>
          <rPr>
            <sz val="11"/>
            <rFont val="Calibri"/>
            <family val="2"/>
            <charset val="238"/>
          </rPr>
          <t>IV_B:NettoKoltsegUtem1</t>
        </r>
      </text>
    </comment>
    <comment ref="P75" authorId="0" shapeId="0">
      <text>
        <r>
          <rPr>
            <sz val="11"/>
            <rFont val="Calibri"/>
            <family val="2"/>
            <charset val="238"/>
          </rPr>
          <t>IV_B:NettoKoltsegUtem2</t>
        </r>
      </text>
    </comment>
    <comment ref="Q75" authorId="0" shapeId="0">
      <text>
        <r>
          <rPr>
            <sz val="11"/>
            <rFont val="Calibri"/>
            <family val="2"/>
            <charset val="238"/>
          </rPr>
          <t>IV_B:EM_Melleklet2_KTG</t>
        </r>
      </text>
    </comment>
    <comment ref="S75" authorId="0" shapeId="0">
      <text>
        <r>
          <rPr>
            <sz val="11"/>
            <rFont val="Calibri"/>
            <family val="2"/>
            <charset val="238"/>
          </rPr>
          <t>IV_B:HDUtem1</t>
        </r>
      </text>
    </comment>
    <comment ref="T75" authorId="0" shapeId="0">
      <text>
        <r>
          <rPr>
            <sz val="11"/>
            <rFont val="Calibri"/>
            <family val="2"/>
            <charset val="238"/>
          </rPr>
          <t>IV_B:ECSUtem1</t>
        </r>
      </text>
    </comment>
    <comment ref="U75" authorId="0" shapeId="0">
      <text>
        <r>
          <rPr>
            <sz val="11"/>
            <rFont val="Calibri"/>
            <family val="2"/>
            <charset val="238"/>
          </rPr>
          <t>IV_B:KFHUtem1</t>
        </r>
      </text>
    </comment>
    <comment ref="V75" authorId="0" shapeId="0">
      <text>
        <r>
          <rPr>
            <sz val="11"/>
            <rFont val="Calibri"/>
            <family val="2"/>
            <charset val="238"/>
          </rPr>
          <t>IV_B:Egyeb_SajatUtem1</t>
        </r>
      </text>
    </comment>
    <comment ref="W75" authorId="0" shapeId="0">
      <text>
        <r>
          <rPr>
            <sz val="11"/>
            <rFont val="Calibri"/>
            <family val="2"/>
            <charset val="238"/>
          </rPr>
          <t>IV_B:DijUtem1</t>
        </r>
      </text>
    </comment>
    <comment ref="X75" authorId="0" shapeId="0">
      <text>
        <r>
          <rPr>
            <sz val="11"/>
            <rFont val="Calibri"/>
            <family val="2"/>
            <charset val="238"/>
          </rPr>
          <t>IV_B:EM_Melleklet1_Utem1</t>
        </r>
      </text>
    </comment>
    <comment ref="Y75" authorId="0" shapeId="0">
      <text>
        <r>
          <rPr>
            <sz val="11"/>
            <rFont val="Calibri"/>
            <family val="2"/>
            <charset val="238"/>
          </rPr>
          <t>IV_B:EgyebAllamiUtem1</t>
        </r>
      </text>
    </comment>
    <comment ref="Z75" authorId="0" shapeId="0">
      <text>
        <r>
          <rPr>
            <sz val="11"/>
            <rFont val="Calibri"/>
            <family val="2"/>
            <charset val="238"/>
          </rPr>
          <t>IV_B:OnkormanyzatiUtem1</t>
        </r>
      </text>
    </comment>
    <comment ref="AA75" authorId="0" shapeId="0">
      <text>
        <r>
          <rPr>
            <sz val="11"/>
            <rFont val="Calibri"/>
            <family val="2"/>
            <charset val="238"/>
          </rPr>
          <t>IV_B:EUUtem1</t>
        </r>
      </text>
    </comment>
    <comment ref="AB75" authorId="0" shapeId="0">
      <text>
        <r>
          <rPr>
            <sz val="11"/>
            <rFont val="Calibri"/>
            <family val="2"/>
            <charset val="238"/>
          </rPr>
          <t>IV_B:EgyebUtem1</t>
        </r>
      </text>
    </comment>
    <comment ref="AC75" authorId="0" shapeId="0">
      <text>
        <r>
          <rPr>
            <sz val="11"/>
            <rFont val="Calibri"/>
            <family val="2"/>
            <charset val="238"/>
          </rPr>
          <t>IV_B:HitelKotvenyUtem1</t>
        </r>
      </text>
    </comment>
    <comment ref="AD75" authorId="0" shapeId="0">
      <text>
        <r>
          <rPr>
            <sz val="11"/>
            <rFont val="Calibri"/>
            <family val="2"/>
            <charset val="238"/>
          </rPr>
          <t>IV_B:OsszesenUtem1</t>
        </r>
      </text>
    </comment>
    <comment ref="AG75" authorId="0" shapeId="0">
      <text>
        <r>
          <rPr>
            <sz val="11"/>
            <rFont val="Calibri"/>
            <family val="2"/>
            <charset val="238"/>
          </rPr>
          <t>IV_B:HDUtem2</t>
        </r>
      </text>
    </comment>
    <comment ref="AH75" authorId="0" shapeId="0">
      <text>
        <r>
          <rPr>
            <sz val="11"/>
            <rFont val="Calibri"/>
            <family val="2"/>
            <charset val="238"/>
          </rPr>
          <t>IV_B:ECSUtem2</t>
        </r>
      </text>
    </comment>
    <comment ref="AI75" authorId="0" shapeId="0">
      <text>
        <r>
          <rPr>
            <sz val="11"/>
            <rFont val="Calibri"/>
            <family val="2"/>
            <charset val="238"/>
          </rPr>
          <t>IV_B:KFHUtem2</t>
        </r>
      </text>
    </comment>
    <comment ref="AJ75" authorId="0" shapeId="0">
      <text>
        <r>
          <rPr>
            <sz val="11"/>
            <rFont val="Calibri"/>
            <family val="2"/>
            <charset val="238"/>
          </rPr>
          <t>IV_B:Egyeb_SajatUtem2</t>
        </r>
      </text>
    </comment>
    <comment ref="AK75" authorId="0" shapeId="0">
      <text>
        <r>
          <rPr>
            <sz val="11"/>
            <rFont val="Calibri"/>
            <family val="2"/>
            <charset val="238"/>
          </rPr>
          <t>IV_B:DijUtem2</t>
        </r>
      </text>
    </comment>
    <comment ref="AL75" authorId="0" shapeId="0">
      <text>
        <r>
          <rPr>
            <sz val="11"/>
            <rFont val="Calibri"/>
            <family val="2"/>
            <charset val="238"/>
          </rPr>
          <t>IV_B:EM_Melleklet1_Utem2</t>
        </r>
      </text>
    </comment>
    <comment ref="AM75" authorId="0" shapeId="0">
      <text>
        <r>
          <rPr>
            <sz val="11"/>
            <rFont val="Calibri"/>
            <family val="2"/>
            <charset val="238"/>
          </rPr>
          <t>IV_B:EgyebAllamiUtem2</t>
        </r>
      </text>
    </comment>
    <comment ref="AN75" authorId="0" shapeId="0">
      <text>
        <r>
          <rPr>
            <sz val="11"/>
            <rFont val="Calibri"/>
            <family val="2"/>
            <charset val="238"/>
          </rPr>
          <t>IV_B:OnkormanyzatiUtem2</t>
        </r>
      </text>
    </comment>
    <comment ref="AO75" authorId="0" shapeId="0">
      <text>
        <r>
          <rPr>
            <sz val="11"/>
            <rFont val="Calibri"/>
            <family val="2"/>
            <charset val="238"/>
          </rPr>
          <t>IV_B:EUUtem2</t>
        </r>
      </text>
    </comment>
    <comment ref="AP75" authorId="0" shapeId="0">
      <text>
        <r>
          <rPr>
            <sz val="11"/>
            <rFont val="Calibri"/>
            <family val="2"/>
            <charset val="238"/>
          </rPr>
          <t>IV_B:EgyebUtem2</t>
        </r>
      </text>
    </comment>
    <comment ref="AQ75" authorId="0" shapeId="0">
      <text>
        <r>
          <rPr>
            <sz val="11"/>
            <rFont val="Calibri"/>
            <family val="2"/>
            <charset val="238"/>
          </rPr>
          <t>IV_B:HitelKotvenyUtem2</t>
        </r>
      </text>
    </comment>
    <comment ref="AR75" authorId="0" shapeId="0">
      <text>
        <r>
          <rPr>
            <sz val="11"/>
            <rFont val="Calibri"/>
            <family val="2"/>
            <charset val="238"/>
          </rPr>
          <t>IV_B:OsszesenUtem2</t>
        </r>
      </text>
    </comment>
    <comment ref="AS75" authorId="0" shapeId="0">
      <text>
        <r>
          <rPr>
            <sz val="11"/>
            <rFont val="Calibri"/>
            <family val="2"/>
            <charset val="238"/>
          </rPr>
          <t>IV_B:ForrashianyUtem2</t>
        </r>
      </text>
    </comment>
    <comment ref="AV75" authorId="0" shapeId="0">
      <text>
        <r>
          <rPr>
            <sz val="11"/>
            <rFont val="Calibri"/>
            <family val="2"/>
            <charset val="238"/>
          </rPr>
          <t>IV_B:Indokolas</t>
        </r>
      </text>
    </comment>
    <comment ref="AW75" authorId="0" shapeId="0">
      <text>
        <r>
          <rPr>
            <sz val="11"/>
            <rFont val="Calibri"/>
            <family val="2"/>
            <charset val="238"/>
          </rPr>
          <t>IV_B:Megjegyzes</t>
        </r>
      </text>
    </comment>
    <comment ref="AZ75" authorId="0" shapeId="0">
      <text>
        <r>
          <rPr>
            <sz val="11"/>
            <rFont val="Calibri"/>
            <family val="2"/>
            <charset val="238"/>
          </rPr>
          <t>IV_B:ISA</t>
        </r>
      </text>
    </comment>
    <comment ref="B76" authorId="0" shapeId="0">
      <text>
        <r>
          <rPr>
            <sz val="11"/>
            <rFont val="Calibri"/>
            <family val="2"/>
            <charset val="238"/>
          </rPr>
          <t>IV_B:FontossagiSorrent</t>
        </r>
      </text>
    </comment>
    <comment ref="C76" authorId="0" shapeId="0">
      <text>
        <r>
          <rPr>
            <sz val="11"/>
            <rFont val="Calibri"/>
            <family val="2"/>
            <charset val="238"/>
          </rPr>
          <t>IV_B:FeladatKategoria</t>
        </r>
      </text>
    </comment>
    <comment ref="D76" authorId="0" shapeId="0">
      <text>
        <r>
          <rPr>
            <sz val="11"/>
            <rFont val="Calibri"/>
            <family val="2"/>
            <charset val="238"/>
          </rPr>
          <t>IV_B:FeladatMegnevezes</t>
        </r>
      </text>
    </comment>
    <comment ref="E76" authorId="0" shapeId="0">
      <text>
        <r>
          <rPr>
            <sz val="11"/>
            <rFont val="Calibri"/>
            <family val="2"/>
            <charset val="238"/>
          </rPr>
          <t>IV_B:ElviEngedelySzam</t>
        </r>
      </text>
    </comment>
    <comment ref="F76" authorId="0" shapeId="0">
      <text>
        <r>
          <rPr>
            <sz val="11"/>
            <rFont val="Calibri"/>
            <family val="2"/>
            <charset val="238"/>
          </rPr>
          <t>IV_B:VKR_Kod</t>
        </r>
      </text>
    </comment>
    <comment ref="G76" authorId="0" shapeId="0">
      <text>
        <r>
          <rPr>
            <sz val="11"/>
            <rFont val="Calibri"/>
            <family val="2"/>
            <charset val="238"/>
          </rPr>
          <t>IV_B:VKR_Nev</t>
        </r>
      </text>
    </comment>
    <comment ref="H76" authorId="0" shapeId="0">
      <text>
        <r>
          <rPr>
            <sz val="11"/>
            <rFont val="Calibri"/>
            <family val="2"/>
            <charset val="238"/>
          </rPr>
          <t>IV_B:FeladatSorszam</t>
        </r>
      </text>
    </comment>
    <comment ref="I76" authorId="0" shapeId="0">
      <text>
        <r>
          <rPr>
            <sz val="11"/>
            <rFont val="Calibri"/>
            <family val="2"/>
            <charset val="238"/>
          </rPr>
          <t>IV_B:FeladatAzonosito</t>
        </r>
      </text>
    </comment>
    <comment ref="J76" authorId="0" shapeId="0">
      <text>
        <r>
          <rPr>
            <sz val="11"/>
            <rFont val="Calibri"/>
            <family val="2"/>
            <charset val="238"/>
          </rPr>
          <t>IV_B:EllatasiTerulet</t>
        </r>
      </text>
    </comment>
    <comment ref="K76" authorId="0" shapeId="0">
      <text>
        <r>
          <rPr>
            <sz val="11"/>
            <rFont val="Calibri"/>
            <family val="2"/>
            <charset val="238"/>
          </rPr>
          <t>IV_B:EllatasertFelelos</t>
        </r>
      </text>
    </comment>
    <comment ref="L76" authorId="0" shapeId="0">
      <text>
        <r>
          <rPr>
            <sz val="11"/>
            <rFont val="Calibri"/>
            <family val="2"/>
            <charset val="238"/>
          </rPr>
          <t>IV_B:TervezettNettoKoltseg</t>
        </r>
      </text>
    </comment>
    <comment ref="M76" authorId="0" shapeId="0">
      <text>
        <r>
          <rPr>
            <sz val="11"/>
            <rFont val="Calibri"/>
            <family val="2"/>
            <charset val="238"/>
          </rPr>
          <t>IV_B:IdotartamKezdes</t>
        </r>
      </text>
    </comment>
    <comment ref="N76" authorId="0" shapeId="0">
      <text>
        <r>
          <rPr>
            <sz val="11"/>
            <rFont val="Calibri"/>
            <family val="2"/>
            <charset val="238"/>
          </rPr>
          <t>IV_B:IdotartamBefejezes</t>
        </r>
      </text>
    </comment>
    <comment ref="O76" authorId="0" shapeId="0">
      <text>
        <r>
          <rPr>
            <sz val="11"/>
            <rFont val="Calibri"/>
            <family val="2"/>
            <charset val="238"/>
          </rPr>
          <t>IV_B:NettoKoltsegUtem1</t>
        </r>
      </text>
    </comment>
    <comment ref="P76" authorId="0" shapeId="0">
      <text>
        <r>
          <rPr>
            <sz val="11"/>
            <rFont val="Calibri"/>
            <family val="2"/>
            <charset val="238"/>
          </rPr>
          <t>IV_B:NettoKoltsegUtem2</t>
        </r>
      </text>
    </comment>
    <comment ref="Q76" authorId="0" shapeId="0">
      <text>
        <r>
          <rPr>
            <sz val="11"/>
            <rFont val="Calibri"/>
            <family val="2"/>
            <charset val="238"/>
          </rPr>
          <t>IV_B:EM_Melleklet2_KTG</t>
        </r>
      </text>
    </comment>
    <comment ref="S76" authorId="0" shapeId="0">
      <text>
        <r>
          <rPr>
            <sz val="11"/>
            <rFont val="Calibri"/>
            <family val="2"/>
            <charset val="238"/>
          </rPr>
          <t>IV_B:HDUtem1</t>
        </r>
      </text>
    </comment>
    <comment ref="T76" authorId="0" shapeId="0">
      <text>
        <r>
          <rPr>
            <sz val="11"/>
            <rFont val="Calibri"/>
            <family val="2"/>
            <charset val="238"/>
          </rPr>
          <t>IV_B:ECSUtem1</t>
        </r>
      </text>
    </comment>
    <comment ref="U76" authorId="0" shapeId="0">
      <text>
        <r>
          <rPr>
            <sz val="11"/>
            <rFont val="Calibri"/>
            <family val="2"/>
            <charset val="238"/>
          </rPr>
          <t>IV_B:KFHUtem1</t>
        </r>
      </text>
    </comment>
    <comment ref="V76" authorId="0" shapeId="0">
      <text>
        <r>
          <rPr>
            <sz val="11"/>
            <rFont val="Calibri"/>
            <family val="2"/>
            <charset val="238"/>
          </rPr>
          <t>IV_B:Egyeb_SajatUtem1</t>
        </r>
      </text>
    </comment>
    <comment ref="W76" authorId="0" shapeId="0">
      <text>
        <r>
          <rPr>
            <sz val="11"/>
            <rFont val="Calibri"/>
            <family val="2"/>
            <charset val="238"/>
          </rPr>
          <t>IV_B:DijUtem1</t>
        </r>
      </text>
    </comment>
    <comment ref="X76" authorId="0" shapeId="0">
      <text>
        <r>
          <rPr>
            <sz val="11"/>
            <rFont val="Calibri"/>
            <family val="2"/>
            <charset val="238"/>
          </rPr>
          <t>IV_B:EM_Melleklet1_Utem1</t>
        </r>
      </text>
    </comment>
    <comment ref="Y76" authorId="0" shapeId="0">
      <text>
        <r>
          <rPr>
            <sz val="11"/>
            <rFont val="Calibri"/>
            <family val="2"/>
            <charset val="238"/>
          </rPr>
          <t>IV_B:EgyebAllamiUtem1</t>
        </r>
      </text>
    </comment>
    <comment ref="Z76" authorId="0" shapeId="0">
      <text>
        <r>
          <rPr>
            <sz val="11"/>
            <rFont val="Calibri"/>
            <family val="2"/>
            <charset val="238"/>
          </rPr>
          <t>IV_B:OnkormanyzatiUtem1</t>
        </r>
      </text>
    </comment>
    <comment ref="AA76" authorId="0" shapeId="0">
      <text>
        <r>
          <rPr>
            <sz val="11"/>
            <rFont val="Calibri"/>
            <family val="2"/>
            <charset val="238"/>
          </rPr>
          <t>IV_B:EUUtem1</t>
        </r>
      </text>
    </comment>
    <comment ref="AB76" authorId="0" shapeId="0">
      <text>
        <r>
          <rPr>
            <sz val="11"/>
            <rFont val="Calibri"/>
            <family val="2"/>
            <charset val="238"/>
          </rPr>
          <t>IV_B:EgyebUtem1</t>
        </r>
      </text>
    </comment>
    <comment ref="AC76" authorId="0" shapeId="0">
      <text>
        <r>
          <rPr>
            <sz val="11"/>
            <rFont val="Calibri"/>
            <family val="2"/>
            <charset val="238"/>
          </rPr>
          <t>IV_B:HitelKotvenyUtem1</t>
        </r>
      </text>
    </comment>
    <comment ref="AD76" authorId="0" shapeId="0">
      <text>
        <r>
          <rPr>
            <sz val="11"/>
            <rFont val="Calibri"/>
            <family val="2"/>
            <charset val="238"/>
          </rPr>
          <t>IV_B:OsszesenUtem1</t>
        </r>
      </text>
    </comment>
    <comment ref="AG76" authorId="0" shapeId="0">
      <text>
        <r>
          <rPr>
            <sz val="11"/>
            <rFont val="Calibri"/>
            <family val="2"/>
            <charset val="238"/>
          </rPr>
          <t>IV_B:HDUtem2</t>
        </r>
      </text>
    </comment>
    <comment ref="AH76" authorId="0" shapeId="0">
      <text>
        <r>
          <rPr>
            <sz val="11"/>
            <rFont val="Calibri"/>
            <family val="2"/>
            <charset val="238"/>
          </rPr>
          <t>IV_B:ECSUtem2</t>
        </r>
      </text>
    </comment>
    <comment ref="AI76" authorId="0" shapeId="0">
      <text>
        <r>
          <rPr>
            <sz val="11"/>
            <rFont val="Calibri"/>
            <family val="2"/>
            <charset val="238"/>
          </rPr>
          <t>IV_B:KFHUtem2</t>
        </r>
      </text>
    </comment>
    <comment ref="AJ76" authorId="0" shapeId="0">
      <text>
        <r>
          <rPr>
            <sz val="11"/>
            <rFont val="Calibri"/>
            <family val="2"/>
            <charset val="238"/>
          </rPr>
          <t>IV_B:Egyeb_SajatUtem2</t>
        </r>
      </text>
    </comment>
    <comment ref="AK76" authorId="0" shapeId="0">
      <text>
        <r>
          <rPr>
            <sz val="11"/>
            <rFont val="Calibri"/>
            <family val="2"/>
            <charset val="238"/>
          </rPr>
          <t>IV_B:DijUtem2</t>
        </r>
      </text>
    </comment>
    <comment ref="AL76" authorId="0" shapeId="0">
      <text>
        <r>
          <rPr>
            <sz val="11"/>
            <rFont val="Calibri"/>
            <family val="2"/>
            <charset val="238"/>
          </rPr>
          <t>IV_B:EM_Melleklet1_Utem2</t>
        </r>
      </text>
    </comment>
    <comment ref="AM76" authorId="0" shapeId="0">
      <text>
        <r>
          <rPr>
            <sz val="11"/>
            <rFont val="Calibri"/>
            <family val="2"/>
            <charset val="238"/>
          </rPr>
          <t>IV_B:EgyebAllamiUtem2</t>
        </r>
      </text>
    </comment>
    <comment ref="AN76" authorId="0" shapeId="0">
      <text>
        <r>
          <rPr>
            <sz val="11"/>
            <rFont val="Calibri"/>
            <family val="2"/>
            <charset val="238"/>
          </rPr>
          <t>IV_B:OnkormanyzatiUtem2</t>
        </r>
      </text>
    </comment>
    <comment ref="AO76" authorId="0" shapeId="0">
      <text>
        <r>
          <rPr>
            <sz val="11"/>
            <rFont val="Calibri"/>
            <family val="2"/>
            <charset val="238"/>
          </rPr>
          <t>IV_B:EUUtem2</t>
        </r>
      </text>
    </comment>
    <comment ref="AP76" authorId="0" shapeId="0">
      <text>
        <r>
          <rPr>
            <sz val="11"/>
            <rFont val="Calibri"/>
            <family val="2"/>
            <charset val="238"/>
          </rPr>
          <t>IV_B:EgyebUtem2</t>
        </r>
      </text>
    </comment>
    <comment ref="AQ76" authorId="0" shapeId="0">
      <text>
        <r>
          <rPr>
            <sz val="11"/>
            <rFont val="Calibri"/>
            <family val="2"/>
            <charset val="238"/>
          </rPr>
          <t>IV_B:HitelKotvenyUtem2</t>
        </r>
      </text>
    </comment>
    <comment ref="AR76" authorId="0" shapeId="0">
      <text>
        <r>
          <rPr>
            <sz val="11"/>
            <rFont val="Calibri"/>
            <family val="2"/>
            <charset val="238"/>
          </rPr>
          <t>IV_B:OsszesenUtem2</t>
        </r>
      </text>
    </comment>
    <comment ref="AS76" authorId="0" shapeId="0">
      <text>
        <r>
          <rPr>
            <sz val="11"/>
            <rFont val="Calibri"/>
            <family val="2"/>
            <charset val="238"/>
          </rPr>
          <t>IV_B:ForrashianyUtem2</t>
        </r>
      </text>
    </comment>
    <comment ref="AV76" authorId="0" shapeId="0">
      <text>
        <r>
          <rPr>
            <sz val="11"/>
            <rFont val="Calibri"/>
            <family val="2"/>
            <charset val="238"/>
          </rPr>
          <t>IV_B:Indokolas</t>
        </r>
      </text>
    </comment>
    <comment ref="AW76" authorId="0" shapeId="0">
      <text>
        <r>
          <rPr>
            <sz val="11"/>
            <rFont val="Calibri"/>
            <family val="2"/>
            <charset val="238"/>
          </rPr>
          <t>IV_B:Megjegyzes</t>
        </r>
      </text>
    </comment>
    <comment ref="AZ76" authorId="0" shapeId="0">
      <text>
        <r>
          <rPr>
            <sz val="11"/>
            <rFont val="Calibri"/>
            <family val="2"/>
            <charset val="238"/>
          </rPr>
          <t>IV_B:ISA</t>
        </r>
      </text>
    </comment>
    <comment ref="B77" authorId="0" shapeId="0">
      <text>
        <r>
          <rPr>
            <sz val="11"/>
            <rFont val="Calibri"/>
            <family val="2"/>
            <charset val="238"/>
          </rPr>
          <t>IV_B:FontossagiSorrent</t>
        </r>
      </text>
    </comment>
    <comment ref="C77" authorId="0" shapeId="0">
      <text>
        <r>
          <rPr>
            <sz val="11"/>
            <rFont val="Calibri"/>
            <family val="2"/>
            <charset val="238"/>
          </rPr>
          <t>IV_B:FeladatKategoria</t>
        </r>
      </text>
    </comment>
    <comment ref="D77" authorId="0" shapeId="0">
      <text>
        <r>
          <rPr>
            <sz val="11"/>
            <rFont val="Calibri"/>
            <family val="2"/>
            <charset val="238"/>
          </rPr>
          <t>IV_B:FeladatMegnevezes</t>
        </r>
      </text>
    </comment>
    <comment ref="E77" authorId="0" shapeId="0">
      <text>
        <r>
          <rPr>
            <sz val="11"/>
            <rFont val="Calibri"/>
            <family val="2"/>
            <charset val="238"/>
          </rPr>
          <t>IV_B:ElviEngedelySzam</t>
        </r>
      </text>
    </comment>
    <comment ref="F77" authorId="0" shapeId="0">
      <text>
        <r>
          <rPr>
            <sz val="11"/>
            <rFont val="Calibri"/>
            <family val="2"/>
            <charset val="238"/>
          </rPr>
          <t>IV_B:VKR_Kod</t>
        </r>
      </text>
    </comment>
    <comment ref="G77" authorId="0" shapeId="0">
      <text>
        <r>
          <rPr>
            <sz val="11"/>
            <rFont val="Calibri"/>
            <family val="2"/>
            <charset val="238"/>
          </rPr>
          <t>IV_B:VKR_Nev</t>
        </r>
      </text>
    </comment>
    <comment ref="H77" authorId="0" shapeId="0">
      <text>
        <r>
          <rPr>
            <sz val="11"/>
            <rFont val="Calibri"/>
            <family val="2"/>
            <charset val="238"/>
          </rPr>
          <t>IV_B:FeladatSorszam</t>
        </r>
      </text>
    </comment>
    <comment ref="I77" authorId="0" shapeId="0">
      <text>
        <r>
          <rPr>
            <sz val="11"/>
            <rFont val="Calibri"/>
            <family val="2"/>
            <charset val="238"/>
          </rPr>
          <t>IV_B:FeladatAzonosito</t>
        </r>
      </text>
    </comment>
    <comment ref="J77" authorId="0" shapeId="0">
      <text>
        <r>
          <rPr>
            <sz val="11"/>
            <rFont val="Calibri"/>
            <family val="2"/>
            <charset val="238"/>
          </rPr>
          <t>IV_B:EllatasiTerulet</t>
        </r>
      </text>
    </comment>
    <comment ref="K77" authorId="0" shapeId="0">
      <text>
        <r>
          <rPr>
            <sz val="11"/>
            <rFont val="Calibri"/>
            <family val="2"/>
            <charset val="238"/>
          </rPr>
          <t>IV_B:EllatasertFelelos</t>
        </r>
      </text>
    </comment>
    <comment ref="L77" authorId="0" shapeId="0">
      <text>
        <r>
          <rPr>
            <sz val="11"/>
            <rFont val="Calibri"/>
            <family val="2"/>
            <charset val="238"/>
          </rPr>
          <t>IV_B:TervezettNettoKoltseg</t>
        </r>
      </text>
    </comment>
    <comment ref="M77" authorId="0" shapeId="0">
      <text>
        <r>
          <rPr>
            <sz val="11"/>
            <rFont val="Calibri"/>
            <family val="2"/>
            <charset val="238"/>
          </rPr>
          <t>IV_B:IdotartamKezdes</t>
        </r>
      </text>
    </comment>
    <comment ref="N77" authorId="0" shapeId="0">
      <text>
        <r>
          <rPr>
            <sz val="11"/>
            <rFont val="Calibri"/>
            <family val="2"/>
            <charset val="238"/>
          </rPr>
          <t>IV_B:IdotartamBefejezes</t>
        </r>
      </text>
    </comment>
    <comment ref="O77" authorId="0" shapeId="0">
      <text>
        <r>
          <rPr>
            <sz val="11"/>
            <rFont val="Calibri"/>
            <family val="2"/>
            <charset val="238"/>
          </rPr>
          <t>IV_B:NettoKoltsegUtem1</t>
        </r>
      </text>
    </comment>
    <comment ref="P77" authorId="0" shapeId="0">
      <text>
        <r>
          <rPr>
            <sz val="11"/>
            <rFont val="Calibri"/>
            <family val="2"/>
            <charset val="238"/>
          </rPr>
          <t>IV_B:NettoKoltsegUtem2</t>
        </r>
      </text>
    </comment>
    <comment ref="Q77" authorId="0" shapeId="0">
      <text>
        <r>
          <rPr>
            <sz val="11"/>
            <rFont val="Calibri"/>
            <family val="2"/>
            <charset val="238"/>
          </rPr>
          <t>IV_B:EM_Melleklet2_KTG</t>
        </r>
      </text>
    </comment>
    <comment ref="S77" authorId="0" shapeId="0">
      <text>
        <r>
          <rPr>
            <sz val="11"/>
            <rFont val="Calibri"/>
            <family val="2"/>
            <charset val="238"/>
          </rPr>
          <t>IV_B:HDUtem1</t>
        </r>
      </text>
    </comment>
    <comment ref="T77" authorId="0" shapeId="0">
      <text>
        <r>
          <rPr>
            <sz val="11"/>
            <rFont val="Calibri"/>
            <family val="2"/>
            <charset val="238"/>
          </rPr>
          <t>IV_B:ECSUtem1</t>
        </r>
      </text>
    </comment>
    <comment ref="U77" authorId="0" shapeId="0">
      <text>
        <r>
          <rPr>
            <sz val="11"/>
            <rFont val="Calibri"/>
            <family val="2"/>
            <charset val="238"/>
          </rPr>
          <t>IV_B:KFHUtem1</t>
        </r>
      </text>
    </comment>
    <comment ref="V77" authorId="0" shapeId="0">
      <text>
        <r>
          <rPr>
            <sz val="11"/>
            <rFont val="Calibri"/>
            <family val="2"/>
            <charset val="238"/>
          </rPr>
          <t>IV_B:Egyeb_SajatUtem1</t>
        </r>
      </text>
    </comment>
    <comment ref="W77" authorId="0" shapeId="0">
      <text>
        <r>
          <rPr>
            <sz val="11"/>
            <rFont val="Calibri"/>
            <family val="2"/>
            <charset val="238"/>
          </rPr>
          <t>IV_B:DijUtem1</t>
        </r>
      </text>
    </comment>
    <comment ref="X77" authorId="0" shapeId="0">
      <text>
        <r>
          <rPr>
            <sz val="11"/>
            <rFont val="Calibri"/>
            <family val="2"/>
            <charset val="238"/>
          </rPr>
          <t>IV_B:EM_Melleklet1_Utem1</t>
        </r>
      </text>
    </comment>
    <comment ref="Y77" authorId="0" shapeId="0">
      <text>
        <r>
          <rPr>
            <sz val="11"/>
            <rFont val="Calibri"/>
            <family val="2"/>
            <charset val="238"/>
          </rPr>
          <t>IV_B:EgyebAllamiUtem1</t>
        </r>
      </text>
    </comment>
    <comment ref="Z77" authorId="0" shapeId="0">
      <text>
        <r>
          <rPr>
            <sz val="11"/>
            <rFont val="Calibri"/>
            <family val="2"/>
            <charset val="238"/>
          </rPr>
          <t>IV_B:OnkormanyzatiUtem1</t>
        </r>
      </text>
    </comment>
    <comment ref="AA77" authorId="0" shapeId="0">
      <text>
        <r>
          <rPr>
            <sz val="11"/>
            <rFont val="Calibri"/>
            <family val="2"/>
            <charset val="238"/>
          </rPr>
          <t>IV_B:EUUtem1</t>
        </r>
      </text>
    </comment>
    <comment ref="AB77" authorId="0" shapeId="0">
      <text>
        <r>
          <rPr>
            <sz val="11"/>
            <rFont val="Calibri"/>
            <family val="2"/>
            <charset val="238"/>
          </rPr>
          <t>IV_B:EgyebUtem1</t>
        </r>
      </text>
    </comment>
    <comment ref="AC77" authorId="0" shapeId="0">
      <text>
        <r>
          <rPr>
            <sz val="11"/>
            <rFont val="Calibri"/>
            <family val="2"/>
            <charset val="238"/>
          </rPr>
          <t>IV_B:HitelKotvenyUtem1</t>
        </r>
      </text>
    </comment>
    <comment ref="AD77" authorId="0" shapeId="0">
      <text>
        <r>
          <rPr>
            <sz val="11"/>
            <rFont val="Calibri"/>
            <family val="2"/>
            <charset val="238"/>
          </rPr>
          <t>IV_B:OsszesenUtem1</t>
        </r>
      </text>
    </comment>
    <comment ref="AG77" authorId="0" shapeId="0">
      <text>
        <r>
          <rPr>
            <sz val="11"/>
            <rFont val="Calibri"/>
            <family val="2"/>
            <charset val="238"/>
          </rPr>
          <t>IV_B:HDUtem2</t>
        </r>
      </text>
    </comment>
    <comment ref="AH77" authorId="0" shapeId="0">
      <text>
        <r>
          <rPr>
            <sz val="11"/>
            <rFont val="Calibri"/>
            <family val="2"/>
            <charset val="238"/>
          </rPr>
          <t>IV_B:ECSUtem2</t>
        </r>
      </text>
    </comment>
    <comment ref="AI77" authorId="0" shapeId="0">
      <text>
        <r>
          <rPr>
            <sz val="11"/>
            <rFont val="Calibri"/>
            <family val="2"/>
            <charset val="238"/>
          </rPr>
          <t>IV_B:KFHUtem2</t>
        </r>
      </text>
    </comment>
    <comment ref="AJ77" authorId="0" shapeId="0">
      <text>
        <r>
          <rPr>
            <sz val="11"/>
            <rFont val="Calibri"/>
            <family val="2"/>
            <charset val="238"/>
          </rPr>
          <t>IV_B:Egyeb_SajatUtem2</t>
        </r>
      </text>
    </comment>
    <comment ref="AK77" authorId="0" shapeId="0">
      <text>
        <r>
          <rPr>
            <sz val="11"/>
            <rFont val="Calibri"/>
            <family val="2"/>
            <charset val="238"/>
          </rPr>
          <t>IV_B:DijUtem2</t>
        </r>
      </text>
    </comment>
    <comment ref="AL77" authorId="0" shapeId="0">
      <text>
        <r>
          <rPr>
            <sz val="11"/>
            <rFont val="Calibri"/>
            <family val="2"/>
            <charset val="238"/>
          </rPr>
          <t>IV_B:EM_Melleklet1_Utem2</t>
        </r>
      </text>
    </comment>
    <comment ref="AM77" authorId="0" shapeId="0">
      <text>
        <r>
          <rPr>
            <sz val="11"/>
            <rFont val="Calibri"/>
            <family val="2"/>
            <charset val="238"/>
          </rPr>
          <t>IV_B:EgyebAllamiUtem2</t>
        </r>
      </text>
    </comment>
    <comment ref="AN77" authorId="0" shapeId="0">
      <text>
        <r>
          <rPr>
            <sz val="11"/>
            <rFont val="Calibri"/>
            <family val="2"/>
            <charset val="238"/>
          </rPr>
          <t>IV_B:OnkormanyzatiUtem2</t>
        </r>
      </text>
    </comment>
    <comment ref="AO77" authorId="0" shapeId="0">
      <text>
        <r>
          <rPr>
            <sz val="11"/>
            <rFont val="Calibri"/>
            <family val="2"/>
            <charset val="238"/>
          </rPr>
          <t>IV_B:EUUtem2</t>
        </r>
      </text>
    </comment>
    <comment ref="AP77" authorId="0" shapeId="0">
      <text>
        <r>
          <rPr>
            <sz val="11"/>
            <rFont val="Calibri"/>
            <family val="2"/>
            <charset val="238"/>
          </rPr>
          <t>IV_B:EgyebUtem2</t>
        </r>
      </text>
    </comment>
    <comment ref="AQ77" authorId="0" shapeId="0">
      <text>
        <r>
          <rPr>
            <sz val="11"/>
            <rFont val="Calibri"/>
            <family val="2"/>
            <charset val="238"/>
          </rPr>
          <t>IV_B:HitelKotvenyUtem2</t>
        </r>
      </text>
    </comment>
    <comment ref="AR77" authorId="0" shapeId="0">
      <text>
        <r>
          <rPr>
            <sz val="11"/>
            <rFont val="Calibri"/>
            <family val="2"/>
            <charset val="238"/>
          </rPr>
          <t>IV_B:OsszesenUtem2</t>
        </r>
      </text>
    </comment>
    <comment ref="AS77" authorId="0" shapeId="0">
      <text>
        <r>
          <rPr>
            <sz val="11"/>
            <rFont val="Calibri"/>
            <family val="2"/>
            <charset val="238"/>
          </rPr>
          <t>IV_B:ForrashianyUtem2</t>
        </r>
      </text>
    </comment>
    <comment ref="AV77" authorId="0" shapeId="0">
      <text>
        <r>
          <rPr>
            <sz val="11"/>
            <rFont val="Calibri"/>
            <family val="2"/>
            <charset val="238"/>
          </rPr>
          <t>IV_B:Indokolas</t>
        </r>
      </text>
    </comment>
    <comment ref="AW77" authorId="0" shapeId="0">
      <text>
        <r>
          <rPr>
            <sz val="11"/>
            <rFont val="Calibri"/>
            <family val="2"/>
            <charset val="238"/>
          </rPr>
          <t>IV_B:Megjegyzes</t>
        </r>
      </text>
    </comment>
    <comment ref="AZ77" authorId="0" shapeId="0">
      <text>
        <r>
          <rPr>
            <sz val="11"/>
            <rFont val="Calibri"/>
            <family val="2"/>
            <charset val="238"/>
          </rPr>
          <t>IV_B:ISA</t>
        </r>
      </text>
    </comment>
    <comment ref="B78" authorId="0" shapeId="0">
      <text>
        <r>
          <rPr>
            <sz val="11"/>
            <rFont val="Calibri"/>
            <family val="2"/>
            <charset val="238"/>
          </rPr>
          <t>IV_B:FontossagiSorrent</t>
        </r>
      </text>
    </comment>
    <comment ref="C78" authorId="0" shapeId="0">
      <text>
        <r>
          <rPr>
            <sz val="11"/>
            <rFont val="Calibri"/>
            <family val="2"/>
            <charset val="238"/>
          </rPr>
          <t>IV_B:FeladatKategoria</t>
        </r>
      </text>
    </comment>
    <comment ref="D78" authorId="0" shapeId="0">
      <text>
        <r>
          <rPr>
            <sz val="11"/>
            <rFont val="Calibri"/>
            <family val="2"/>
            <charset val="238"/>
          </rPr>
          <t>IV_B:FeladatMegnevezes</t>
        </r>
      </text>
    </comment>
    <comment ref="E78" authorId="0" shapeId="0">
      <text>
        <r>
          <rPr>
            <sz val="11"/>
            <rFont val="Calibri"/>
            <family val="2"/>
            <charset val="238"/>
          </rPr>
          <t>IV_B:ElviEngedelySzam</t>
        </r>
      </text>
    </comment>
    <comment ref="F78" authorId="0" shapeId="0">
      <text>
        <r>
          <rPr>
            <sz val="11"/>
            <rFont val="Calibri"/>
            <family val="2"/>
            <charset val="238"/>
          </rPr>
          <t>IV_B:VKR_Kod</t>
        </r>
      </text>
    </comment>
    <comment ref="G78" authorId="0" shapeId="0">
      <text>
        <r>
          <rPr>
            <sz val="11"/>
            <rFont val="Calibri"/>
            <family val="2"/>
            <charset val="238"/>
          </rPr>
          <t>IV_B:VKR_Nev</t>
        </r>
      </text>
    </comment>
    <comment ref="H78" authorId="0" shapeId="0">
      <text>
        <r>
          <rPr>
            <sz val="11"/>
            <rFont val="Calibri"/>
            <family val="2"/>
            <charset val="238"/>
          </rPr>
          <t>IV_B:FeladatSorszam</t>
        </r>
      </text>
    </comment>
    <comment ref="I78" authorId="0" shapeId="0">
      <text>
        <r>
          <rPr>
            <sz val="11"/>
            <rFont val="Calibri"/>
            <family val="2"/>
            <charset val="238"/>
          </rPr>
          <t>IV_B:FeladatAzonosito</t>
        </r>
      </text>
    </comment>
    <comment ref="J78" authorId="0" shapeId="0">
      <text>
        <r>
          <rPr>
            <sz val="11"/>
            <rFont val="Calibri"/>
            <family val="2"/>
            <charset val="238"/>
          </rPr>
          <t>IV_B:EllatasiTerulet</t>
        </r>
      </text>
    </comment>
    <comment ref="K78" authorId="0" shapeId="0">
      <text>
        <r>
          <rPr>
            <sz val="11"/>
            <rFont val="Calibri"/>
            <family val="2"/>
            <charset val="238"/>
          </rPr>
          <t>IV_B:EllatasertFelelos</t>
        </r>
      </text>
    </comment>
    <comment ref="L78" authorId="0" shapeId="0">
      <text>
        <r>
          <rPr>
            <sz val="11"/>
            <rFont val="Calibri"/>
            <family val="2"/>
            <charset val="238"/>
          </rPr>
          <t>IV_B:TervezettNettoKoltseg</t>
        </r>
      </text>
    </comment>
    <comment ref="M78" authorId="0" shapeId="0">
      <text>
        <r>
          <rPr>
            <sz val="11"/>
            <rFont val="Calibri"/>
            <family val="2"/>
            <charset val="238"/>
          </rPr>
          <t>IV_B:IdotartamKezdes</t>
        </r>
      </text>
    </comment>
    <comment ref="N78" authorId="0" shapeId="0">
      <text>
        <r>
          <rPr>
            <sz val="11"/>
            <rFont val="Calibri"/>
            <family val="2"/>
            <charset val="238"/>
          </rPr>
          <t>IV_B:IdotartamBefejezes</t>
        </r>
      </text>
    </comment>
    <comment ref="O78" authorId="0" shapeId="0">
      <text>
        <r>
          <rPr>
            <sz val="11"/>
            <rFont val="Calibri"/>
            <family val="2"/>
            <charset val="238"/>
          </rPr>
          <t>IV_B:NettoKoltsegUtem1</t>
        </r>
      </text>
    </comment>
    <comment ref="P78" authorId="0" shapeId="0">
      <text>
        <r>
          <rPr>
            <sz val="11"/>
            <rFont val="Calibri"/>
            <family val="2"/>
            <charset val="238"/>
          </rPr>
          <t>IV_B:NettoKoltsegUtem2</t>
        </r>
      </text>
    </comment>
    <comment ref="Q78" authorId="0" shapeId="0">
      <text>
        <r>
          <rPr>
            <sz val="11"/>
            <rFont val="Calibri"/>
            <family val="2"/>
            <charset val="238"/>
          </rPr>
          <t>IV_B:EM_Melleklet2_KTG</t>
        </r>
      </text>
    </comment>
    <comment ref="S78" authorId="0" shapeId="0">
      <text>
        <r>
          <rPr>
            <sz val="11"/>
            <rFont val="Calibri"/>
            <family val="2"/>
            <charset val="238"/>
          </rPr>
          <t>IV_B:HDUtem1</t>
        </r>
      </text>
    </comment>
    <comment ref="T78" authorId="0" shapeId="0">
      <text>
        <r>
          <rPr>
            <sz val="11"/>
            <rFont val="Calibri"/>
            <family val="2"/>
            <charset val="238"/>
          </rPr>
          <t>IV_B:ECSUtem1</t>
        </r>
      </text>
    </comment>
    <comment ref="U78" authorId="0" shapeId="0">
      <text>
        <r>
          <rPr>
            <sz val="11"/>
            <rFont val="Calibri"/>
            <family val="2"/>
            <charset val="238"/>
          </rPr>
          <t>IV_B:KFHUtem1</t>
        </r>
      </text>
    </comment>
    <comment ref="V78" authorId="0" shapeId="0">
      <text>
        <r>
          <rPr>
            <sz val="11"/>
            <rFont val="Calibri"/>
            <family val="2"/>
            <charset val="238"/>
          </rPr>
          <t>IV_B:Egyeb_SajatUtem1</t>
        </r>
      </text>
    </comment>
    <comment ref="W78" authorId="0" shapeId="0">
      <text>
        <r>
          <rPr>
            <sz val="11"/>
            <rFont val="Calibri"/>
            <family val="2"/>
            <charset val="238"/>
          </rPr>
          <t>IV_B:DijUtem1</t>
        </r>
      </text>
    </comment>
    <comment ref="X78" authorId="0" shapeId="0">
      <text>
        <r>
          <rPr>
            <sz val="11"/>
            <rFont val="Calibri"/>
            <family val="2"/>
            <charset val="238"/>
          </rPr>
          <t>IV_B:EM_Melleklet1_Utem1</t>
        </r>
      </text>
    </comment>
    <comment ref="Y78" authorId="0" shapeId="0">
      <text>
        <r>
          <rPr>
            <sz val="11"/>
            <rFont val="Calibri"/>
            <family val="2"/>
            <charset val="238"/>
          </rPr>
          <t>IV_B:EgyebAllamiUtem1</t>
        </r>
      </text>
    </comment>
    <comment ref="Z78" authorId="0" shapeId="0">
      <text>
        <r>
          <rPr>
            <sz val="11"/>
            <rFont val="Calibri"/>
            <family val="2"/>
            <charset val="238"/>
          </rPr>
          <t>IV_B:OnkormanyzatiUtem1</t>
        </r>
      </text>
    </comment>
    <comment ref="AA78" authorId="0" shapeId="0">
      <text>
        <r>
          <rPr>
            <sz val="11"/>
            <rFont val="Calibri"/>
            <family val="2"/>
            <charset val="238"/>
          </rPr>
          <t>IV_B:EUUtem1</t>
        </r>
      </text>
    </comment>
    <comment ref="AB78" authorId="0" shapeId="0">
      <text>
        <r>
          <rPr>
            <sz val="11"/>
            <rFont val="Calibri"/>
            <family val="2"/>
            <charset val="238"/>
          </rPr>
          <t>IV_B:EgyebUtem1</t>
        </r>
      </text>
    </comment>
    <comment ref="AC78" authorId="0" shapeId="0">
      <text>
        <r>
          <rPr>
            <sz val="11"/>
            <rFont val="Calibri"/>
            <family val="2"/>
            <charset val="238"/>
          </rPr>
          <t>IV_B:HitelKotvenyUtem1</t>
        </r>
      </text>
    </comment>
    <comment ref="AD78" authorId="0" shapeId="0">
      <text>
        <r>
          <rPr>
            <sz val="11"/>
            <rFont val="Calibri"/>
            <family val="2"/>
            <charset val="238"/>
          </rPr>
          <t>IV_B:OsszesenUtem1</t>
        </r>
      </text>
    </comment>
    <comment ref="AG78" authorId="0" shapeId="0">
      <text>
        <r>
          <rPr>
            <sz val="11"/>
            <rFont val="Calibri"/>
            <family val="2"/>
            <charset val="238"/>
          </rPr>
          <t>IV_B:HDUtem2</t>
        </r>
      </text>
    </comment>
    <comment ref="AH78" authorId="0" shapeId="0">
      <text>
        <r>
          <rPr>
            <sz val="11"/>
            <rFont val="Calibri"/>
            <family val="2"/>
            <charset val="238"/>
          </rPr>
          <t>IV_B:ECSUtem2</t>
        </r>
      </text>
    </comment>
    <comment ref="AI78" authorId="0" shapeId="0">
      <text>
        <r>
          <rPr>
            <sz val="11"/>
            <rFont val="Calibri"/>
            <family val="2"/>
            <charset val="238"/>
          </rPr>
          <t>IV_B:KFHUtem2</t>
        </r>
      </text>
    </comment>
    <comment ref="AJ78" authorId="0" shapeId="0">
      <text>
        <r>
          <rPr>
            <sz val="11"/>
            <rFont val="Calibri"/>
            <family val="2"/>
            <charset val="238"/>
          </rPr>
          <t>IV_B:Egyeb_SajatUtem2</t>
        </r>
      </text>
    </comment>
    <comment ref="AK78" authorId="0" shapeId="0">
      <text>
        <r>
          <rPr>
            <sz val="11"/>
            <rFont val="Calibri"/>
            <family val="2"/>
            <charset val="238"/>
          </rPr>
          <t>IV_B:DijUtem2</t>
        </r>
      </text>
    </comment>
    <comment ref="AL78" authorId="0" shapeId="0">
      <text>
        <r>
          <rPr>
            <sz val="11"/>
            <rFont val="Calibri"/>
            <family val="2"/>
            <charset val="238"/>
          </rPr>
          <t>IV_B:EM_Melleklet1_Utem2</t>
        </r>
      </text>
    </comment>
    <comment ref="AM78" authorId="0" shapeId="0">
      <text>
        <r>
          <rPr>
            <sz val="11"/>
            <rFont val="Calibri"/>
            <family val="2"/>
            <charset val="238"/>
          </rPr>
          <t>IV_B:EgyebAllamiUtem2</t>
        </r>
      </text>
    </comment>
    <comment ref="AN78" authorId="0" shapeId="0">
      <text>
        <r>
          <rPr>
            <sz val="11"/>
            <rFont val="Calibri"/>
            <family val="2"/>
            <charset val="238"/>
          </rPr>
          <t>IV_B:OnkormanyzatiUtem2</t>
        </r>
      </text>
    </comment>
    <comment ref="AO78" authorId="0" shapeId="0">
      <text>
        <r>
          <rPr>
            <sz val="11"/>
            <rFont val="Calibri"/>
            <family val="2"/>
            <charset val="238"/>
          </rPr>
          <t>IV_B:EUUtem2</t>
        </r>
      </text>
    </comment>
    <comment ref="AP78" authorId="0" shapeId="0">
      <text>
        <r>
          <rPr>
            <sz val="11"/>
            <rFont val="Calibri"/>
            <family val="2"/>
            <charset val="238"/>
          </rPr>
          <t>IV_B:EgyebUtem2</t>
        </r>
      </text>
    </comment>
    <comment ref="AQ78" authorId="0" shapeId="0">
      <text>
        <r>
          <rPr>
            <sz val="11"/>
            <rFont val="Calibri"/>
            <family val="2"/>
            <charset val="238"/>
          </rPr>
          <t>IV_B:HitelKotvenyUtem2</t>
        </r>
      </text>
    </comment>
    <comment ref="AR78" authorId="0" shapeId="0">
      <text>
        <r>
          <rPr>
            <sz val="11"/>
            <rFont val="Calibri"/>
            <family val="2"/>
            <charset val="238"/>
          </rPr>
          <t>IV_B:OsszesenUtem2</t>
        </r>
      </text>
    </comment>
    <comment ref="AS78" authorId="0" shapeId="0">
      <text>
        <r>
          <rPr>
            <sz val="11"/>
            <rFont val="Calibri"/>
            <family val="2"/>
            <charset val="238"/>
          </rPr>
          <t>IV_B:ForrashianyUtem2</t>
        </r>
      </text>
    </comment>
    <comment ref="AV78" authorId="0" shapeId="0">
      <text>
        <r>
          <rPr>
            <sz val="11"/>
            <rFont val="Calibri"/>
            <family val="2"/>
            <charset val="238"/>
          </rPr>
          <t>IV_B:Indokolas</t>
        </r>
      </text>
    </comment>
    <comment ref="AW78" authorId="0" shapeId="0">
      <text>
        <r>
          <rPr>
            <sz val="11"/>
            <rFont val="Calibri"/>
            <family val="2"/>
            <charset val="238"/>
          </rPr>
          <t>IV_B:Megjegyzes</t>
        </r>
      </text>
    </comment>
    <comment ref="AZ78" authorId="0" shapeId="0">
      <text>
        <r>
          <rPr>
            <sz val="11"/>
            <rFont val="Calibri"/>
            <family val="2"/>
            <charset val="238"/>
          </rPr>
          <t>IV_B:ISA</t>
        </r>
      </text>
    </comment>
    <comment ref="B79" authorId="0" shapeId="0">
      <text>
        <r>
          <rPr>
            <sz val="11"/>
            <rFont val="Calibri"/>
            <family val="2"/>
            <charset val="238"/>
          </rPr>
          <t>IV_B:FontossagiSorrent</t>
        </r>
      </text>
    </comment>
    <comment ref="C79" authorId="0" shapeId="0">
      <text>
        <r>
          <rPr>
            <sz val="11"/>
            <rFont val="Calibri"/>
            <family val="2"/>
            <charset val="238"/>
          </rPr>
          <t>IV_B:FeladatKategoria</t>
        </r>
      </text>
    </comment>
    <comment ref="D79" authorId="0" shapeId="0">
      <text>
        <r>
          <rPr>
            <sz val="11"/>
            <rFont val="Calibri"/>
            <family val="2"/>
            <charset val="238"/>
          </rPr>
          <t>IV_B:FeladatMegnevezes</t>
        </r>
      </text>
    </comment>
    <comment ref="E79" authorId="0" shapeId="0">
      <text>
        <r>
          <rPr>
            <sz val="11"/>
            <rFont val="Calibri"/>
            <family val="2"/>
            <charset val="238"/>
          </rPr>
          <t>IV_B:ElviEngedelySzam</t>
        </r>
      </text>
    </comment>
    <comment ref="F79" authorId="0" shapeId="0">
      <text>
        <r>
          <rPr>
            <sz val="11"/>
            <rFont val="Calibri"/>
            <family val="2"/>
            <charset val="238"/>
          </rPr>
          <t>IV_B:VKR_Kod</t>
        </r>
      </text>
    </comment>
    <comment ref="G79" authorId="0" shapeId="0">
      <text>
        <r>
          <rPr>
            <sz val="11"/>
            <rFont val="Calibri"/>
            <family val="2"/>
            <charset val="238"/>
          </rPr>
          <t>IV_B:VKR_Nev</t>
        </r>
      </text>
    </comment>
    <comment ref="H79" authorId="0" shapeId="0">
      <text>
        <r>
          <rPr>
            <sz val="11"/>
            <rFont val="Calibri"/>
            <family val="2"/>
            <charset val="238"/>
          </rPr>
          <t>IV_B:FeladatSorszam</t>
        </r>
      </text>
    </comment>
    <comment ref="I79" authorId="0" shapeId="0">
      <text>
        <r>
          <rPr>
            <sz val="11"/>
            <rFont val="Calibri"/>
            <family val="2"/>
            <charset val="238"/>
          </rPr>
          <t>IV_B:FeladatAzonosito</t>
        </r>
      </text>
    </comment>
    <comment ref="J79" authorId="0" shapeId="0">
      <text>
        <r>
          <rPr>
            <sz val="11"/>
            <rFont val="Calibri"/>
            <family val="2"/>
            <charset val="238"/>
          </rPr>
          <t>IV_B:EllatasiTerulet</t>
        </r>
      </text>
    </comment>
    <comment ref="K79" authorId="0" shapeId="0">
      <text>
        <r>
          <rPr>
            <sz val="11"/>
            <rFont val="Calibri"/>
            <family val="2"/>
            <charset val="238"/>
          </rPr>
          <t>IV_B:EllatasertFelelos</t>
        </r>
      </text>
    </comment>
    <comment ref="L79" authorId="0" shapeId="0">
      <text>
        <r>
          <rPr>
            <sz val="11"/>
            <rFont val="Calibri"/>
            <family val="2"/>
            <charset val="238"/>
          </rPr>
          <t>IV_B:TervezettNettoKoltseg</t>
        </r>
      </text>
    </comment>
    <comment ref="M79" authorId="0" shapeId="0">
      <text>
        <r>
          <rPr>
            <sz val="11"/>
            <rFont val="Calibri"/>
            <family val="2"/>
            <charset val="238"/>
          </rPr>
          <t>IV_B:IdotartamKezdes</t>
        </r>
      </text>
    </comment>
    <comment ref="N79" authorId="0" shapeId="0">
      <text>
        <r>
          <rPr>
            <sz val="11"/>
            <rFont val="Calibri"/>
            <family val="2"/>
            <charset val="238"/>
          </rPr>
          <t>IV_B:IdotartamBefejezes</t>
        </r>
      </text>
    </comment>
    <comment ref="O79" authorId="0" shapeId="0">
      <text>
        <r>
          <rPr>
            <sz val="11"/>
            <rFont val="Calibri"/>
            <family val="2"/>
            <charset val="238"/>
          </rPr>
          <t>IV_B:NettoKoltsegUtem1</t>
        </r>
      </text>
    </comment>
    <comment ref="P79" authorId="0" shapeId="0">
      <text>
        <r>
          <rPr>
            <sz val="11"/>
            <rFont val="Calibri"/>
            <family val="2"/>
            <charset val="238"/>
          </rPr>
          <t>IV_B:NettoKoltsegUtem2</t>
        </r>
      </text>
    </comment>
    <comment ref="Q79" authorId="0" shapeId="0">
      <text>
        <r>
          <rPr>
            <sz val="11"/>
            <rFont val="Calibri"/>
            <family val="2"/>
            <charset val="238"/>
          </rPr>
          <t>IV_B:EM_Melleklet2_KTG</t>
        </r>
      </text>
    </comment>
    <comment ref="S79" authorId="0" shapeId="0">
      <text>
        <r>
          <rPr>
            <sz val="11"/>
            <rFont val="Calibri"/>
            <family val="2"/>
            <charset val="238"/>
          </rPr>
          <t>IV_B:HDUtem1</t>
        </r>
      </text>
    </comment>
    <comment ref="T79" authorId="0" shapeId="0">
      <text>
        <r>
          <rPr>
            <sz val="11"/>
            <rFont val="Calibri"/>
            <family val="2"/>
            <charset val="238"/>
          </rPr>
          <t>IV_B:ECSUtem1</t>
        </r>
      </text>
    </comment>
    <comment ref="U79" authorId="0" shapeId="0">
      <text>
        <r>
          <rPr>
            <sz val="11"/>
            <rFont val="Calibri"/>
            <family val="2"/>
            <charset val="238"/>
          </rPr>
          <t>IV_B:KFHUtem1</t>
        </r>
      </text>
    </comment>
    <comment ref="V79" authorId="0" shapeId="0">
      <text>
        <r>
          <rPr>
            <sz val="11"/>
            <rFont val="Calibri"/>
            <family val="2"/>
            <charset val="238"/>
          </rPr>
          <t>IV_B:Egyeb_SajatUtem1</t>
        </r>
      </text>
    </comment>
    <comment ref="W79" authorId="0" shapeId="0">
      <text>
        <r>
          <rPr>
            <sz val="11"/>
            <rFont val="Calibri"/>
            <family val="2"/>
            <charset val="238"/>
          </rPr>
          <t>IV_B:DijUtem1</t>
        </r>
      </text>
    </comment>
    <comment ref="X79" authorId="0" shapeId="0">
      <text>
        <r>
          <rPr>
            <sz val="11"/>
            <rFont val="Calibri"/>
            <family val="2"/>
            <charset val="238"/>
          </rPr>
          <t>IV_B:EM_Melleklet1_Utem1</t>
        </r>
      </text>
    </comment>
    <comment ref="Y79" authorId="0" shapeId="0">
      <text>
        <r>
          <rPr>
            <sz val="11"/>
            <rFont val="Calibri"/>
            <family val="2"/>
            <charset val="238"/>
          </rPr>
          <t>IV_B:EgyebAllamiUtem1</t>
        </r>
      </text>
    </comment>
    <comment ref="Z79" authorId="0" shapeId="0">
      <text>
        <r>
          <rPr>
            <sz val="11"/>
            <rFont val="Calibri"/>
            <family val="2"/>
            <charset val="238"/>
          </rPr>
          <t>IV_B:OnkormanyzatiUtem1</t>
        </r>
      </text>
    </comment>
    <comment ref="AA79" authorId="0" shapeId="0">
      <text>
        <r>
          <rPr>
            <sz val="11"/>
            <rFont val="Calibri"/>
            <family val="2"/>
            <charset val="238"/>
          </rPr>
          <t>IV_B:EUUtem1</t>
        </r>
      </text>
    </comment>
    <comment ref="AB79" authorId="0" shapeId="0">
      <text>
        <r>
          <rPr>
            <sz val="11"/>
            <rFont val="Calibri"/>
            <family val="2"/>
            <charset val="238"/>
          </rPr>
          <t>IV_B:EgyebUtem1</t>
        </r>
      </text>
    </comment>
    <comment ref="AC79" authorId="0" shapeId="0">
      <text>
        <r>
          <rPr>
            <sz val="11"/>
            <rFont val="Calibri"/>
            <family val="2"/>
            <charset val="238"/>
          </rPr>
          <t>IV_B:HitelKotvenyUtem1</t>
        </r>
      </text>
    </comment>
    <comment ref="AD79" authorId="0" shapeId="0">
      <text>
        <r>
          <rPr>
            <sz val="11"/>
            <rFont val="Calibri"/>
            <family val="2"/>
            <charset val="238"/>
          </rPr>
          <t>IV_B:OsszesenUtem1</t>
        </r>
      </text>
    </comment>
    <comment ref="AG79" authorId="0" shapeId="0">
      <text>
        <r>
          <rPr>
            <sz val="11"/>
            <rFont val="Calibri"/>
            <family val="2"/>
            <charset val="238"/>
          </rPr>
          <t>IV_B:HDUtem2</t>
        </r>
      </text>
    </comment>
    <comment ref="AH79" authorId="0" shapeId="0">
      <text>
        <r>
          <rPr>
            <sz val="11"/>
            <rFont val="Calibri"/>
            <family val="2"/>
            <charset val="238"/>
          </rPr>
          <t>IV_B:ECSUtem2</t>
        </r>
      </text>
    </comment>
    <comment ref="AI79" authorId="0" shapeId="0">
      <text>
        <r>
          <rPr>
            <sz val="11"/>
            <rFont val="Calibri"/>
            <family val="2"/>
            <charset val="238"/>
          </rPr>
          <t>IV_B:KFHUtem2</t>
        </r>
      </text>
    </comment>
    <comment ref="AJ79" authorId="0" shapeId="0">
      <text>
        <r>
          <rPr>
            <sz val="11"/>
            <rFont val="Calibri"/>
            <family val="2"/>
            <charset val="238"/>
          </rPr>
          <t>IV_B:Egyeb_SajatUtem2</t>
        </r>
      </text>
    </comment>
    <comment ref="AK79" authorId="0" shapeId="0">
      <text>
        <r>
          <rPr>
            <sz val="11"/>
            <rFont val="Calibri"/>
            <family val="2"/>
            <charset val="238"/>
          </rPr>
          <t>IV_B:DijUtem2</t>
        </r>
      </text>
    </comment>
    <comment ref="AL79" authorId="0" shapeId="0">
      <text>
        <r>
          <rPr>
            <sz val="11"/>
            <rFont val="Calibri"/>
            <family val="2"/>
            <charset val="238"/>
          </rPr>
          <t>IV_B:EM_Melleklet1_Utem2</t>
        </r>
      </text>
    </comment>
    <comment ref="AM79" authorId="0" shapeId="0">
      <text>
        <r>
          <rPr>
            <sz val="11"/>
            <rFont val="Calibri"/>
            <family val="2"/>
            <charset val="238"/>
          </rPr>
          <t>IV_B:EgyebAllamiUtem2</t>
        </r>
      </text>
    </comment>
    <comment ref="AN79" authorId="0" shapeId="0">
      <text>
        <r>
          <rPr>
            <sz val="11"/>
            <rFont val="Calibri"/>
            <family val="2"/>
            <charset val="238"/>
          </rPr>
          <t>IV_B:OnkormanyzatiUtem2</t>
        </r>
      </text>
    </comment>
    <comment ref="AO79" authorId="0" shapeId="0">
      <text>
        <r>
          <rPr>
            <sz val="11"/>
            <rFont val="Calibri"/>
            <family val="2"/>
            <charset val="238"/>
          </rPr>
          <t>IV_B:EUUtem2</t>
        </r>
      </text>
    </comment>
    <comment ref="AP79" authorId="0" shapeId="0">
      <text>
        <r>
          <rPr>
            <sz val="11"/>
            <rFont val="Calibri"/>
            <family val="2"/>
            <charset val="238"/>
          </rPr>
          <t>IV_B:EgyebUtem2</t>
        </r>
      </text>
    </comment>
    <comment ref="AQ79" authorId="0" shapeId="0">
      <text>
        <r>
          <rPr>
            <sz val="11"/>
            <rFont val="Calibri"/>
            <family val="2"/>
            <charset val="238"/>
          </rPr>
          <t>IV_B:HitelKotvenyUtem2</t>
        </r>
      </text>
    </comment>
    <comment ref="AR79" authorId="0" shapeId="0">
      <text>
        <r>
          <rPr>
            <sz val="11"/>
            <rFont val="Calibri"/>
            <family val="2"/>
            <charset val="238"/>
          </rPr>
          <t>IV_B:OsszesenUtem2</t>
        </r>
      </text>
    </comment>
    <comment ref="AS79" authorId="0" shapeId="0">
      <text>
        <r>
          <rPr>
            <sz val="11"/>
            <rFont val="Calibri"/>
            <family val="2"/>
            <charset val="238"/>
          </rPr>
          <t>IV_B:ForrashianyUtem2</t>
        </r>
      </text>
    </comment>
    <comment ref="AV79" authorId="0" shapeId="0">
      <text>
        <r>
          <rPr>
            <sz val="11"/>
            <rFont val="Calibri"/>
            <family val="2"/>
            <charset val="238"/>
          </rPr>
          <t>IV_B:Indokolas</t>
        </r>
      </text>
    </comment>
    <comment ref="AW79" authorId="0" shapeId="0">
      <text>
        <r>
          <rPr>
            <sz val="11"/>
            <rFont val="Calibri"/>
            <family val="2"/>
            <charset val="238"/>
          </rPr>
          <t>IV_B:Megjegyzes</t>
        </r>
      </text>
    </comment>
    <comment ref="AZ79" authorId="0" shapeId="0">
      <text>
        <r>
          <rPr>
            <sz val="11"/>
            <rFont val="Calibri"/>
            <family val="2"/>
            <charset val="238"/>
          </rPr>
          <t>IV_B:ISA</t>
        </r>
      </text>
    </comment>
    <comment ref="B80" authorId="0" shapeId="0">
      <text>
        <r>
          <rPr>
            <sz val="11"/>
            <rFont val="Calibri"/>
            <family val="2"/>
            <charset val="238"/>
          </rPr>
          <t>IV_B:FontossagiSorrent</t>
        </r>
      </text>
    </comment>
    <comment ref="C80" authorId="0" shapeId="0">
      <text>
        <r>
          <rPr>
            <sz val="11"/>
            <rFont val="Calibri"/>
            <family val="2"/>
            <charset val="238"/>
          </rPr>
          <t>IV_B:FeladatKategoria</t>
        </r>
      </text>
    </comment>
    <comment ref="D80" authorId="0" shapeId="0">
      <text>
        <r>
          <rPr>
            <sz val="11"/>
            <rFont val="Calibri"/>
            <family val="2"/>
            <charset val="238"/>
          </rPr>
          <t>IV_B:FeladatMegnevezes</t>
        </r>
      </text>
    </comment>
    <comment ref="E80" authorId="0" shapeId="0">
      <text>
        <r>
          <rPr>
            <sz val="11"/>
            <rFont val="Calibri"/>
            <family val="2"/>
            <charset val="238"/>
          </rPr>
          <t>IV_B:ElviEngedelySzam</t>
        </r>
      </text>
    </comment>
    <comment ref="F80" authorId="0" shapeId="0">
      <text>
        <r>
          <rPr>
            <sz val="11"/>
            <rFont val="Calibri"/>
            <family val="2"/>
            <charset val="238"/>
          </rPr>
          <t>IV_B:VKR_Kod</t>
        </r>
      </text>
    </comment>
    <comment ref="G80" authorId="0" shapeId="0">
      <text>
        <r>
          <rPr>
            <sz val="11"/>
            <rFont val="Calibri"/>
            <family val="2"/>
            <charset val="238"/>
          </rPr>
          <t>IV_B:VKR_Nev</t>
        </r>
      </text>
    </comment>
    <comment ref="H80" authorId="0" shapeId="0">
      <text>
        <r>
          <rPr>
            <sz val="11"/>
            <rFont val="Calibri"/>
            <family val="2"/>
            <charset val="238"/>
          </rPr>
          <t>IV_B:FeladatSorszam</t>
        </r>
      </text>
    </comment>
    <comment ref="I80" authorId="0" shapeId="0">
      <text>
        <r>
          <rPr>
            <sz val="11"/>
            <rFont val="Calibri"/>
            <family val="2"/>
            <charset val="238"/>
          </rPr>
          <t>IV_B:FeladatAzonosito</t>
        </r>
      </text>
    </comment>
    <comment ref="J80" authorId="0" shapeId="0">
      <text>
        <r>
          <rPr>
            <sz val="11"/>
            <rFont val="Calibri"/>
            <family val="2"/>
            <charset val="238"/>
          </rPr>
          <t>IV_B:EllatasiTerulet</t>
        </r>
      </text>
    </comment>
    <comment ref="K80" authorId="0" shapeId="0">
      <text>
        <r>
          <rPr>
            <sz val="11"/>
            <rFont val="Calibri"/>
            <family val="2"/>
            <charset val="238"/>
          </rPr>
          <t>IV_B:EllatasertFelelos</t>
        </r>
      </text>
    </comment>
    <comment ref="L80" authorId="0" shapeId="0">
      <text>
        <r>
          <rPr>
            <sz val="11"/>
            <rFont val="Calibri"/>
            <family val="2"/>
            <charset val="238"/>
          </rPr>
          <t>IV_B:TervezettNettoKoltseg</t>
        </r>
      </text>
    </comment>
    <comment ref="M80" authorId="0" shapeId="0">
      <text>
        <r>
          <rPr>
            <sz val="11"/>
            <rFont val="Calibri"/>
            <family val="2"/>
            <charset val="238"/>
          </rPr>
          <t>IV_B:IdotartamKezdes</t>
        </r>
      </text>
    </comment>
    <comment ref="N80" authorId="0" shapeId="0">
      <text>
        <r>
          <rPr>
            <sz val="11"/>
            <rFont val="Calibri"/>
            <family val="2"/>
            <charset val="238"/>
          </rPr>
          <t>IV_B:IdotartamBefejezes</t>
        </r>
      </text>
    </comment>
    <comment ref="O80" authorId="0" shapeId="0">
      <text>
        <r>
          <rPr>
            <sz val="11"/>
            <rFont val="Calibri"/>
            <family val="2"/>
            <charset val="238"/>
          </rPr>
          <t>IV_B:NettoKoltsegUtem1</t>
        </r>
      </text>
    </comment>
    <comment ref="P80" authorId="0" shapeId="0">
      <text>
        <r>
          <rPr>
            <sz val="11"/>
            <rFont val="Calibri"/>
            <family val="2"/>
            <charset val="238"/>
          </rPr>
          <t>IV_B:NettoKoltsegUtem2</t>
        </r>
      </text>
    </comment>
    <comment ref="Q80" authorId="0" shapeId="0">
      <text>
        <r>
          <rPr>
            <sz val="11"/>
            <rFont val="Calibri"/>
            <family val="2"/>
            <charset val="238"/>
          </rPr>
          <t>IV_B:EM_Melleklet2_KTG</t>
        </r>
      </text>
    </comment>
    <comment ref="S80" authorId="0" shapeId="0">
      <text>
        <r>
          <rPr>
            <sz val="11"/>
            <rFont val="Calibri"/>
            <family val="2"/>
            <charset val="238"/>
          </rPr>
          <t>IV_B:HDUtem1</t>
        </r>
      </text>
    </comment>
    <comment ref="T80" authorId="0" shapeId="0">
      <text>
        <r>
          <rPr>
            <sz val="11"/>
            <rFont val="Calibri"/>
            <family val="2"/>
            <charset val="238"/>
          </rPr>
          <t>IV_B:ECSUtem1</t>
        </r>
      </text>
    </comment>
    <comment ref="U80" authorId="0" shapeId="0">
      <text>
        <r>
          <rPr>
            <sz val="11"/>
            <rFont val="Calibri"/>
            <family val="2"/>
            <charset val="238"/>
          </rPr>
          <t>IV_B:KFHUtem1</t>
        </r>
      </text>
    </comment>
    <comment ref="V80" authorId="0" shapeId="0">
      <text>
        <r>
          <rPr>
            <sz val="11"/>
            <rFont val="Calibri"/>
            <family val="2"/>
            <charset val="238"/>
          </rPr>
          <t>IV_B:Egyeb_SajatUtem1</t>
        </r>
      </text>
    </comment>
    <comment ref="W80" authorId="0" shapeId="0">
      <text>
        <r>
          <rPr>
            <sz val="11"/>
            <rFont val="Calibri"/>
            <family val="2"/>
            <charset val="238"/>
          </rPr>
          <t>IV_B:DijUtem1</t>
        </r>
      </text>
    </comment>
    <comment ref="X80" authorId="0" shapeId="0">
      <text>
        <r>
          <rPr>
            <sz val="11"/>
            <rFont val="Calibri"/>
            <family val="2"/>
            <charset val="238"/>
          </rPr>
          <t>IV_B:EM_Melleklet1_Utem1</t>
        </r>
      </text>
    </comment>
    <comment ref="Y80" authorId="0" shapeId="0">
      <text>
        <r>
          <rPr>
            <sz val="11"/>
            <rFont val="Calibri"/>
            <family val="2"/>
            <charset val="238"/>
          </rPr>
          <t>IV_B:EgyebAllamiUtem1</t>
        </r>
      </text>
    </comment>
    <comment ref="Z80" authorId="0" shapeId="0">
      <text>
        <r>
          <rPr>
            <sz val="11"/>
            <rFont val="Calibri"/>
            <family val="2"/>
            <charset val="238"/>
          </rPr>
          <t>IV_B:OnkormanyzatiUtem1</t>
        </r>
      </text>
    </comment>
    <comment ref="AA80" authorId="0" shapeId="0">
      <text>
        <r>
          <rPr>
            <sz val="11"/>
            <rFont val="Calibri"/>
            <family val="2"/>
            <charset val="238"/>
          </rPr>
          <t>IV_B:EUUtem1</t>
        </r>
      </text>
    </comment>
    <comment ref="AB80" authorId="0" shapeId="0">
      <text>
        <r>
          <rPr>
            <sz val="11"/>
            <rFont val="Calibri"/>
            <family val="2"/>
            <charset val="238"/>
          </rPr>
          <t>IV_B:EgyebUtem1</t>
        </r>
      </text>
    </comment>
    <comment ref="AC80" authorId="0" shapeId="0">
      <text>
        <r>
          <rPr>
            <sz val="11"/>
            <rFont val="Calibri"/>
            <family val="2"/>
            <charset val="238"/>
          </rPr>
          <t>IV_B:HitelKotvenyUtem1</t>
        </r>
      </text>
    </comment>
    <comment ref="AD80" authorId="0" shapeId="0">
      <text>
        <r>
          <rPr>
            <sz val="11"/>
            <rFont val="Calibri"/>
            <family val="2"/>
            <charset val="238"/>
          </rPr>
          <t>IV_B:OsszesenUtem1</t>
        </r>
      </text>
    </comment>
    <comment ref="AG80" authorId="0" shapeId="0">
      <text>
        <r>
          <rPr>
            <sz val="11"/>
            <rFont val="Calibri"/>
            <family val="2"/>
            <charset val="238"/>
          </rPr>
          <t>IV_B:HDUtem2</t>
        </r>
      </text>
    </comment>
    <comment ref="AH80" authorId="0" shapeId="0">
      <text>
        <r>
          <rPr>
            <sz val="11"/>
            <rFont val="Calibri"/>
            <family val="2"/>
            <charset val="238"/>
          </rPr>
          <t>IV_B:ECSUtem2</t>
        </r>
      </text>
    </comment>
    <comment ref="AI80" authorId="0" shapeId="0">
      <text>
        <r>
          <rPr>
            <sz val="11"/>
            <rFont val="Calibri"/>
            <family val="2"/>
            <charset val="238"/>
          </rPr>
          <t>IV_B:KFHUtem2</t>
        </r>
      </text>
    </comment>
    <comment ref="AJ80" authorId="0" shapeId="0">
      <text>
        <r>
          <rPr>
            <sz val="11"/>
            <rFont val="Calibri"/>
            <family val="2"/>
            <charset val="238"/>
          </rPr>
          <t>IV_B:Egyeb_SajatUtem2</t>
        </r>
      </text>
    </comment>
    <comment ref="AK80" authorId="0" shapeId="0">
      <text>
        <r>
          <rPr>
            <sz val="11"/>
            <rFont val="Calibri"/>
            <family val="2"/>
            <charset val="238"/>
          </rPr>
          <t>IV_B:DijUtem2</t>
        </r>
      </text>
    </comment>
    <comment ref="AL80" authorId="0" shapeId="0">
      <text>
        <r>
          <rPr>
            <sz val="11"/>
            <rFont val="Calibri"/>
            <family val="2"/>
            <charset val="238"/>
          </rPr>
          <t>IV_B:EM_Melleklet1_Utem2</t>
        </r>
      </text>
    </comment>
    <comment ref="AM80" authorId="0" shapeId="0">
      <text>
        <r>
          <rPr>
            <sz val="11"/>
            <rFont val="Calibri"/>
            <family val="2"/>
            <charset val="238"/>
          </rPr>
          <t>IV_B:EgyebAllamiUtem2</t>
        </r>
      </text>
    </comment>
    <comment ref="AN80" authorId="0" shapeId="0">
      <text>
        <r>
          <rPr>
            <sz val="11"/>
            <rFont val="Calibri"/>
            <family val="2"/>
            <charset val="238"/>
          </rPr>
          <t>IV_B:OnkormanyzatiUtem2</t>
        </r>
      </text>
    </comment>
    <comment ref="AO80" authorId="0" shapeId="0">
      <text>
        <r>
          <rPr>
            <sz val="11"/>
            <rFont val="Calibri"/>
            <family val="2"/>
            <charset val="238"/>
          </rPr>
          <t>IV_B:EUUtem2</t>
        </r>
      </text>
    </comment>
    <comment ref="AP80" authorId="0" shapeId="0">
      <text>
        <r>
          <rPr>
            <sz val="11"/>
            <rFont val="Calibri"/>
            <family val="2"/>
            <charset val="238"/>
          </rPr>
          <t>IV_B:EgyebUtem2</t>
        </r>
      </text>
    </comment>
    <comment ref="AQ80" authorId="0" shapeId="0">
      <text>
        <r>
          <rPr>
            <sz val="11"/>
            <rFont val="Calibri"/>
            <family val="2"/>
            <charset val="238"/>
          </rPr>
          <t>IV_B:HitelKotvenyUtem2</t>
        </r>
      </text>
    </comment>
    <comment ref="AR80" authorId="0" shapeId="0">
      <text>
        <r>
          <rPr>
            <sz val="11"/>
            <rFont val="Calibri"/>
            <family val="2"/>
            <charset val="238"/>
          </rPr>
          <t>IV_B:OsszesenUtem2</t>
        </r>
      </text>
    </comment>
    <comment ref="AS80" authorId="0" shapeId="0">
      <text>
        <r>
          <rPr>
            <sz val="11"/>
            <rFont val="Calibri"/>
            <family val="2"/>
            <charset val="238"/>
          </rPr>
          <t>IV_B:ForrashianyUtem2</t>
        </r>
      </text>
    </comment>
    <comment ref="AV80" authorId="0" shapeId="0">
      <text>
        <r>
          <rPr>
            <sz val="11"/>
            <rFont val="Calibri"/>
            <family val="2"/>
            <charset val="238"/>
          </rPr>
          <t>IV_B:Indokolas</t>
        </r>
      </text>
    </comment>
    <comment ref="AW80" authorId="0" shapeId="0">
      <text>
        <r>
          <rPr>
            <sz val="11"/>
            <rFont val="Calibri"/>
            <family val="2"/>
            <charset val="238"/>
          </rPr>
          <t>IV_B:Megjegyzes</t>
        </r>
      </text>
    </comment>
    <comment ref="AZ80" authorId="0" shapeId="0">
      <text>
        <r>
          <rPr>
            <sz val="11"/>
            <rFont val="Calibri"/>
            <family val="2"/>
            <charset val="238"/>
          </rPr>
          <t>IV_B:ISA</t>
        </r>
      </text>
    </comment>
    <comment ref="B81" authorId="0" shapeId="0">
      <text>
        <r>
          <rPr>
            <sz val="11"/>
            <rFont val="Calibri"/>
            <family val="2"/>
            <charset val="238"/>
          </rPr>
          <t>IV_B:FontossagiSorrent</t>
        </r>
      </text>
    </comment>
    <comment ref="C81" authorId="0" shapeId="0">
      <text>
        <r>
          <rPr>
            <sz val="11"/>
            <rFont val="Calibri"/>
            <family val="2"/>
            <charset val="238"/>
          </rPr>
          <t>IV_B:FeladatKategoria</t>
        </r>
      </text>
    </comment>
    <comment ref="D81" authorId="0" shapeId="0">
      <text>
        <r>
          <rPr>
            <sz val="11"/>
            <rFont val="Calibri"/>
            <family val="2"/>
            <charset val="238"/>
          </rPr>
          <t>IV_B:FeladatMegnevezes</t>
        </r>
      </text>
    </comment>
    <comment ref="E81" authorId="0" shapeId="0">
      <text>
        <r>
          <rPr>
            <sz val="11"/>
            <rFont val="Calibri"/>
            <family val="2"/>
            <charset val="238"/>
          </rPr>
          <t>IV_B:ElviEngedelySzam</t>
        </r>
      </text>
    </comment>
    <comment ref="F81" authorId="0" shapeId="0">
      <text>
        <r>
          <rPr>
            <sz val="11"/>
            <rFont val="Calibri"/>
            <family val="2"/>
            <charset val="238"/>
          </rPr>
          <t>IV_B:VKR_Kod</t>
        </r>
      </text>
    </comment>
    <comment ref="G81" authorId="0" shapeId="0">
      <text>
        <r>
          <rPr>
            <sz val="11"/>
            <rFont val="Calibri"/>
            <family val="2"/>
            <charset val="238"/>
          </rPr>
          <t>IV_B:VKR_Nev</t>
        </r>
      </text>
    </comment>
    <comment ref="H81" authorId="0" shapeId="0">
      <text>
        <r>
          <rPr>
            <sz val="11"/>
            <rFont val="Calibri"/>
            <family val="2"/>
            <charset val="238"/>
          </rPr>
          <t>IV_B:FeladatSorszam</t>
        </r>
      </text>
    </comment>
    <comment ref="I81" authorId="0" shapeId="0">
      <text>
        <r>
          <rPr>
            <sz val="11"/>
            <rFont val="Calibri"/>
            <family val="2"/>
            <charset val="238"/>
          </rPr>
          <t>IV_B:FeladatAzonosito</t>
        </r>
      </text>
    </comment>
    <comment ref="J81" authorId="0" shapeId="0">
      <text>
        <r>
          <rPr>
            <sz val="11"/>
            <rFont val="Calibri"/>
            <family val="2"/>
            <charset val="238"/>
          </rPr>
          <t>IV_B:EllatasiTerulet</t>
        </r>
      </text>
    </comment>
    <comment ref="K81" authorId="0" shapeId="0">
      <text>
        <r>
          <rPr>
            <sz val="11"/>
            <rFont val="Calibri"/>
            <family val="2"/>
            <charset val="238"/>
          </rPr>
          <t>IV_B:EllatasertFelelos</t>
        </r>
      </text>
    </comment>
    <comment ref="L81" authorId="0" shapeId="0">
      <text>
        <r>
          <rPr>
            <sz val="11"/>
            <rFont val="Calibri"/>
            <family val="2"/>
            <charset val="238"/>
          </rPr>
          <t>IV_B:TervezettNettoKoltseg</t>
        </r>
      </text>
    </comment>
    <comment ref="M81" authorId="0" shapeId="0">
      <text>
        <r>
          <rPr>
            <sz val="11"/>
            <rFont val="Calibri"/>
            <family val="2"/>
            <charset val="238"/>
          </rPr>
          <t>IV_B:IdotartamKezdes</t>
        </r>
      </text>
    </comment>
    <comment ref="N81" authorId="0" shapeId="0">
      <text>
        <r>
          <rPr>
            <sz val="11"/>
            <rFont val="Calibri"/>
            <family val="2"/>
            <charset val="238"/>
          </rPr>
          <t>IV_B:IdotartamBefejezes</t>
        </r>
      </text>
    </comment>
    <comment ref="O81" authorId="0" shapeId="0">
      <text>
        <r>
          <rPr>
            <sz val="11"/>
            <rFont val="Calibri"/>
            <family val="2"/>
            <charset val="238"/>
          </rPr>
          <t>IV_B:NettoKoltsegUtem1</t>
        </r>
      </text>
    </comment>
    <comment ref="P81" authorId="0" shapeId="0">
      <text>
        <r>
          <rPr>
            <sz val="11"/>
            <rFont val="Calibri"/>
            <family val="2"/>
            <charset val="238"/>
          </rPr>
          <t>IV_B:NettoKoltsegUtem2</t>
        </r>
      </text>
    </comment>
    <comment ref="Q81" authorId="0" shapeId="0">
      <text>
        <r>
          <rPr>
            <sz val="11"/>
            <rFont val="Calibri"/>
            <family val="2"/>
            <charset val="238"/>
          </rPr>
          <t>IV_B:EM_Melleklet2_KTG</t>
        </r>
      </text>
    </comment>
    <comment ref="S81" authorId="0" shapeId="0">
      <text>
        <r>
          <rPr>
            <sz val="11"/>
            <rFont val="Calibri"/>
            <family val="2"/>
            <charset val="238"/>
          </rPr>
          <t>IV_B:HDUtem1</t>
        </r>
      </text>
    </comment>
    <comment ref="T81" authorId="0" shapeId="0">
      <text>
        <r>
          <rPr>
            <sz val="11"/>
            <rFont val="Calibri"/>
            <family val="2"/>
            <charset val="238"/>
          </rPr>
          <t>IV_B:ECSUtem1</t>
        </r>
      </text>
    </comment>
    <comment ref="U81" authorId="0" shapeId="0">
      <text>
        <r>
          <rPr>
            <sz val="11"/>
            <rFont val="Calibri"/>
            <family val="2"/>
            <charset val="238"/>
          </rPr>
          <t>IV_B:KFHUtem1</t>
        </r>
      </text>
    </comment>
    <comment ref="V81" authorId="0" shapeId="0">
      <text>
        <r>
          <rPr>
            <sz val="11"/>
            <rFont val="Calibri"/>
            <family val="2"/>
            <charset val="238"/>
          </rPr>
          <t>IV_B:Egyeb_SajatUtem1</t>
        </r>
      </text>
    </comment>
    <comment ref="W81" authorId="0" shapeId="0">
      <text>
        <r>
          <rPr>
            <sz val="11"/>
            <rFont val="Calibri"/>
            <family val="2"/>
            <charset val="238"/>
          </rPr>
          <t>IV_B:DijUtem1</t>
        </r>
      </text>
    </comment>
    <comment ref="X81" authorId="0" shapeId="0">
      <text>
        <r>
          <rPr>
            <sz val="11"/>
            <rFont val="Calibri"/>
            <family val="2"/>
            <charset val="238"/>
          </rPr>
          <t>IV_B:EM_Melleklet1_Utem1</t>
        </r>
      </text>
    </comment>
    <comment ref="Y81" authorId="0" shapeId="0">
      <text>
        <r>
          <rPr>
            <sz val="11"/>
            <rFont val="Calibri"/>
            <family val="2"/>
            <charset val="238"/>
          </rPr>
          <t>IV_B:EgyebAllamiUtem1</t>
        </r>
      </text>
    </comment>
    <comment ref="Z81" authorId="0" shapeId="0">
      <text>
        <r>
          <rPr>
            <sz val="11"/>
            <rFont val="Calibri"/>
            <family val="2"/>
            <charset val="238"/>
          </rPr>
          <t>IV_B:OnkormanyzatiUtem1</t>
        </r>
      </text>
    </comment>
    <comment ref="AA81" authorId="0" shapeId="0">
      <text>
        <r>
          <rPr>
            <sz val="11"/>
            <rFont val="Calibri"/>
            <family val="2"/>
            <charset val="238"/>
          </rPr>
          <t>IV_B:EUUtem1</t>
        </r>
      </text>
    </comment>
    <comment ref="AB81" authorId="0" shapeId="0">
      <text>
        <r>
          <rPr>
            <sz val="11"/>
            <rFont val="Calibri"/>
            <family val="2"/>
            <charset val="238"/>
          </rPr>
          <t>IV_B:EgyebUtem1</t>
        </r>
      </text>
    </comment>
    <comment ref="AC81" authorId="0" shapeId="0">
      <text>
        <r>
          <rPr>
            <sz val="11"/>
            <rFont val="Calibri"/>
            <family val="2"/>
            <charset val="238"/>
          </rPr>
          <t>IV_B:HitelKotvenyUtem1</t>
        </r>
      </text>
    </comment>
    <comment ref="AD81" authorId="0" shapeId="0">
      <text>
        <r>
          <rPr>
            <sz val="11"/>
            <rFont val="Calibri"/>
            <family val="2"/>
            <charset val="238"/>
          </rPr>
          <t>IV_B:OsszesenUtem1</t>
        </r>
      </text>
    </comment>
    <comment ref="AG81" authorId="0" shapeId="0">
      <text>
        <r>
          <rPr>
            <sz val="11"/>
            <rFont val="Calibri"/>
            <family val="2"/>
            <charset val="238"/>
          </rPr>
          <t>IV_B:HDUtem2</t>
        </r>
      </text>
    </comment>
    <comment ref="AH81" authorId="0" shapeId="0">
      <text>
        <r>
          <rPr>
            <sz val="11"/>
            <rFont val="Calibri"/>
            <family val="2"/>
            <charset val="238"/>
          </rPr>
          <t>IV_B:ECSUtem2</t>
        </r>
      </text>
    </comment>
    <comment ref="AI81" authorId="0" shapeId="0">
      <text>
        <r>
          <rPr>
            <sz val="11"/>
            <rFont val="Calibri"/>
            <family val="2"/>
            <charset val="238"/>
          </rPr>
          <t>IV_B:KFHUtem2</t>
        </r>
      </text>
    </comment>
    <comment ref="AJ81" authorId="0" shapeId="0">
      <text>
        <r>
          <rPr>
            <sz val="11"/>
            <rFont val="Calibri"/>
            <family val="2"/>
            <charset val="238"/>
          </rPr>
          <t>IV_B:Egyeb_SajatUtem2</t>
        </r>
      </text>
    </comment>
    <comment ref="AK81" authorId="0" shapeId="0">
      <text>
        <r>
          <rPr>
            <sz val="11"/>
            <rFont val="Calibri"/>
            <family val="2"/>
            <charset val="238"/>
          </rPr>
          <t>IV_B:DijUtem2</t>
        </r>
      </text>
    </comment>
    <comment ref="AL81" authorId="0" shapeId="0">
      <text>
        <r>
          <rPr>
            <sz val="11"/>
            <rFont val="Calibri"/>
            <family val="2"/>
            <charset val="238"/>
          </rPr>
          <t>IV_B:EM_Melleklet1_Utem2</t>
        </r>
      </text>
    </comment>
    <comment ref="AM81" authorId="0" shapeId="0">
      <text>
        <r>
          <rPr>
            <sz val="11"/>
            <rFont val="Calibri"/>
            <family val="2"/>
            <charset val="238"/>
          </rPr>
          <t>IV_B:EgyebAllamiUtem2</t>
        </r>
      </text>
    </comment>
    <comment ref="AN81" authorId="0" shapeId="0">
      <text>
        <r>
          <rPr>
            <sz val="11"/>
            <rFont val="Calibri"/>
            <family val="2"/>
            <charset val="238"/>
          </rPr>
          <t>IV_B:OnkormanyzatiUtem2</t>
        </r>
      </text>
    </comment>
    <comment ref="AO81" authorId="0" shapeId="0">
      <text>
        <r>
          <rPr>
            <sz val="11"/>
            <rFont val="Calibri"/>
            <family val="2"/>
            <charset val="238"/>
          </rPr>
          <t>IV_B:EUUtem2</t>
        </r>
      </text>
    </comment>
    <comment ref="AP81" authorId="0" shapeId="0">
      <text>
        <r>
          <rPr>
            <sz val="11"/>
            <rFont val="Calibri"/>
            <family val="2"/>
            <charset val="238"/>
          </rPr>
          <t>IV_B:EgyebUtem2</t>
        </r>
      </text>
    </comment>
    <comment ref="AQ81" authorId="0" shapeId="0">
      <text>
        <r>
          <rPr>
            <sz val="11"/>
            <rFont val="Calibri"/>
            <family val="2"/>
            <charset val="238"/>
          </rPr>
          <t>IV_B:HitelKotvenyUtem2</t>
        </r>
      </text>
    </comment>
    <comment ref="AR81" authorId="0" shapeId="0">
      <text>
        <r>
          <rPr>
            <sz val="11"/>
            <rFont val="Calibri"/>
            <family val="2"/>
            <charset val="238"/>
          </rPr>
          <t>IV_B:OsszesenUtem2</t>
        </r>
      </text>
    </comment>
    <comment ref="AS81" authorId="0" shapeId="0">
      <text>
        <r>
          <rPr>
            <sz val="11"/>
            <rFont val="Calibri"/>
            <family val="2"/>
            <charset val="238"/>
          </rPr>
          <t>IV_B:ForrashianyUtem2</t>
        </r>
      </text>
    </comment>
    <comment ref="AV81" authorId="0" shapeId="0">
      <text>
        <r>
          <rPr>
            <sz val="11"/>
            <rFont val="Calibri"/>
            <family val="2"/>
            <charset val="238"/>
          </rPr>
          <t>IV_B:Indokolas</t>
        </r>
      </text>
    </comment>
    <comment ref="AW81" authorId="0" shapeId="0">
      <text>
        <r>
          <rPr>
            <sz val="11"/>
            <rFont val="Calibri"/>
            <family val="2"/>
            <charset val="238"/>
          </rPr>
          <t>IV_B:Megjegyzes</t>
        </r>
      </text>
    </comment>
    <comment ref="AZ81" authorId="0" shapeId="0">
      <text>
        <r>
          <rPr>
            <sz val="11"/>
            <rFont val="Calibri"/>
            <family val="2"/>
            <charset val="238"/>
          </rPr>
          <t>IV_B:ISA</t>
        </r>
      </text>
    </comment>
    <comment ref="B82" authorId="0" shapeId="0">
      <text>
        <r>
          <rPr>
            <sz val="11"/>
            <rFont val="Calibri"/>
            <family val="2"/>
            <charset val="238"/>
          </rPr>
          <t>IV_B:FontossagiSorrent</t>
        </r>
      </text>
    </comment>
    <comment ref="C82" authorId="0" shapeId="0">
      <text>
        <r>
          <rPr>
            <sz val="11"/>
            <rFont val="Calibri"/>
            <family val="2"/>
            <charset val="238"/>
          </rPr>
          <t>IV_B:FeladatKategoria</t>
        </r>
      </text>
    </comment>
    <comment ref="D82" authorId="0" shapeId="0">
      <text>
        <r>
          <rPr>
            <sz val="11"/>
            <rFont val="Calibri"/>
            <family val="2"/>
            <charset val="238"/>
          </rPr>
          <t>IV_B:FeladatMegnevezes</t>
        </r>
      </text>
    </comment>
    <comment ref="E82" authorId="0" shapeId="0">
      <text>
        <r>
          <rPr>
            <sz val="11"/>
            <rFont val="Calibri"/>
            <family val="2"/>
            <charset val="238"/>
          </rPr>
          <t>IV_B:ElviEngedelySzam</t>
        </r>
      </text>
    </comment>
    <comment ref="F82" authorId="0" shapeId="0">
      <text>
        <r>
          <rPr>
            <sz val="11"/>
            <rFont val="Calibri"/>
            <family val="2"/>
            <charset val="238"/>
          </rPr>
          <t>IV_B:VKR_Kod</t>
        </r>
      </text>
    </comment>
    <comment ref="G82" authorId="0" shapeId="0">
      <text>
        <r>
          <rPr>
            <sz val="11"/>
            <rFont val="Calibri"/>
            <family val="2"/>
            <charset val="238"/>
          </rPr>
          <t>IV_B:VKR_Nev</t>
        </r>
      </text>
    </comment>
    <comment ref="H82" authorId="0" shapeId="0">
      <text>
        <r>
          <rPr>
            <sz val="11"/>
            <rFont val="Calibri"/>
            <family val="2"/>
            <charset val="238"/>
          </rPr>
          <t>IV_B:FeladatSorszam</t>
        </r>
      </text>
    </comment>
    <comment ref="I82" authorId="0" shapeId="0">
      <text>
        <r>
          <rPr>
            <sz val="11"/>
            <rFont val="Calibri"/>
            <family val="2"/>
            <charset val="238"/>
          </rPr>
          <t>IV_B:FeladatAzonosito</t>
        </r>
      </text>
    </comment>
    <comment ref="J82" authorId="0" shapeId="0">
      <text>
        <r>
          <rPr>
            <sz val="11"/>
            <rFont val="Calibri"/>
            <family val="2"/>
            <charset val="238"/>
          </rPr>
          <t>IV_B:EllatasiTerulet</t>
        </r>
      </text>
    </comment>
    <comment ref="K82" authorId="0" shapeId="0">
      <text>
        <r>
          <rPr>
            <sz val="11"/>
            <rFont val="Calibri"/>
            <family val="2"/>
            <charset val="238"/>
          </rPr>
          <t>IV_B:EllatasertFelelos</t>
        </r>
      </text>
    </comment>
    <comment ref="L82" authorId="0" shapeId="0">
      <text>
        <r>
          <rPr>
            <sz val="11"/>
            <rFont val="Calibri"/>
            <family val="2"/>
            <charset val="238"/>
          </rPr>
          <t>IV_B:TervezettNettoKoltseg</t>
        </r>
      </text>
    </comment>
    <comment ref="M82" authorId="0" shapeId="0">
      <text>
        <r>
          <rPr>
            <sz val="11"/>
            <rFont val="Calibri"/>
            <family val="2"/>
            <charset val="238"/>
          </rPr>
          <t>IV_B:IdotartamKezdes</t>
        </r>
      </text>
    </comment>
    <comment ref="N82" authorId="0" shapeId="0">
      <text>
        <r>
          <rPr>
            <sz val="11"/>
            <rFont val="Calibri"/>
            <family val="2"/>
            <charset val="238"/>
          </rPr>
          <t>IV_B:IdotartamBefejezes</t>
        </r>
      </text>
    </comment>
    <comment ref="O82" authorId="0" shapeId="0">
      <text>
        <r>
          <rPr>
            <sz val="11"/>
            <rFont val="Calibri"/>
            <family val="2"/>
            <charset val="238"/>
          </rPr>
          <t>IV_B:NettoKoltsegUtem1</t>
        </r>
      </text>
    </comment>
    <comment ref="P82" authorId="0" shapeId="0">
      <text>
        <r>
          <rPr>
            <sz val="11"/>
            <rFont val="Calibri"/>
            <family val="2"/>
            <charset val="238"/>
          </rPr>
          <t>IV_B:NettoKoltsegUtem2</t>
        </r>
      </text>
    </comment>
    <comment ref="Q82" authorId="0" shapeId="0">
      <text>
        <r>
          <rPr>
            <sz val="11"/>
            <rFont val="Calibri"/>
            <family val="2"/>
            <charset val="238"/>
          </rPr>
          <t>IV_B:EM_Melleklet2_KTG</t>
        </r>
      </text>
    </comment>
    <comment ref="S82" authorId="0" shapeId="0">
      <text>
        <r>
          <rPr>
            <sz val="11"/>
            <rFont val="Calibri"/>
            <family val="2"/>
            <charset val="238"/>
          </rPr>
          <t>IV_B:HDUtem1</t>
        </r>
      </text>
    </comment>
    <comment ref="T82" authorId="0" shapeId="0">
      <text>
        <r>
          <rPr>
            <sz val="11"/>
            <rFont val="Calibri"/>
            <family val="2"/>
            <charset val="238"/>
          </rPr>
          <t>IV_B:ECSUtem1</t>
        </r>
      </text>
    </comment>
    <comment ref="U82" authorId="0" shapeId="0">
      <text>
        <r>
          <rPr>
            <sz val="11"/>
            <rFont val="Calibri"/>
            <family val="2"/>
            <charset val="238"/>
          </rPr>
          <t>IV_B:KFHUtem1</t>
        </r>
      </text>
    </comment>
    <comment ref="V82" authorId="0" shapeId="0">
      <text>
        <r>
          <rPr>
            <sz val="11"/>
            <rFont val="Calibri"/>
            <family val="2"/>
            <charset val="238"/>
          </rPr>
          <t>IV_B:Egyeb_SajatUtem1</t>
        </r>
      </text>
    </comment>
    <comment ref="W82" authorId="0" shapeId="0">
      <text>
        <r>
          <rPr>
            <sz val="11"/>
            <rFont val="Calibri"/>
            <family val="2"/>
            <charset val="238"/>
          </rPr>
          <t>IV_B:DijUtem1</t>
        </r>
      </text>
    </comment>
    <comment ref="X82" authorId="0" shapeId="0">
      <text>
        <r>
          <rPr>
            <sz val="11"/>
            <rFont val="Calibri"/>
            <family val="2"/>
            <charset val="238"/>
          </rPr>
          <t>IV_B:EM_Melleklet1_Utem1</t>
        </r>
      </text>
    </comment>
    <comment ref="Y82" authorId="0" shapeId="0">
      <text>
        <r>
          <rPr>
            <sz val="11"/>
            <rFont val="Calibri"/>
            <family val="2"/>
            <charset val="238"/>
          </rPr>
          <t>IV_B:EgyebAllamiUtem1</t>
        </r>
      </text>
    </comment>
    <comment ref="Z82" authorId="0" shapeId="0">
      <text>
        <r>
          <rPr>
            <sz val="11"/>
            <rFont val="Calibri"/>
            <family val="2"/>
            <charset val="238"/>
          </rPr>
          <t>IV_B:OnkormanyzatiUtem1</t>
        </r>
      </text>
    </comment>
    <comment ref="AA82" authorId="0" shapeId="0">
      <text>
        <r>
          <rPr>
            <sz val="11"/>
            <rFont val="Calibri"/>
            <family val="2"/>
            <charset val="238"/>
          </rPr>
          <t>IV_B:EUUtem1</t>
        </r>
      </text>
    </comment>
    <comment ref="AB82" authorId="0" shapeId="0">
      <text>
        <r>
          <rPr>
            <sz val="11"/>
            <rFont val="Calibri"/>
            <family val="2"/>
            <charset val="238"/>
          </rPr>
          <t>IV_B:EgyebUtem1</t>
        </r>
      </text>
    </comment>
    <comment ref="AC82" authorId="0" shapeId="0">
      <text>
        <r>
          <rPr>
            <sz val="11"/>
            <rFont val="Calibri"/>
            <family val="2"/>
            <charset val="238"/>
          </rPr>
          <t>IV_B:HitelKotvenyUtem1</t>
        </r>
      </text>
    </comment>
    <comment ref="AD82" authorId="0" shapeId="0">
      <text>
        <r>
          <rPr>
            <sz val="11"/>
            <rFont val="Calibri"/>
            <family val="2"/>
            <charset val="238"/>
          </rPr>
          <t>IV_B:OsszesenUtem1</t>
        </r>
      </text>
    </comment>
    <comment ref="AG82" authorId="0" shapeId="0">
      <text>
        <r>
          <rPr>
            <sz val="11"/>
            <rFont val="Calibri"/>
            <family val="2"/>
            <charset val="238"/>
          </rPr>
          <t>IV_B:HDUtem2</t>
        </r>
      </text>
    </comment>
    <comment ref="AH82" authorId="0" shapeId="0">
      <text>
        <r>
          <rPr>
            <sz val="11"/>
            <rFont val="Calibri"/>
            <family val="2"/>
            <charset val="238"/>
          </rPr>
          <t>IV_B:ECSUtem2</t>
        </r>
      </text>
    </comment>
    <comment ref="AI82" authorId="0" shapeId="0">
      <text>
        <r>
          <rPr>
            <sz val="11"/>
            <rFont val="Calibri"/>
            <family val="2"/>
            <charset val="238"/>
          </rPr>
          <t>IV_B:KFHUtem2</t>
        </r>
      </text>
    </comment>
    <comment ref="AJ82" authorId="0" shapeId="0">
      <text>
        <r>
          <rPr>
            <sz val="11"/>
            <rFont val="Calibri"/>
            <family val="2"/>
            <charset val="238"/>
          </rPr>
          <t>IV_B:Egyeb_SajatUtem2</t>
        </r>
      </text>
    </comment>
    <comment ref="AK82" authorId="0" shapeId="0">
      <text>
        <r>
          <rPr>
            <sz val="11"/>
            <rFont val="Calibri"/>
            <family val="2"/>
            <charset val="238"/>
          </rPr>
          <t>IV_B:DijUtem2</t>
        </r>
      </text>
    </comment>
    <comment ref="AL82" authorId="0" shapeId="0">
      <text>
        <r>
          <rPr>
            <sz val="11"/>
            <rFont val="Calibri"/>
            <family val="2"/>
            <charset val="238"/>
          </rPr>
          <t>IV_B:EM_Melleklet1_Utem2</t>
        </r>
      </text>
    </comment>
    <comment ref="AM82" authorId="0" shapeId="0">
      <text>
        <r>
          <rPr>
            <sz val="11"/>
            <rFont val="Calibri"/>
            <family val="2"/>
            <charset val="238"/>
          </rPr>
          <t>IV_B:EgyebAllamiUtem2</t>
        </r>
      </text>
    </comment>
    <comment ref="AN82" authorId="0" shapeId="0">
      <text>
        <r>
          <rPr>
            <sz val="11"/>
            <rFont val="Calibri"/>
            <family val="2"/>
            <charset val="238"/>
          </rPr>
          <t>IV_B:OnkormanyzatiUtem2</t>
        </r>
      </text>
    </comment>
    <comment ref="AO82" authorId="0" shapeId="0">
      <text>
        <r>
          <rPr>
            <sz val="11"/>
            <rFont val="Calibri"/>
            <family val="2"/>
            <charset val="238"/>
          </rPr>
          <t>IV_B:EUUtem2</t>
        </r>
      </text>
    </comment>
    <comment ref="AP82" authorId="0" shapeId="0">
      <text>
        <r>
          <rPr>
            <sz val="11"/>
            <rFont val="Calibri"/>
            <family val="2"/>
            <charset val="238"/>
          </rPr>
          <t>IV_B:EgyebUtem2</t>
        </r>
      </text>
    </comment>
    <comment ref="AQ82" authorId="0" shapeId="0">
      <text>
        <r>
          <rPr>
            <sz val="11"/>
            <rFont val="Calibri"/>
            <family val="2"/>
            <charset val="238"/>
          </rPr>
          <t>IV_B:HitelKotvenyUtem2</t>
        </r>
      </text>
    </comment>
    <comment ref="AR82" authorId="0" shapeId="0">
      <text>
        <r>
          <rPr>
            <sz val="11"/>
            <rFont val="Calibri"/>
            <family val="2"/>
            <charset val="238"/>
          </rPr>
          <t>IV_B:OsszesenUtem2</t>
        </r>
      </text>
    </comment>
    <comment ref="AS82" authorId="0" shapeId="0">
      <text>
        <r>
          <rPr>
            <sz val="11"/>
            <rFont val="Calibri"/>
            <family val="2"/>
            <charset val="238"/>
          </rPr>
          <t>IV_B:ForrashianyUtem2</t>
        </r>
      </text>
    </comment>
    <comment ref="AV82" authorId="0" shapeId="0">
      <text>
        <r>
          <rPr>
            <sz val="11"/>
            <rFont val="Calibri"/>
            <family val="2"/>
            <charset val="238"/>
          </rPr>
          <t>IV_B:Indokolas</t>
        </r>
      </text>
    </comment>
    <comment ref="AW82" authorId="0" shapeId="0">
      <text>
        <r>
          <rPr>
            <sz val="11"/>
            <rFont val="Calibri"/>
            <family val="2"/>
            <charset val="238"/>
          </rPr>
          <t>IV_B:Megjegyzes</t>
        </r>
      </text>
    </comment>
    <comment ref="AZ82" authorId="0" shapeId="0">
      <text>
        <r>
          <rPr>
            <sz val="11"/>
            <rFont val="Calibri"/>
            <family val="2"/>
            <charset val="238"/>
          </rPr>
          <t>IV_B:ISA</t>
        </r>
      </text>
    </comment>
    <comment ref="B83" authorId="0" shapeId="0">
      <text>
        <r>
          <rPr>
            <sz val="11"/>
            <rFont val="Calibri"/>
            <family val="2"/>
            <charset val="238"/>
          </rPr>
          <t>IV_B:FontossagiSorrent</t>
        </r>
      </text>
    </comment>
    <comment ref="C83" authorId="0" shapeId="0">
      <text>
        <r>
          <rPr>
            <sz val="11"/>
            <rFont val="Calibri"/>
            <family val="2"/>
            <charset val="238"/>
          </rPr>
          <t>IV_B:FeladatKategoria</t>
        </r>
      </text>
    </comment>
    <comment ref="D83" authorId="0" shapeId="0">
      <text>
        <r>
          <rPr>
            <sz val="11"/>
            <rFont val="Calibri"/>
            <family val="2"/>
            <charset val="238"/>
          </rPr>
          <t>IV_B:FeladatMegnevezes</t>
        </r>
      </text>
    </comment>
    <comment ref="E83" authorId="0" shapeId="0">
      <text>
        <r>
          <rPr>
            <sz val="11"/>
            <rFont val="Calibri"/>
            <family val="2"/>
            <charset val="238"/>
          </rPr>
          <t>IV_B:ElviEngedelySzam</t>
        </r>
      </text>
    </comment>
    <comment ref="F83" authorId="0" shapeId="0">
      <text>
        <r>
          <rPr>
            <sz val="11"/>
            <rFont val="Calibri"/>
            <family val="2"/>
            <charset val="238"/>
          </rPr>
          <t>IV_B:VKR_Kod</t>
        </r>
      </text>
    </comment>
    <comment ref="G83" authorId="0" shapeId="0">
      <text>
        <r>
          <rPr>
            <sz val="11"/>
            <rFont val="Calibri"/>
            <family val="2"/>
            <charset val="238"/>
          </rPr>
          <t>IV_B:VKR_Nev</t>
        </r>
      </text>
    </comment>
    <comment ref="H83" authorId="0" shapeId="0">
      <text>
        <r>
          <rPr>
            <sz val="11"/>
            <rFont val="Calibri"/>
            <family val="2"/>
            <charset val="238"/>
          </rPr>
          <t>IV_B:FeladatSorszam</t>
        </r>
      </text>
    </comment>
    <comment ref="I83" authorId="0" shapeId="0">
      <text>
        <r>
          <rPr>
            <sz val="11"/>
            <rFont val="Calibri"/>
            <family val="2"/>
            <charset val="238"/>
          </rPr>
          <t>IV_B:FeladatAzonosito</t>
        </r>
      </text>
    </comment>
    <comment ref="J83" authorId="0" shapeId="0">
      <text>
        <r>
          <rPr>
            <sz val="11"/>
            <rFont val="Calibri"/>
            <family val="2"/>
            <charset val="238"/>
          </rPr>
          <t>IV_B:EllatasiTerulet</t>
        </r>
      </text>
    </comment>
    <comment ref="K83" authorId="0" shapeId="0">
      <text>
        <r>
          <rPr>
            <sz val="11"/>
            <rFont val="Calibri"/>
            <family val="2"/>
            <charset val="238"/>
          </rPr>
          <t>IV_B:EllatasertFelelos</t>
        </r>
      </text>
    </comment>
    <comment ref="L83" authorId="0" shapeId="0">
      <text>
        <r>
          <rPr>
            <sz val="11"/>
            <rFont val="Calibri"/>
            <family val="2"/>
            <charset val="238"/>
          </rPr>
          <t>IV_B:TervezettNettoKoltseg</t>
        </r>
      </text>
    </comment>
    <comment ref="M83" authorId="0" shapeId="0">
      <text>
        <r>
          <rPr>
            <sz val="11"/>
            <rFont val="Calibri"/>
            <family val="2"/>
            <charset val="238"/>
          </rPr>
          <t>IV_B:IdotartamKezdes</t>
        </r>
      </text>
    </comment>
    <comment ref="N83" authorId="0" shapeId="0">
      <text>
        <r>
          <rPr>
            <sz val="11"/>
            <rFont val="Calibri"/>
            <family val="2"/>
            <charset val="238"/>
          </rPr>
          <t>IV_B:IdotartamBefejezes</t>
        </r>
      </text>
    </comment>
    <comment ref="O83" authorId="0" shapeId="0">
      <text>
        <r>
          <rPr>
            <sz val="11"/>
            <rFont val="Calibri"/>
            <family val="2"/>
            <charset val="238"/>
          </rPr>
          <t>IV_B:NettoKoltsegUtem1</t>
        </r>
      </text>
    </comment>
    <comment ref="P83" authorId="0" shapeId="0">
      <text>
        <r>
          <rPr>
            <sz val="11"/>
            <rFont val="Calibri"/>
            <family val="2"/>
            <charset val="238"/>
          </rPr>
          <t>IV_B:NettoKoltsegUtem2</t>
        </r>
      </text>
    </comment>
    <comment ref="Q83" authorId="0" shapeId="0">
      <text>
        <r>
          <rPr>
            <sz val="11"/>
            <rFont val="Calibri"/>
            <family val="2"/>
            <charset val="238"/>
          </rPr>
          <t>IV_B:EM_Melleklet2_KTG</t>
        </r>
      </text>
    </comment>
    <comment ref="S83" authorId="0" shapeId="0">
      <text>
        <r>
          <rPr>
            <sz val="11"/>
            <rFont val="Calibri"/>
            <family val="2"/>
            <charset val="238"/>
          </rPr>
          <t>IV_B:HDUtem1</t>
        </r>
      </text>
    </comment>
    <comment ref="T83" authorId="0" shapeId="0">
      <text>
        <r>
          <rPr>
            <sz val="11"/>
            <rFont val="Calibri"/>
            <family val="2"/>
            <charset val="238"/>
          </rPr>
          <t>IV_B:ECSUtem1</t>
        </r>
      </text>
    </comment>
    <comment ref="U83" authorId="0" shapeId="0">
      <text>
        <r>
          <rPr>
            <sz val="11"/>
            <rFont val="Calibri"/>
            <family val="2"/>
            <charset val="238"/>
          </rPr>
          <t>IV_B:KFHUtem1</t>
        </r>
      </text>
    </comment>
    <comment ref="V83" authorId="0" shapeId="0">
      <text>
        <r>
          <rPr>
            <sz val="11"/>
            <rFont val="Calibri"/>
            <family val="2"/>
            <charset val="238"/>
          </rPr>
          <t>IV_B:Egyeb_SajatUtem1</t>
        </r>
      </text>
    </comment>
    <comment ref="W83" authorId="0" shapeId="0">
      <text>
        <r>
          <rPr>
            <sz val="11"/>
            <rFont val="Calibri"/>
            <family val="2"/>
            <charset val="238"/>
          </rPr>
          <t>IV_B:DijUtem1</t>
        </r>
      </text>
    </comment>
    <comment ref="X83" authorId="0" shapeId="0">
      <text>
        <r>
          <rPr>
            <sz val="11"/>
            <rFont val="Calibri"/>
            <family val="2"/>
            <charset val="238"/>
          </rPr>
          <t>IV_B:EM_Melleklet1_Utem1</t>
        </r>
      </text>
    </comment>
    <comment ref="Y83" authorId="0" shapeId="0">
      <text>
        <r>
          <rPr>
            <sz val="11"/>
            <rFont val="Calibri"/>
            <family val="2"/>
            <charset val="238"/>
          </rPr>
          <t>IV_B:EgyebAllamiUtem1</t>
        </r>
      </text>
    </comment>
    <comment ref="Z83" authorId="0" shapeId="0">
      <text>
        <r>
          <rPr>
            <sz val="11"/>
            <rFont val="Calibri"/>
            <family val="2"/>
            <charset val="238"/>
          </rPr>
          <t>IV_B:OnkormanyzatiUtem1</t>
        </r>
      </text>
    </comment>
    <comment ref="AA83" authorId="0" shapeId="0">
      <text>
        <r>
          <rPr>
            <sz val="11"/>
            <rFont val="Calibri"/>
            <family val="2"/>
            <charset val="238"/>
          </rPr>
          <t>IV_B:EUUtem1</t>
        </r>
      </text>
    </comment>
    <comment ref="AB83" authorId="0" shapeId="0">
      <text>
        <r>
          <rPr>
            <sz val="11"/>
            <rFont val="Calibri"/>
            <family val="2"/>
            <charset val="238"/>
          </rPr>
          <t>IV_B:EgyebUtem1</t>
        </r>
      </text>
    </comment>
    <comment ref="AC83" authorId="0" shapeId="0">
      <text>
        <r>
          <rPr>
            <sz val="11"/>
            <rFont val="Calibri"/>
            <family val="2"/>
            <charset val="238"/>
          </rPr>
          <t>IV_B:HitelKotvenyUtem1</t>
        </r>
      </text>
    </comment>
    <comment ref="AD83" authorId="0" shapeId="0">
      <text>
        <r>
          <rPr>
            <sz val="11"/>
            <rFont val="Calibri"/>
            <family val="2"/>
            <charset val="238"/>
          </rPr>
          <t>IV_B:OsszesenUtem1</t>
        </r>
      </text>
    </comment>
    <comment ref="AG83" authorId="0" shapeId="0">
      <text>
        <r>
          <rPr>
            <sz val="11"/>
            <rFont val="Calibri"/>
            <family val="2"/>
            <charset val="238"/>
          </rPr>
          <t>IV_B:HDUtem2</t>
        </r>
      </text>
    </comment>
    <comment ref="AH83" authorId="0" shapeId="0">
      <text>
        <r>
          <rPr>
            <sz val="11"/>
            <rFont val="Calibri"/>
            <family val="2"/>
            <charset val="238"/>
          </rPr>
          <t>IV_B:ECSUtem2</t>
        </r>
      </text>
    </comment>
    <comment ref="AI83" authorId="0" shapeId="0">
      <text>
        <r>
          <rPr>
            <sz val="11"/>
            <rFont val="Calibri"/>
            <family val="2"/>
            <charset val="238"/>
          </rPr>
          <t>IV_B:KFHUtem2</t>
        </r>
      </text>
    </comment>
    <comment ref="AJ83" authorId="0" shapeId="0">
      <text>
        <r>
          <rPr>
            <sz val="11"/>
            <rFont val="Calibri"/>
            <family val="2"/>
            <charset val="238"/>
          </rPr>
          <t>IV_B:Egyeb_SajatUtem2</t>
        </r>
      </text>
    </comment>
    <comment ref="AK83" authorId="0" shapeId="0">
      <text>
        <r>
          <rPr>
            <sz val="11"/>
            <rFont val="Calibri"/>
            <family val="2"/>
            <charset val="238"/>
          </rPr>
          <t>IV_B:DijUtem2</t>
        </r>
      </text>
    </comment>
    <comment ref="AL83" authorId="0" shapeId="0">
      <text>
        <r>
          <rPr>
            <sz val="11"/>
            <rFont val="Calibri"/>
            <family val="2"/>
            <charset val="238"/>
          </rPr>
          <t>IV_B:EM_Melleklet1_Utem2</t>
        </r>
      </text>
    </comment>
    <comment ref="AM83" authorId="0" shapeId="0">
      <text>
        <r>
          <rPr>
            <sz val="11"/>
            <rFont val="Calibri"/>
            <family val="2"/>
            <charset val="238"/>
          </rPr>
          <t>IV_B:EgyebAllamiUtem2</t>
        </r>
      </text>
    </comment>
    <comment ref="AN83" authorId="0" shapeId="0">
      <text>
        <r>
          <rPr>
            <sz val="11"/>
            <rFont val="Calibri"/>
            <family val="2"/>
            <charset val="238"/>
          </rPr>
          <t>IV_B:OnkormanyzatiUtem2</t>
        </r>
      </text>
    </comment>
    <comment ref="AO83" authorId="0" shapeId="0">
      <text>
        <r>
          <rPr>
            <sz val="11"/>
            <rFont val="Calibri"/>
            <family val="2"/>
            <charset val="238"/>
          </rPr>
          <t>IV_B:EUUtem2</t>
        </r>
      </text>
    </comment>
    <comment ref="AP83" authorId="0" shapeId="0">
      <text>
        <r>
          <rPr>
            <sz val="11"/>
            <rFont val="Calibri"/>
            <family val="2"/>
            <charset val="238"/>
          </rPr>
          <t>IV_B:EgyebUtem2</t>
        </r>
      </text>
    </comment>
    <comment ref="AQ83" authorId="0" shapeId="0">
      <text>
        <r>
          <rPr>
            <sz val="11"/>
            <rFont val="Calibri"/>
            <family val="2"/>
            <charset val="238"/>
          </rPr>
          <t>IV_B:HitelKotvenyUtem2</t>
        </r>
      </text>
    </comment>
    <comment ref="AR83" authorId="0" shapeId="0">
      <text>
        <r>
          <rPr>
            <sz val="11"/>
            <rFont val="Calibri"/>
            <family val="2"/>
            <charset val="238"/>
          </rPr>
          <t>IV_B:OsszesenUtem2</t>
        </r>
      </text>
    </comment>
    <comment ref="AS83" authorId="0" shapeId="0">
      <text>
        <r>
          <rPr>
            <sz val="11"/>
            <rFont val="Calibri"/>
            <family val="2"/>
            <charset val="238"/>
          </rPr>
          <t>IV_B:ForrashianyUtem2</t>
        </r>
      </text>
    </comment>
    <comment ref="AV83" authorId="0" shapeId="0">
      <text>
        <r>
          <rPr>
            <sz val="11"/>
            <rFont val="Calibri"/>
            <family val="2"/>
            <charset val="238"/>
          </rPr>
          <t>IV_B:Indokolas</t>
        </r>
      </text>
    </comment>
    <comment ref="AW83" authorId="0" shapeId="0">
      <text>
        <r>
          <rPr>
            <sz val="11"/>
            <rFont val="Calibri"/>
            <family val="2"/>
            <charset val="238"/>
          </rPr>
          <t>IV_B:Megjegyzes</t>
        </r>
      </text>
    </comment>
    <comment ref="AZ83" authorId="0" shapeId="0">
      <text>
        <r>
          <rPr>
            <sz val="11"/>
            <rFont val="Calibri"/>
            <family val="2"/>
            <charset val="238"/>
          </rPr>
          <t>IV_B:ISA</t>
        </r>
      </text>
    </comment>
    <comment ref="B84" authorId="0" shapeId="0">
      <text>
        <r>
          <rPr>
            <sz val="11"/>
            <rFont val="Calibri"/>
            <family val="2"/>
            <charset val="238"/>
          </rPr>
          <t>IV_B:FontossagiSorrent</t>
        </r>
      </text>
    </comment>
    <comment ref="C84" authorId="0" shapeId="0">
      <text>
        <r>
          <rPr>
            <sz val="11"/>
            <rFont val="Calibri"/>
            <family val="2"/>
            <charset val="238"/>
          </rPr>
          <t>IV_B:FeladatKategoria</t>
        </r>
      </text>
    </comment>
    <comment ref="D84" authorId="0" shapeId="0">
      <text>
        <r>
          <rPr>
            <sz val="11"/>
            <rFont val="Calibri"/>
            <family val="2"/>
            <charset val="238"/>
          </rPr>
          <t>IV_B:FeladatMegnevezes</t>
        </r>
      </text>
    </comment>
    <comment ref="E84" authorId="0" shapeId="0">
      <text>
        <r>
          <rPr>
            <sz val="11"/>
            <rFont val="Calibri"/>
            <family val="2"/>
            <charset val="238"/>
          </rPr>
          <t>IV_B:ElviEngedelySzam</t>
        </r>
      </text>
    </comment>
    <comment ref="F84" authorId="0" shapeId="0">
      <text>
        <r>
          <rPr>
            <sz val="11"/>
            <rFont val="Calibri"/>
            <family val="2"/>
            <charset val="238"/>
          </rPr>
          <t>IV_B:VKR_Kod</t>
        </r>
      </text>
    </comment>
    <comment ref="G84" authorId="0" shapeId="0">
      <text>
        <r>
          <rPr>
            <sz val="11"/>
            <rFont val="Calibri"/>
            <family val="2"/>
            <charset val="238"/>
          </rPr>
          <t>IV_B:VKR_Nev</t>
        </r>
      </text>
    </comment>
    <comment ref="H84" authorId="0" shapeId="0">
      <text>
        <r>
          <rPr>
            <sz val="11"/>
            <rFont val="Calibri"/>
            <family val="2"/>
            <charset val="238"/>
          </rPr>
          <t>IV_B:FeladatSorszam</t>
        </r>
      </text>
    </comment>
    <comment ref="I84" authorId="0" shapeId="0">
      <text>
        <r>
          <rPr>
            <sz val="11"/>
            <rFont val="Calibri"/>
            <family val="2"/>
            <charset val="238"/>
          </rPr>
          <t>IV_B:FeladatAzonosito</t>
        </r>
      </text>
    </comment>
    <comment ref="J84" authorId="0" shapeId="0">
      <text>
        <r>
          <rPr>
            <sz val="11"/>
            <rFont val="Calibri"/>
            <family val="2"/>
            <charset val="238"/>
          </rPr>
          <t>IV_B:EllatasiTerulet</t>
        </r>
      </text>
    </comment>
    <comment ref="K84" authorId="0" shapeId="0">
      <text>
        <r>
          <rPr>
            <sz val="11"/>
            <rFont val="Calibri"/>
            <family val="2"/>
            <charset val="238"/>
          </rPr>
          <t>IV_B:EllatasertFelelos</t>
        </r>
      </text>
    </comment>
    <comment ref="L84" authorId="0" shapeId="0">
      <text>
        <r>
          <rPr>
            <sz val="11"/>
            <rFont val="Calibri"/>
            <family val="2"/>
            <charset val="238"/>
          </rPr>
          <t>IV_B:TervezettNettoKoltseg</t>
        </r>
      </text>
    </comment>
    <comment ref="M84" authorId="0" shapeId="0">
      <text>
        <r>
          <rPr>
            <sz val="11"/>
            <rFont val="Calibri"/>
            <family val="2"/>
            <charset val="238"/>
          </rPr>
          <t>IV_B:IdotartamKezdes</t>
        </r>
      </text>
    </comment>
    <comment ref="N84" authorId="0" shapeId="0">
      <text>
        <r>
          <rPr>
            <sz val="11"/>
            <rFont val="Calibri"/>
            <family val="2"/>
            <charset val="238"/>
          </rPr>
          <t>IV_B:IdotartamBefejezes</t>
        </r>
      </text>
    </comment>
    <comment ref="O84" authorId="0" shapeId="0">
      <text>
        <r>
          <rPr>
            <sz val="11"/>
            <rFont val="Calibri"/>
            <family val="2"/>
            <charset val="238"/>
          </rPr>
          <t>IV_B:NettoKoltsegUtem1</t>
        </r>
      </text>
    </comment>
    <comment ref="P84" authorId="0" shapeId="0">
      <text>
        <r>
          <rPr>
            <sz val="11"/>
            <rFont val="Calibri"/>
            <family val="2"/>
            <charset val="238"/>
          </rPr>
          <t>IV_B:NettoKoltsegUtem2</t>
        </r>
      </text>
    </comment>
    <comment ref="Q84" authorId="0" shapeId="0">
      <text>
        <r>
          <rPr>
            <sz val="11"/>
            <rFont val="Calibri"/>
            <family val="2"/>
            <charset val="238"/>
          </rPr>
          <t>IV_B:EM_Melleklet2_KTG</t>
        </r>
      </text>
    </comment>
    <comment ref="S84" authorId="0" shapeId="0">
      <text>
        <r>
          <rPr>
            <sz val="11"/>
            <rFont val="Calibri"/>
            <family val="2"/>
            <charset val="238"/>
          </rPr>
          <t>IV_B:HDUtem1</t>
        </r>
      </text>
    </comment>
    <comment ref="T84" authorId="0" shapeId="0">
      <text>
        <r>
          <rPr>
            <sz val="11"/>
            <rFont val="Calibri"/>
            <family val="2"/>
            <charset val="238"/>
          </rPr>
          <t>IV_B:ECSUtem1</t>
        </r>
      </text>
    </comment>
    <comment ref="U84" authorId="0" shapeId="0">
      <text>
        <r>
          <rPr>
            <sz val="11"/>
            <rFont val="Calibri"/>
            <family val="2"/>
            <charset val="238"/>
          </rPr>
          <t>IV_B:KFHUtem1</t>
        </r>
      </text>
    </comment>
    <comment ref="V84" authorId="0" shapeId="0">
      <text>
        <r>
          <rPr>
            <sz val="11"/>
            <rFont val="Calibri"/>
            <family val="2"/>
            <charset val="238"/>
          </rPr>
          <t>IV_B:Egyeb_SajatUtem1</t>
        </r>
      </text>
    </comment>
    <comment ref="W84" authorId="0" shapeId="0">
      <text>
        <r>
          <rPr>
            <sz val="11"/>
            <rFont val="Calibri"/>
            <family val="2"/>
            <charset val="238"/>
          </rPr>
          <t>IV_B:DijUtem1</t>
        </r>
      </text>
    </comment>
    <comment ref="X84" authorId="0" shapeId="0">
      <text>
        <r>
          <rPr>
            <sz val="11"/>
            <rFont val="Calibri"/>
            <family val="2"/>
            <charset val="238"/>
          </rPr>
          <t>IV_B:EM_Melleklet1_Utem1</t>
        </r>
      </text>
    </comment>
    <comment ref="Y84" authorId="0" shapeId="0">
      <text>
        <r>
          <rPr>
            <sz val="11"/>
            <rFont val="Calibri"/>
            <family val="2"/>
            <charset val="238"/>
          </rPr>
          <t>IV_B:EgyebAllamiUtem1</t>
        </r>
      </text>
    </comment>
    <comment ref="Z84" authorId="0" shapeId="0">
      <text>
        <r>
          <rPr>
            <sz val="11"/>
            <rFont val="Calibri"/>
            <family val="2"/>
            <charset val="238"/>
          </rPr>
          <t>IV_B:OnkormanyzatiUtem1</t>
        </r>
      </text>
    </comment>
    <comment ref="AA84" authorId="0" shapeId="0">
      <text>
        <r>
          <rPr>
            <sz val="11"/>
            <rFont val="Calibri"/>
            <family val="2"/>
            <charset val="238"/>
          </rPr>
          <t>IV_B:EUUtem1</t>
        </r>
      </text>
    </comment>
    <comment ref="AB84" authorId="0" shapeId="0">
      <text>
        <r>
          <rPr>
            <sz val="11"/>
            <rFont val="Calibri"/>
            <family val="2"/>
            <charset val="238"/>
          </rPr>
          <t>IV_B:EgyebUtem1</t>
        </r>
      </text>
    </comment>
    <comment ref="AC84" authorId="0" shapeId="0">
      <text>
        <r>
          <rPr>
            <sz val="11"/>
            <rFont val="Calibri"/>
            <family val="2"/>
            <charset val="238"/>
          </rPr>
          <t>IV_B:HitelKotvenyUtem1</t>
        </r>
      </text>
    </comment>
    <comment ref="AD84" authorId="0" shapeId="0">
      <text>
        <r>
          <rPr>
            <sz val="11"/>
            <rFont val="Calibri"/>
            <family val="2"/>
            <charset val="238"/>
          </rPr>
          <t>IV_B:OsszesenUtem1</t>
        </r>
      </text>
    </comment>
    <comment ref="AG84" authorId="0" shapeId="0">
      <text>
        <r>
          <rPr>
            <sz val="11"/>
            <rFont val="Calibri"/>
            <family val="2"/>
            <charset val="238"/>
          </rPr>
          <t>IV_B:HDUtem2</t>
        </r>
      </text>
    </comment>
    <comment ref="AH84" authorId="0" shapeId="0">
      <text>
        <r>
          <rPr>
            <sz val="11"/>
            <rFont val="Calibri"/>
            <family val="2"/>
            <charset val="238"/>
          </rPr>
          <t>IV_B:ECSUtem2</t>
        </r>
      </text>
    </comment>
    <comment ref="AI84" authorId="0" shapeId="0">
      <text>
        <r>
          <rPr>
            <sz val="11"/>
            <rFont val="Calibri"/>
            <family val="2"/>
            <charset val="238"/>
          </rPr>
          <t>IV_B:KFHUtem2</t>
        </r>
      </text>
    </comment>
    <comment ref="AJ84" authorId="0" shapeId="0">
      <text>
        <r>
          <rPr>
            <sz val="11"/>
            <rFont val="Calibri"/>
            <family val="2"/>
            <charset val="238"/>
          </rPr>
          <t>IV_B:Egyeb_SajatUtem2</t>
        </r>
      </text>
    </comment>
    <comment ref="AK84" authorId="0" shapeId="0">
      <text>
        <r>
          <rPr>
            <sz val="11"/>
            <rFont val="Calibri"/>
            <family val="2"/>
            <charset val="238"/>
          </rPr>
          <t>IV_B:DijUtem2</t>
        </r>
      </text>
    </comment>
    <comment ref="AL84" authorId="0" shapeId="0">
      <text>
        <r>
          <rPr>
            <sz val="11"/>
            <rFont val="Calibri"/>
            <family val="2"/>
            <charset val="238"/>
          </rPr>
          <t>IV_B:EM_Melleklet1_Utem2</t>
        </r>
      </text>
    </comment>
    <comment ref="AM84" authorId="0" shapeId="0">
      <text>
        <r>
          <rPr>
            <sz val="11"/>
            <rFont val="Calibri"/>
            <family val="2"/>
            <charset val="238"/>
          </rPr>
          <t>IV_B:EgyebAllamiUtem2</t>
        </r>
      </text>
    </comment>
    <comment ref="AN84" authorId="0" shapeId="0">
      <text>
        <r>
          <rPr>
            <sz val="11"/>
            <rFont val="Calibri"/>
            <family val="2"/>
            <charset val="238"/>
          </rPr>
          <t>IV_B:OnkormanyzatiUtem2</t>
        </r>
      </text>
    </comment>
    <comment ref="AO84" authorId="0" shapeId="0">
      <text>
        <r>
          <rPr>
            <sz val="11"/>
            <rFont val="Calibri"/>
            <family val="2"/>
            <charset val="238"/>
          </rPr>
          <t>IV_B:EUUtem2</t>
        </r>
      </text>
    </comment>
    <comment ref="AP84" authorId="0" shapeId="0">
      <text>
        <r>
          <rPr>
            <sz val="11"/>
            <rFont val="Calibri"/>
            <family val="2"/>
            <charset val="238"/>
          </rPr>
          <t>IV_B:EgyebUtem2</t>
        </r>
      </text>
    </comment>
    <comment ref="AQ84" authorId="0" shapeId="0">
      <text>
        <r>
          <rPr>
            <sz val="11"/>
            <rFont val="Calibri"/>
            <family val="2"/>
            <charset val="238"/>
          </rPr>
          <t>IV_B:HitelKotvenyUtem2</t>
        </r>
      </text>
    </comment>
    <comment ref="AR84" authorId="0" shapeId="0">
      <text>
        <r>
          <rPr>
            <sz val="11"/>
            <rFont val="Calibri"/>
            <family val="2"/>
            <charset val="238"/>
          </rPr>
          <t>IV_B:OsszesenUtem2</t>
        </r>
      </text>
    </comment>
    <comment ref="AS84" authorId="0" shapeId="0">
      <text>
        <r>
          <rPr>
            <sz val="11"/>
            <rFont val="Calibri"/>
            <family val="2"/>
            <charset val="238"/>
          </rPr>
          <t>IV_B:ForrashianyUtem2</t>
        </r>
      </text>
    </comment>
    <comment ref="AV84" authorId="0" shapeId="0">
      <text>
        <r>
          <rPr>
            <sz val="11"/>
            <rFont val="Calibri"/>
            <family val="2"/>
            <charset val="238"/>
          </rPr>
          <t>IV_B:Indokolas</t>
        </r>
      </text>
    </comment>
    <comment ref="AW84" authorId="0" shapeId="0">
      <text>
        <r>
          <rPr>
            <sz val="11"/>
            <rFont val="Calibri"/>
            <family val="2"/>
            <charset val="238"/>
          </rPr>
          <t>IV_B:Megjegyzes</t>
        </r>
      </text>
    </comment>
    <comment ref="AZ84" authorId="0" shapeId="0">
      <text>
        <r>
          <rPr>
            <sz val="11"/>
            <rFont val="Calibri"/>
            <family val="2"/>
            <charset val="238"/>
          </rPr>
          <t>IV_B:ISA</t>
        </r>
      </text>
    </comment>
    <comment ref="B85" authorId="0" shapeId="0">
      <text>
        <r>
          <rPr>
            <sz val="11"/>
            <rFont val="Calibri"/>
            <family val="2"/>
            <charset val="238"/>
          </rPr>
          <t>IV_B:FontossagiSorrent</t>
        </r>
      </text>
    </comment>
    <comment ref="C85" authorId="0" shapeId="0">
      <text>
        <r>
          <rPr>
            <sz val="11"/>
            <rFont val="Calibri"/>
            <family val="2"/>
            <charset val="238"/>
          </rPr>
          <t>IV_B:FeladatKategoria</t>
        </r>
      </text>
    </comment>
    <comment ref="D85" authorId="0" shapeId="0">
      <text>
        <r>
          <rPr>
            <sz val="11"/>
            <rFont val="Calibri"/>
            <family val="2"/>
            <charset val="238"/>
          </rPr>
          <t>IV_B:FeladatMegnevezes</t>
        </r>
      </text>
    </comment>
    <comment ref="E85" authorId="0" shapeId="0">
      <text>
        <r>
          <rPr>
            <sz val="11"/>
            <rFont val="Calibri"/>
            <family val="2"/>
            <charset val="238"/>
          </rPr>
          <t>IV_B:ElviEngedelySzam</t>
        </r>
      </text>
    </comment>
    <comment ref="F85" authorId="0" shapeId="0">
      <text>
        <r>
          <rPr>
            <sz val="11"/>
            <rFont val="Calibri"/>
            <family val="2"/>
            <charset val="238"/>
          </rPr>
          <t>IV_B:VKR_Kod</t>
        </r>
      </text>
    </comment>
    <comment ref="G85" authorId="0" shapeId="0">
      <text>
        <r>
          <rPr>
            <sz val="11"/>
            <rFont val="Calibri"/>
            <family val="2"/>
            <charset val="238"/>
          </rPr>
          <t>IV_B:VKR_Nev</t>
        </r>
      </text>
    </comment>
    <comment ref="H85" authorId="0" shapeId="0">
      <text>
        <r>
          <rPr>
            <sz val="11"/>
            <rFont val="Calibri"/>
            <family val="2"/>
            <charset val="238"/>
          </rPr>
          <t>IV_B:FeladatSorszam</t>
        </r>
      </text>
    </comment>
    <comment ref="I85" authorId="0" shapeId="0">
      <text>
        <r>
          <rPr>
            <sz val="11"/>
            <rFont val="Calibri"/>
            <family val="2"/>
            <charset val="238"/>
          </rPr>
          <t>IV_B:FeladatAzonosito</t>
        </r>
      </text>
    </comment>
    <comment ref="J85" authorId="0" shapeId="0">
      <text>
        <r>
          <rPr>
            <sz val="11"/>
            <rFont val="Calibri"/>
            <family val="2"/>
            <charset val="238"/>
          </rPr>
          <t>IV_B:EllatasiTerulet</t>
        </r>
      </text>
    </comment>
    <comment ref="K85" authorId="0" shapeId="0">
      <text>
        <r>
          <rPr>
            <sz val="11"/>
            <rFont val="Calibri"/>
            <family val="2"/>
            <charset val="238"/>
          </rPr>
          <t>IV_B:EllatasertFelelos</t>
        </r>
      </text>
    </comment>
    <comment ref="L85" authorId="0" shapeId="0">
      <text>
        <r>
          <rPr>
            <sz val="11"/>
            <rFont val="Calibri"/>
            <family val="2"/>
            <charset val="238"/>
          </rPr>
          <t>IV_B:TervezettNettoKoltseg</t>
        </r>
      </text>
    </comment>
    <comment ref="M85" authorId="0" shapeId="0">
      <text>
        <r>
          <rPr>
            <sz val="11"/>
            <rFont val="Calibri"/>
            <family val="2"/>
            <charset val="238"/>
          </rPr>
          <t>IV_B:IdotartamKezdes</t>
        </r>
      </text>
    </comment>
    <comment ref="N85" authorId="0" shapeId="0">
      <text>
        <r>
          <rPr>
            <sz val="11"/>
            <rFont val="Calibri"/>
            <family val="2"/>
            <charset val="238"/>
          </rPr>
          <t>IV_B:IdotartamBefejezes</t>
        </r>
      </text>
    </comment>
    <comment ref="O85" authorId="0" shapeId="0">
      <text>
        <r>
          <rPr>
            <sz val="11"/>
            <rFont val="Calibri"/>
            <family val="2"/>
            <charset val="238"/>
          </rPr>
          <t>IV_B:NettoKoltsegUtem1</t>
        </r>
      </text>
    </comment>
    <comment ref="P85" authorId="0" shapeId="0">
      <text>
        <r>
          <rPr>
            <sz val="11"/>
            <rFont val="Calibri"/>
            <family val="2"/>
            <charset val="238"/>
          </rPr>
          <t>IV_B:NettoKoltsegUtem2</t>
        </r>
      </text>
    </comment>
    <comment ref="Q85" authorId="0" shapeId="0">
      <text>
        <r>
          <rPr>
            <sz val="11"/>
            <rFont val="Calibri"/>
            <family val="2"/>
            <charset val="238"/>
          </rPr>
          <t>IV_B:EM_Melleklet2_KTG</t>
        </r>
      </text>
    </comment>
    <comment ref="S85" authorId="0" shapeId="0">
      <text>
        <r>
          <rPr>
            <sz val="11"/>
            <rFont val="Calibri"/>
            <family val="2"/>
            <charset val="238"/>
          </rPr>
          <t>IV_B:HDUtem1</t>
        </r>
      </text>
    </comment>
    <comment ref="T85" authorId="0" shapeId="0">
      <text>
        <r>
          <rPr>
            <sz val="11"/>
            <rFont val="Calibri"/>
            <family val="2"/>
            <charset val="238"/>
          </rPr>
          <t>IV_B:ECSUtem1</t>
        </r>
      </text>
    </comment>
    <comment ref="U85" authorId="0" shapeId="0">
      <text>
        <r>
          <rPr>
            <sz val="11"/>
            <rFont val="Calibri"/>
            <family val="2"/>
            <charset val="238"/>
          </rPr>
          <t>IV_B:KFHUtem1</t>
        </r>
      </text>
    </comment>
    <comment ref="V85" authorId="0" shapeId="0">
      <text>
        <r>
          <rPr>
            <sz val="11"/>
            <rFont val="Calibri"/>
            <family val="2"/>
            <charset val="238"/>
          </rPr>
          <t>IV_B:Egyeb_SajatUtem1</t>
        </r>
      </text>
    </comment>
    <comment ref="W85" authorId="0" shapeId="0">
      <text>
        <r>
          <rPr>
            <sz val="11"/>
            <rFont val="Calibri"/>
            <family val="2"/>
            <charset val="238"/>
          </rPr>
          <t>IV_B:DijUtem1</t>
        </r>
      </text>
    </comment>
    <comment ref="X85" authorId="0" shapeId="0">
      <text>
        <r>
          <rPr>
            <sz val="11"/>
            <rFont val="Calibri"/>
            <family val="2"/>
            <charset val="238"/>
          </rPr>
          <t>IV_B:EM_Melleklet1_Utem1</t>
        </r>
      </text>
    </comment>
    <comment ref="Y85" authorId="0" shapeId="0">
      <text>
        <r>
          <rPr>
            <sz val="11"/>
            <rFont val="Calibri"/>
            <family val="2"/>
            <charset val="238"/>
          </rPr>
          <t>IV_B:EgyebAllamiUtem1</t>
        </r>
      </text>
    </comment>
    <comment ref="Z85" authorId="0" shapeId="0">
      <text>
        <r>
          <rPr>
            <sz val="11"/>
            <rFont val="Calibri"/>
            <family val="2"/>
            <charset val="238"/>
          </rPr>
          <t>IV_B:OnkormanyzatiUtem1</t>
        </r>
      </text>
    </comment>
    <comment ref="AA85" authorId="0" shapeId="0">
      <text>
        <r>
          <rPr>
            <sz val="11"/>
            <rFont val="Calibri"/>
            <family val="2"/>
            <charset val="238"/>
          </rPr>
          <t>IV_B:EUUtem1</t>
        </r>
      </text>
    </comment>
    <comment ref="AB85" authorId="0" shapeId="0">
      <text>
        <r>
          <rPr>
            <sz val="11"/>
            <rFont val="Calibri"/>
            <family val="2"/>
            <charset val="238"/>
          </rPr>
          <t>IV_B:EgyebUtem1</t>
        </r>
      </text>
    </comment>
    <comment ref="AC85" authorId="0" shapeId="0">
      <text>
        <r>
          <rPr>
            <sz val="11"/>
            <rFont val="Calibri"/>
            <family val="2"/>
            <charset val="238"/>
          </rPr>
          <t>IV_B:HitelKotvenyUtem1</t>
        </r>
      </text>
    </comment>
    <comment ref="AD85" authorId="0" shapeId="0">
      <text>
        <r>
          <rPr>
            <sz val="11"/>
            <rFont val="Calibri"/>
            <family val="2"/>
            <charset val="238"/>
          </rPr>
          <t>IV_B:OsszesenUtem1</t>
        </r>
      </text>
    </comment>
    <comment ref="AG85" authorId="0" shapeId="0">
      <text>
        <r>
          <rPr>
            <sz val="11"/>
            <rFont val="Calibri"/>
            <family val="2"/>
            <charset val="238"/>
          </rPr>
          <t>IV_B:HDUtem2</t>
        </r>
      </text>
    </comment>
    <comment ref="AH85" authorId="0" shapeId="0">
      <text>
        <r>
          <rPr>
            <sz val="11"/>
            <rFont val="Calibri"/>
            <family val="2"/>
            <charset val="238"/>
          </rPr>
          <t>IV_B:ECSUtem2</t>
        </r>
      </text>
    </comment>
    <comment ref="AI85" authorId="0" shapeId="0">
      <text>
        <r>
          <rPr>
            <sz val="11"/>
            <rFont val="Calibri"/>
            <family val="2"/>
            <charset val="238"/>
          </rPr>
          <t>IV_B:KFHUtem2</t>
        </r>
      </text>
    </comment>
    <comment ref="AJ85" authorId="0" shapeId="0">
      <text>
        <r>
          <rPr>
            <sz val="11"/>
            <rFont val="Calibri"/>
            <family val="2"/>
            <charset val="238"/>
          </rPr>
          <t>IV_B:Egyeb_SajatUtem2</t>
        </r>
      </text>
    </comment>
    <comment ref="AK85" authorId="0" shapeId="0">
      <text>
        <r>
          <rPr>
            <sz val="11"/>
            <rFont val="Calibri"/>
            <family val="2"/>
            <charset val="238"/>
          </rPr>
          <t>IV_B:DijUtem2</t>
        </r>
      </text>
    </comment>
    <comment ref="AL85" authorId="0" shapeId="0">
      <text>
        <r>
          <rPr>
            <sz val="11"/>
            <rFont val="Calibri"/>
            <family val="2"/>
            <charset val="238"/>
          </rPr>
          <t>IV_B:EM_Melleklet1_Utem2</t>
        </r>
      </text>
    </comment>
    <comment ref="AM85" authorId="0" shapeId="0">
      <text>
        <r>
          <rPr>
            <sz val="11"/>
            <rFont val="Calibri"/>
            <family val="2"/>
            <charset val="238"/>
          </rPr>
          <t>IV_B:EgyebAllamiUtem2</t>
        </r>
      </text>
    </comment>
    <comment ref="AN85" authorId="0" shapeId="0">
      <text>
        <r>
          <rPr>
            <sz val="11"/>
            <rFont val="Calibri"/>
            <family val="2"/>
            <charset val="238"/>
          </rPr>
          <t>IV_B:OnkormanyzatiUtem2</t>
        </r>
      </text>
    </comment>
    <comment ref="AO85" authorId="0" shapeId="0">
      <text>
        <r>
          <rPr>
            <sz val="11"/>
            <rFont val="Calibri"/>
            <family val="2"/>
            <charset val="238"/>
          </rPr>
          <t>IV_B:EUUtem2</t>
        </r>
      </text>
    </comment>
    <comment ref="AP85" authorId="0" shapeId="0">
      <text>
        <r>
          <rPr>
            <sz val="11"/>
            <rFont val="Calibri"/>
            <family val="2"/>
            <charset val="238"/>
          </rPr>
          <t>IV_B:EgyebUtem2</t>
        </r>
      </text>
    </comment>
    <comment ref="AQ85" authorId="0" shapeId="0">
      <text>
        <r>
          <rPr>
            <sz val="11"/>
            <rFont val="Calibri"/>
            <family val="2"/>
            <charset val="238"/>
          </rPr>
          <t>IV_B:HitelKotvenyUtem2</t>
        </r>
      </text>
    </comment>
    <comment ref="AR85" authorId="0" shapeId="0">
      <text>
        <r>
          <rPr>
            <sz val="11"/>
            <rFont val="Calibri"/>
            <family val="2"/>
            <charset val="238"/>
          </rPr>
          <t>IV_B:OsszesenUtem2</t>
        </r>
      </text>
    </comment>
    <comment ref="AS85" authorId="0" shapeId="0">
      <text>
        <r>
          <rPr>
            <sz val="11"/>
            <rFont val="Calibri"/>
            <family val="2"/>
            <charset val="238"/>
          </rPr>
          <t>IV_B:ForrashianyUtem2</t>
        </r>
      </text>
    </comment>
    <comment ref="AV85" authorId="0" shapeId="0">
      <text>
        <r>
          <rPr>
            <sz val="11"/>
            <rFont val="Calibri"/>
            <family val="2"/>
            <charset val="238"/>
          </rPr>
          <t>IV_B:Indokolas</t>
        </r>
      </text>
    </comment>
    <comment ref="AW85" authorId="0" shapeId="0">
      <text>
        <r>
          <rPr>
            <sz val="11"/>
            <rFont val="Calibri"/>
            <family val="2"/>
            <charset val="238"/>
          </rPr>
          <t>IV_B:Megjegyzes</t>
        </r>
      </text>
    </comment>
    <comment ref="AZ85" authorId="0" shapeId="0">
      <text>
        <r>
          <rPr>
            <sz val="11"/>
            <rFont val="Calibri"/>
            <family val="2"/>
            <charset val="238"/>
          </rPr>
          <t>IV_B:ISA</t>
        </r>
      </text>
    </comment>
    <comment ref="B86" authorId="0" shapeId="0">
      <text>
        <r>
          <rPr>
            <sz val="11"/>
            <rFont val="Calibri"/>
            <family val="2"/>
            <charset val="238"/>
          </rPr>
          <t>IV_B:FontossagiSorrent</t>
        </r>
      </text>
    </comment>
    <comment ref="C86" authorId="0" shapeId="0">
      <text>
        <r>
          <rPr>
            <sz val="11"/>
            <rFont val="Calibri"/>
            <family val="2"/>
            <charset val="238"/>
          </rPr>
          <t>IV_B:FeladatKategoria</t>
        </r>
      </text>
    </comment>
    <comment ref="D86" authorId="0" shapeId="0">
      <text>
        <r>
          <rPr>
            <sz val="11"/>
            <rFont val="Calibri"/>
            <family val="2"/>
            <charset val="238"/>
          </rPr>
          <t>IV_B:FeladatMegnevezes</t>
        </r>
      </text>
    </comment>
    <comment ref="E86" authorId="0" shapeId="0">
      <text>
        <r>
          <rPr>
            <sz val="11"/>
            <rFont val="Calibri"/>
            <family val="2"/>
            <charset val="238"/>
          </rPr>
          <t>IV_B:ElviEngedelySzam</t>
        </r>
      </text>
    </comment>
    <comment ref="F86" authorId="0" shapeId="0">
      <text>
        <r>
          <rPr>
            <sz val="11"/>
            <rFont val="Calibri"/>
            <family val="2"/>
            <charset val="238"/>
          </rPr>
          <t>IV_B:VKR_Kod</t>
        </r>
      </text>
    </comment>
    <comment ref="G86" authorId="0" shapeId="0">
      <text>
        <r>
          <rPr>
            <sz val="11"/>
            <rFont val="Calibri"/>
            <family val="2"/>
            <charset val="238"/>
          </rPr>
          <t>IV_B:VKR_Nev</t>
        </r>
      </text>
    </comment>
    <comment ref="H86" authorId="0" shapeId="0">
      <text>
        <r>
          <rPr>
            <sz val="11"/>
            <rFont val="Calibri"/>
            <family val="2"/>
            <charset val="238"/>
          </rPr>
          <t>IV_B:FeladatSorszam</t>
        </r>
      </text>
    </comment>
    <comment ref="I86" authorId="0" shapeId="0">
      <text>
        <r>
          <rPr>
            <sz val="11"/>
            <rFont val="Calibri"/>
            <family val="2"/>
            <charset val="238"/>
          </rPr>
          <t>IV_B:FeladatAzonosito</t>
        </r>
      </text>
    </comment>
    <comment ref="J86" authorId="0" shapeId="0">
      <text>
        <r>
          <rPr>
            <sz val="11"/>
            <rFont val="Calibri"/>
            <family val="2"/>
            <charset val="238"/>
          </rPr>
          <t>IV_B:EllatasiTerulet</t>
        </r>
      </text>
    </comment>
    <comment ref="K86" authorId="0" shapeId="0">
      <text>
        <r>
          <rPr>
            <sz val="11"/>
            <rFont val="Calibri"/>
            <family val="2"/>
            <charset val="238"/>
          </rPr>
          <t>IV_B:EllatasertFelelos</t>
        </r>
      </text>
    </comment>
    <comment ref="L86" authorId="0" shapeId="0">
      <text>
        <r>
          <rPr>
            <sz val="11"/>
            <rFont val="Calibri"/>
            <family val="2"/>
            <charset val="238"/>
          </rPr>
          <t>IV_B:TervezettNettoKoltseg</t>
        </r>
      </text>
    </comment>
    <comment ref="M86" authorId="0" shapeId="0">
      <text>
        <r>
          <rPr>
            <sz val="11"/>
            <rFont val="Calibri"/>
            <family val="2"/>
            <charset val="238"/>
          </rPr>
          <t>IV_B:IdotartamKezdes</t>
        </r>
      </text>
    </comment>
    <comment ref="N86" authorId="0" shapeId="0">
      <text>
        <r>
          <rPr>
            <sz val="11"/>
            <rFont val="Calibri"/>
            <family val="2"/>
            <charset val="238"/>
          </rPr>
          <t>IV_B:IdotartamBefejezes</t>
        </r>
      </text>
    </comment>
    <comment ref="O86" authorId="0" shapeId="0">
      <text>
        <r>
          <rPr>
            <sz val="11"/>
            <rFont val="Calibri"/>
            <family val="2"/>
            <charset val="238"/>
          </rPr>
          <t>IV_B:NettoKoltsegUtem1</t>
        </r>
      </text>
    </comment>
    <comment ref="P86" authorId="0" shapeId="0">
      <text>
        <r>
          <rPr>
            <sz val="11"/>
            <rFont val="Calibri"/>
            <family val="2"/>
            <charset val="238"/>
          </rPr>
          <t>IV_B:NettoKoltsegUtem2</t>
        </r>
      </text>
    </comment>
    <comment ref="Q86" authorId="0" shapeId="0">
      <text>
        <r>
          <rPr>
            <sz val="11"/>
            <rFont val="Calibri"/>
            <family val="2"/>
            <charset val="238"/>
          </rPr>
          <t>IV_B:EM_Melleklet2_KTG</t>
        </r>
      </text>
    </comment>
    <comment ref="S86" authorId="0" shapeId="0">
      <text>
        <r>
          <rPr>
            <sz val="11"/>
            <rFont val="Calibri"/>
            <family val="2"/>
            <charset val="238"/>
          </rPr>
          <t>IV_B:HDUtem1</t>
        </r>
      </text>
    </comment>
    <comment ref="T86" authorId="0" shapeId="0">
      <text>
        <r>
          <rPr>
            <sz val="11"/>
            <rFont val="Calibri"/>
            <family val="2"/>
            <charset val="238"/>
          </rPr>
          <t>IV_B:ECSUtem1</t>
        </r>
      </text>
    </comment>
    <comment ref="U86" authorId="0" shapeId="0">
      <text>
        <r>
          <rPr>
            <sz val="11"/>
            <rFont val="Calibri"/>
            <family val="2"/>
            <charset val="238"/>
          </rPr>
          <t>IV_B:KFHUtem1</t>
        </r>
      </text>
    </comment>
    <comment ref="V86" authorId="0" shapeId="0">
      <text>
        <r>
          <rPr>
            <sz val="11"/>
            <rFont val="Calibri"/>
            <family val="2"/>
            <charset val="238"/>
          </rPr>
          <t>IV_B:Egyeb_SajatUtem1</t>
        </r>
      </text>
    </comment>
    <comment ref="W86" authorId="0" shapeId="0">
      <text>
        <r>
          <rPr>
            <sz val="11"/>
            <rFont val="Calibri"/>
            <family val="2"/>
            <charset val="238"/>
          </rPr>
          <t>IV_B:DijUtem1</t>
        </r>
      </text>
    </comment>
    <comment ref="X86" authorId="0" shapeId="0">
      <text>
        <r>
          <rPr>
            <sz val="11"/>
            <rFont val="Calibri"/>
            <family val="2"/>
            <charset val="238"/>
          </rPr>
          <t>IV_B:EM_Melleklet1_Utem1</t>
        </r>
      </text>
    </comment>
    <comment ref="Y86" authorId="0" shapeId="0">
      <text>
        <r>
          <rPr>
            <sz val="11"/>
            <rFont val="Calibri"/>
            <family val="2"/>
            <charset val="238"/>
          </rPr>
          <t>IV_B:EgyebAllamiUtem1</t>
        </r>
      </text>
    </comment>
    <comment ref="Z86" authorId="0" shapeId="0">
      <text>
        <r>
          <rPr>
            <sz val="11"/>
            <rFont val="Calibri"/>
            <family val="2"/>
            <charset val="238"/>
          </rPr>
          <t>IV_B:OnkormanyzatiUtem1</t>
        </r>
      </text>
    </comment>
    <comment ref="AA86" authorId="0" shapeId="0">
      <text>
        <r>
          <rPr>
            <sz val="11"/>
            <rFont val="Calibri"/>
            <family val="2"/>
            <charset val="238"/>
          </rPr>
          <t>IV_B:EUUtem1</t>
        </r>
      </text>
    </comment>
    <comment ref="AB86" authorId="0" shapeId="0">
      <text>
        <r>
          <rPr>
            <sz val="11"/>
            <rFont val="Calibri"/>
            <family val="2"/>
            <charset val="238"/>
          </rPr>
          <t>IV_B:EgyebUtem1</t>
        </r>
      </text>
    </comment>
    <comment ref="AC86" authorId="0" shapeId="0">
      <text>
        <r>
          <rPr>
            <sz val="11"/>
            <rFont val="Calibri"/>
            <family val="2"/>
            <charset val="238"/>
          </rPr>
          <t>IV_B:HitelKotvenyUtem1</t>
        </r>
      </text>
    </comment>
    <comment ref="AD86" authorId="0" shapeId="0">
      <text>
        <r>
          <rPr>
            <sz val="11"/>
            <rFont val="Calibri"/>
            <family val="2"/>
            <charset val="238"/>
          </rPr>
          <t>IV_B:OsszesenUtem1</t>
        </r>
      </text>
    </comment>
    <comment ref="AG86" authorId="0" shapeId="0">
      <text>
        <r>
          <rPr>
            <sz val="11"/>
            <rFont val="Calibri"/>
            <family val="2"/>
            <charset val="238"/>
          </rPr>
          <t>IV_B:HDUtem2</t>
        </r>
      </text>
    </comment>
    <comment ref="AH86" authorId="0" shapeId="0">
      <text>
        <r>
          <rPr>
            <sz val="11"/>
            <rFont val="Calibri"/>
            <family val="2"/>
            <charset val="238"/>
          </rPr>
          <t>IV_B:ECSUtem2</t>
        </r>
      </text>
    </comment>
    <comment ref="AI86" authorId="0" shapeId="0">
      <text>
        <r>
          <rPr>
            <sz val="11"/>
            <rFont val="Calibri"/>
            <family val="2"/>
            <charset val="238"/>
          </rPr>
          <t>IV_B:KFHUtem2</t>
        </r>
      </text>
    </comment>
    <comment ref="AJ86" authorId="0" shapeId="0">
      <text>
        <r>
          <rPr>
            <sz val="11"/>
            <rFont val="Calibri"/>
            <family val="2"/>
            <charset val="238"/>
          </rPr>
          <t>IV_B:Egyeb_SajatUtem2</t>
        </r>
      </text>
    </comment>
    <comment ref="AK86" authorId="0" shapeId="0">
      <text>
        <r>
          <rPr>
            <sz val="11"/>
            <rFont val="Calibri"/>
            <family val="2"/>
            <charset val="238"/>
          </rPr>
          <t>IV_B:DijUtem2</t>
        </r>
      </text>
    </comment>
    <comment ref="AL86" authorId="0" shapeId="0">
      <text>
        <r>
          <rPr>
            <sz val="11"/>
            <rFont val="Calibri"/>
            <family val="2"/>
            <charset val="238"/>
          </rPr>
          <t>IV_B:EM_Melleklet1_Utem2</t>
        </r>
      </text>
    </comment>
    <comment ref="AM86" authorId="0" shapeId="0">
      <text>
        <r>
          <rPr>
            <sz val="11"/>
            <rFont val="Calibri"/>
            <family val="2"/>
            <charset val="238"/>
          </rPr>
          <t>IV_B:EgyebAllamiUtem2</t>
        </r>
      </text>
    </comment>
    <comment ref="AN86" authorId="0" shapeId="0">
      <text>
        <r>
          <rPr>
            <sz val="11"/>
            <rFont val="Calibri"/>
            <family val="2"/>
            <charset val="238"/>
          </rPr>
          <t>IV_B:OnkormanyzatiUtem2</t>
        </r>
      </text>
    </comment>
    <comment ref="AO86" authorId="0" shapeId="0">
      <text>
        <r>
          <rPr>
            <sz val="11"/>
            <rFont val="Calibri"/>
            <family val="2"/>
            <charset val="238"/>
          </rPr>
          <t>IV_B:EUUtem2</t>
        </r>
      </text>
    </comment>
    <comment ref="AP86" authorId="0" shapeId="0">
      <text>
        <r>
          <rPr>
            <sz val="11"/>
            <rFont val="Calibri"/>
            <family val="2"/>
            <charset val="238"/>
          </rPr>
          <t>IV_B:EgyebUtem2</t>
        </r>
      </text>
    </comment>
    <comment ref="AQ86" authorId="0" shapeId="0">
      <text>
        <r>
          <rPr>
            <sz val="11"/>
            <rFont val="Calibri"/>
            <family val="2"/>
            <charset val="238"/>
          </rPr>
          <t>IV_B:HitelKotvenyUtem2</t>
        </r>
      </text>
    </comment>
    <comment ref="AR86" authorId="0" shapeId="0">
      <text>
        <r>
          <rPr>
            <sz val="11"/>
            <rFont val="Calibri"/>
            <family val="2"/>
            <charset val="238"/>
          </rPr>
          <t>IV_B:OsszesenUtem2</t>
        </r>
      </text>
    </comment>
    <comment ref="AS86" authorId="0" shapeId="0">
      <text>
        <r>
          <rPr>
            <sz val="11"/>
            <rFont val="Calibri"/>
            <family val="2"/>
            <charset val="238"/>
          </rPr>
          <t>IV_B:ForrashianyUtem2</t>
        </r>
      </text>
    </comment>
    <comment ref="AV86" authorId="0" shapeId="0">
      <text>
        <r>
          <rPr>
            <sz val="11"/>
            <rFont val="Calibri"/>
            <family val="2"/>
            <charset val="238"/>
          </rPr>
          <t>IV_B:Indokolas</t>
        </r>
      </text>
    </comment>
    <comment ref="AW86" authorId="0" shapeId="0">
      <text>
        <r>
          <rPr>
            <sz val="11"/>
            <rFont val="Calibri"/>
            <family val="2"/>
            <charset val="238"/>
          </rPr>
          <t>IV_B:Megjegyzes</t>
        </r>
      </text>
    </comment>
    <comment ref="AZ86" authorId="0" shapeId="0">
      <text>
        <r>
          <rPr>
            <sz val="11"/>
            <rFont val="Calibri"/>
            <family val="2"/>
            <charset val="238"/>
          </rPr>
          <t>IV_B:ISA</t>
        </r>
      </text>
    </comment>
    <comment ref="B87" authorId="0" shapeId="0">
      <text>
        <r>
          <rPr>
            <sz val="11"/>
            <rFont val="Calibri"/>
            <family val="2"/>
            <charset val="238"/>
          </rPr>
          <t>IV_B:FontossagiSorrent</t>
        </r>
      </text>
    </comment>
    <comment ref="C87" authorId="0" shapeId="0">
      <text>
        <r>
          <rPr>
            <sz val="11"/>
            <rFont val="Calibri"/>
            <family val="2"/>
            <charset val="238"/>
          </rPr>
          <t>IV_B:FeladatKategoria</t>
        </r>
      </text>
    </comment>
    <comment ref="D87" authorId="0" shapeId="0">
      <text>
        <r>
          <rPr>
            <sz val="11"/>
            <rFont val="Calibri"/>
            <family val="2"/>
            <charset val="238"/>
          </rPr>
          <t>IV_B:FeladatMegnevezes</t>
        </r>
      </text>
    </comment>
    <comment ref="E87" authorId="0" shapeId="0">
      <text>
        <r>
          <rPr>
            <sz val="11"/>
            <rFont val="Calibri"/>
            <family val="2"/>
            <charset val="238"/>
          </rPr>
          <t>IV_B:ElviEngedelySzam</t>
        </r>
      </text>
    </comment>
    <comment ref="F87" authorId="0" shapeId="0">
      <text>
        <r>
          <rPr>
            <sz val="11"/>
            <rFont val="Calibri"/>
            <family val="2"/>
            <charset val="238"/>
          </rPr>
          <t>IV_B:VKR_Kod</t>
        </r>
      </text>
    </comment>
    <comment ref="G87" authorId="0" shapeId="0">
      <text>
        <r>
          <rPr>
            <sz val="11"/>
            <rFont val="Calibri"/>
            <family val="2"/>
            <charset val="238"/>
          </rPr>
          <t>IV_B:VKR_Nev</t>
        </r>
      </text>
    </comment>
    <comment ref="H87" authorId="0" shapeId="0">
      <text>
        <r>
          <rPr>
            <sz val="11"/>
            <rFont val="Calibri"/>
            <family val="2"/>
            <charset val="238"/>
          </rPr>
          <t>IV_B:FeladatSorszam</t>
        </r>
      </text>
    </comment>
    <comment ref="I87" authorId="0" shapeId="0">
      <text>
        <r>
          <rPr>
            <sz val="11"/>
            <rFont val="Calibri"/>
            <family val="2"/>
            <charset val="238"/>
          </rPr>
          <t>IV_B:FeladatAzonosito</t>
        </r>
      </text>
    </comment>
    <comment ref="J87" authorId="0" shapeId="0">
      <text>
        <r>
          <rPr>
            <sz val="11"/>
            <rFont val="Calibri"/>
            <family val="2"/>
            <charset val="238"/>
          </rPr>
          <t>IV_B:EllatasiTerulet</t>
        </r>
      </text>
    </comment>
    <comment ref="K87" authorId="0" shapeId="0">
      <text>
        <r>
          <rPr>
            <sz val="11"/>
            <rFont val="Calibri"/>
            <family val="2"/>
            <charset val="238"/>
          </rPr>
          <t>IV_B:EllatasertFelelos</t>
        </r>
      </text>
    </comment>
    <comment ref="L87" authorId="0" shapeId="0">
      <text>
        <r>
          <rPr>
            <sz val="11"/>
            <rFont val="Calibri"/>
            <family val="2"/>
            <charset val="238"/>
          </rPr>
          <t>IV_B:TervezettNettoKoltseg</t>
        </r>
      </text>
    </comment>
    <comment ref="M87" authorId="0" shapeId="0">
      <text>
        <r>
          <rPr>
            <sz val="11"/>
            <rFont val="Calibri"/>
            <family val="2"/>
            <charset val="238"/>
          </rPr>
          <t>IV_B:IdotartamKezdes</t>
        </r>
      </text>
    </comment>
    <comment ref="N87" authorId="0" shapeId="0">
      <text>
        <r>
          <rPr>
            <sz val="11"/>
            <rFont val="Calibri"/>
            <family val="2"/>
            <charset val="238"/>
          </rPr>
          <t>IV_B:IdotartamBefejezes</t>
        </r>
      </text>
    </comment>
    <comment ref="O87" authorId="0" shapeId="0">
      <text>
        <r>
          <rPr>
            <sz val="11"/>
            <rFont val="Calibri"/>
            <family val="2"/>
            <charset val="238"/>
          </rPr>
          <t>IV_B:NettoKoltsegUtem1</t>
        </r>
      </text>
    </comment>
    <comment ref="P87" authorId="0" shapeId="0">
      <text>
        <r>
          <rPr>
            <sz val="11"/>
            <rFont val="Calibri"/>
            <family val="2"/>
            <charset val="238"/>
          </rPr>
          <t>IV_B:NettoKoltsegUtem2</t>
        </r>
      </text>
    </comment>
    <comment ref="Q87" authorId="0" shapeId="0">
      <text>
        <r>
          <rPr>
            <sz val="11"/>
            <rFont val="Calibri"/>
            <family val="2"/>
            <charset val="238"/>
          </rPr>
          <t>IV_B:EM_Melleklet2_KTG</t>
        </r>
      </text>
    </comment>
    <comment ref="S87" authorId="0" shapeId="0">
      <text>
        <r>
          <rPr>
            <sz val="11"/>
            <rFont val="Calibri"/>
            <family val="2"/>
            <charset val="238"/>
          </rPr>
          <t>IV_B:HDUtem1</t>
        </r>
      </text>
    </comment>
    <comment ref="T87" authorId="0" shapeId="0">
      <text>
        <r>
          <rPr>
            <sz val="11"/>
            <rFont val="Calibri"/>
            <family val="2"/>
            <charset val="238"/>
          </rPr>
          <t>IV_B:ECSUtem1</t>
        </r>
      </text>
    </comment>
    <comment ref="U87" authorId="0" shapeId="0">
      <text>
        <r>
          <rPr>
            <sz val="11"/>
            <rFont val="Calibri"/>
            <family val="2"/>
            <charset val="238"/>
          </rPr>
          <t>IV_B:KFHUtem1</t>
        </r>
      </text>
    </comment>
    <comment ref="V87" authorId="0" shapeId="0">
      <text>
        <r>
          <rPr>
            <sz val="11"/>
            <rFont val="Calibri"/>
            <family val="2"/>
            <charset val="238"/>
          </rPr>
          <t>IV_B:Egyeb_SajatUtem1</t>
        </r>
      </text>
    </comment>
    <comment ref="W87" authorId="0" shapeId="0">
      <text>
        <r>
          <rPr>
            <sz val="11"/>
            <rFont val="Calibri"/>
            <family val="2"/>
            <charset val="238"/>
          </rPr>
          <t>IV_B:DijUtem1</t>
        </r>
      </text>
    </comment>
    <comment ref="X87" authorId="0" shapeId="0">
      <text>
        <r>
          <rPr>
            <sz val="11"/>
            <rFont val="Calibri"/>
            <family val="2"/>
            <charset val="238"/>
          </rPr>
          <t>IV_B:EM_Melleklet1_Utem1</t>
        </r>
      </text>
    </comment>
    <comment ref="Y87" authorId="0" shapeId="0">
      <text>
        <r>
          <rPr>
            <sz val="11"/>
            <rFont val="Calibri"/>
            <family val="2"/>
            <charset val="238"/>
          </rPr>
          <t>IV_B:EgyebAllamiUtem1</t>
        </r>
      </text>
    </comment>
    <comment ref="Z87" authorId="0" shapeId="0">
      <text>
        <r>
          <rPr>
            <sz val="11"/>
            <rFont val="Calibri"/>
            <family val="2"/>
            <charset val="238"/>
          </rPr>
          <t>IV_B:OnkormanyzatiUtem1</t>
        </r>
      </text>
    </comment>
    <comment ref="AA87" authorId="0" shapeId="0">
      <text>
        <r>
          <rPr>
            <sz val="11"/>
            <rFont val="Calibri"/>
            <family val="2"/>
            <charset val="238"/>
          </rPr>
          <t>IV_B:EUUtem1</t>
        </r>
      </text>
    </comment>
    <comment ref="AB87" authorId="0" shapeId="0">
      <text>
        <r>
          <rPr>
            <sz val="11"/>
            <rFont val="Calibri"/>
            <family val="2"/>
            <charset val="238"/>
          </rPr>
          <t>IV_B:EgyebUtem1</t>
        </r>
      </text>
    </comment>
    <comment ref="AC87" authorId="0" shapeId="0">
      <text>
        <r>
          <rPr>
            <sz val="11"/>
            <rFont val="Calibri"/>
            <family val="2"/>
            <charset val="238"/>
          </rPr>
          <t>IV_B:HitelKotvenyUtem1</t>
        </r>
      </text>
    </comment>
    <comment ref="AD87" authorId="0" shapeId="0">
      <text>
        <r>
          <rPr>
            <sz val="11"/>
            <rFont val="Calibri"/>
            <family val="2"/>
            <charset val="238"/>
          </rPr>
          <t>IV_B:OsszesenUtem1</t>
        </r>
      </text>
    </comment>
    <comment ref="AG87" authorId="0" shapeId="0">
      <text>
        <r>
          <rPr>
            <sz val="11"/>
            <rFont val="Calibri"/>
            <family val="2"/>
            <charset val="238"/>
          </rPr>
          <t>IV_B:HDUtem2</t>
        </r>
      </text>
    </comment>
    <comment ref="AH87" authorId="0" shapeId="0">
      <text>
        <r>
          <rPr>
            <sz val="11"/>
            <rFont val="Calibri"/>
            <family val="2"/>
            <charset val="238"/>
          </rPr>
          <t>IV_B:ECSUtem2</t>
        </r>
      </text>
    </comment>
    <comment ref="AI87" authorId="0" shapeId="0">
      <text>
        <r>
          <rPr>
            <sz val="11"/>
            <rFont val="Calibri"/>
            <family val="2"/>
            <charset val="238"/>
          </rPr>
          <t>IV_B:KFHUtem2</t>
        </r>
      </text>
    </comment>
    <comment ref="AJ87" authorId="0" shapeId="0">
      <text>
        <r>
          <rPr>
            <sz val="11"/>
            <rFont val="Calibri"/>
            <family val="2"/>
            <charset val="238"/>
          </rPr>
          <t>IV_B:Egyeb_SajatUtem2</t>
        </r>
      </text>
    </comment>
    <comment ref="AK87" authorId="0" shapeId="0">
      <text>
        <r>
          <rPr>
            <sz val="11"/>
            <rFont val="Calibri"/>
            <family val="2"/>
            <charset val="238"/>
          </rPr>
          <t>IV_B:DijUtem2</t>
        </r>
      </text>
    </comment>
    <comment ref="AL87" authorId="0" shapeId="0">
      <text>
        <r>
          <rPr>
            <sz val="11"/>
            <rFont val="Calibri"/>
            <family val="2"/>
            <charset val="238"/>
          </rPr>
          <t>IV_B:EM_Melleklet1_Utem2</t>
        </r>
      </text>
    </comment>
    <comment ref="AM87" authorId="0" shapeId="0">
      <text>
        <r>
          <rPr>
            <sz val="11"/>
            <rFont val="Calibri"/>
            <family val="2"/>
            <charset val="238"/>
          </rPr>
          <t>IV_B:EgyebAllamiUtem2</t>
        </r>
      </text>
    </comment>
    <comment ref="AN87" authorId="0" shapeId="0">
      <text>
        <r>
          <rPr>
            <sz val="11"/>
            <rFont val="Calibri"/>
            <family val="2"/>
            <charset val="238"/>
          </rPr>
          <t>IV_B:OnkormanyzatiUtem2</t>
        </r>
      </text>
    </comment>
    <comment ref="AO87" authorId="0" shapeId="0">
      <text>
        <r>
          <rPr>
            <sz val="11"/>
            <rFont val="Calibri"/>
            <family val="2"/>
            <charset val="238"/>
          </rPr>
          <t>IV_B:EUUtem2</t>
        </r>
      </text>
    </comment>
    <comment ref="AP87" authorId="0" shapeId="0">
      <text>
        <r>
          <rPr>
            <sz val="11"/>
            <rFont val="Calibri"/>
            <family val="2"/>
            <charset val="238"/>
          </rPr>
          <t>IV_B:EgyebUtem2</t>
        </r>
      </text>
    </comment>
    <comment ref="AQ87" authorId="0" shapeId="0">
      <text>
        <r>
          <rPr>
            <sz val="11"/>
            <rFont val="Calibri"/>
            <family val="2"/>
            <charset val="238"/>
          </rPr>
          <t>IV_B:HitelKotvenyUtem2</t>
        </r>
      </text>
    </comment>
    <comment ref="AR87" authorId="0" shapeId="0">
      <text>
        <r>
          <rPr>
            <sz val="11"/>
            <rFont val="Calibri"/>
            <family val="2"/>
            <charset val="238"/>
          </rPr>
          <t>IV_B:OsszesenUtem2</t>
        </r>
      </text>
    </comment>
    <comment ref="AS87" authorId="0" shapeId="0">
      <text>
        <r>
          <rPr>
            <sz val="11"/>
            <rFont val="Calibri"/>
            <family val="2"/>
            <charset val="238"/>
          </rPr>
          <t>IV_B:ForrashianyUtem2</t>
        </r>
      </text>
    </comment>
    <comment ref="AV87" authorId="0" shapeId="0">
      <text>
        <r>
          <rPr>
            <sz val="11"/>
            <rFont val="Calibri"/>
            <family val="2"/>
            <charset val="238"/>
          </rPr>
          <t>IV_B:Indokolas</t>
        </r>
      </text>
    </comment>
    <comment ref="AW87" authorId="0" shapeId="0">
      <text>
        <r>
          <rPr>
            <sz val="11"/>
            <rFont val="Calibri"/>
            <family val="2"/>
            <charset val="238"/>
          </rPr>
          <t>IV_B:Megjegyzes</t>
        </r>
      </text>
    </comment>
    <comment ref="AZ87" authorId="0" shapeId="0">
      <text>
        <r>
          <rPr>
            <sz val="11"/>
            <rFont val="Calibri"/>
            <family val="2"/>
            <charset val="238"/>
          </rPr>
          <t>IV_B:ISA</t>
        </r>
      </text>
    </comment>
    <comment ref="B88" authorId="0" shapeId="0">
      <text>
        <r>
          <rPr>
            <sz val="11"/>
            <rFont val="Calibri"/>
            <family val="2"/>
            <charset val="238"/>
          </rPr>
          <t>IV_B:FontossagiSorrent</t>
        </r>
      </text>
    </comment>
    <comment ref="C88" authorId="0" shapeId="0">
      <text>
        <r>
          <rPr>
            <sz val="11"/>
            <rFont val="Calibri"/>
            <family val="2"/>
            <charset val="238"/>
          </rPr>
          <t>IV_B:FeladatKategoria</t>
        </r>
      </text>
    </comment>
    <comment ref="D88" authorId="0" shapeId="0">
      <text>
        <r>
          <rPr>
            <sz val="11"/>
            <rFont val="Calibri"/>
            <family val="2"/>
            <charset val="238"/>
          </rPr>
          <t>IV_B:FeladatMegnevezes</t>
        </r>
      </text>
    </comment>
    <comment ref="E88" authorId="0" shapeId="0">
      <text>
        <r>
          <rPr>
            <sz val="11"/>
            <rFont val="Calibri"/>
            <family val="2"/>
            <charset val="238"/>
          </rPr>
          <t>IV_B:ElviEngedelySzam</t>
        </r>
      </text>
    </comment>
    <comment ref="F88" authorId="0" shapeId="0">
      <text>
        <r>
          <rPr>
            <sz val="11"/>
            <rFont val="Calibri"/>
            <family val="2"/>
            <charset val="238"/>
          </rPr>
          <t>IV_B:VKR_Kod</t>
        </r>
      </text>
    </comment>
    <comment ref="G88" authorId="0" shapeId="0">
      <text>
        <r>
          <rPr>
            <sz val="11"/>
            <rFont val="Calibri"/>
            <family val="2"/>
            <charset val="238"/>
          </rPr>
          <t>IV_B:VKR_Nev</t>
        </r>
      </text>
    </comment>
    <comment ref="H88" authorId="0" shapeId="0">
      <text>
        <r>
          <rPr>
            <sz val="11"/>
            <rFont val="Calibri"/>
            <family val="2"/>
            <charset val="238"/>
          </rPr>
          <t>IV_B:FeladatSorszam</t>
        </r>
      </text>
    </comment>
    <comment ref="I88" authorId="0" shapeId="0">
      <text>
        <r>
          <rPr>
            <sz val="11"/>
            <rFont val="Calibri"/>
            <family val="2"/>
            <charset val="238"/>
          </rPr>
          <t>IV_B:FeladatAzonosito</t>
        </r>
      </text>
    </comment>
    <comment ref="J88" authorId="0" shapeId="0">
      <text>
        <r>
          <rPr>
            <sz val="11"/>
            <rFont val="Calibri"/>
            <family val="2"/>
            <charset val="238"/>
          </rPr>
          <t>IV_B:EllatasiTerulet</t>
        </r>
      </text>
    </comment>
    <comment ref="K88" authorId="0" shapeId="0">
      <text>
        <r>
          <rPr>
            <sz val="11"/>
            <rFont val="Calibri"/>
            <family val="2"/>
            <charset val="238"/>
          </rPr>
          <t>IV_B:EllatasertFelelos</t>
        </r>
      </text>
    </comment>
    <comment ref="L88" authorId="0" shapeId="0">
      <text>
        <r>
          <rPr>
            <sz val="11"/>
            <rFont val="Calibri"/>
            <family val="2"/>
            <charset val="238"/>
          </rPr>
          <t>IV_B:TervezettNettoKoltseg</t>
        </r>
      </text>
    </comment>
    <comment ref="M88" authorId="0" shapeId="0">
      <text>
        <r>
          <rPr>
            <sz val="11"/>
            <rFont val="Calibri"/>
            <family val="2"/>
            <charset val="238"/>
          </rPr>
          <t>IV_B:IdotartamKezdes</t>
        </r>
      </text>
    </comment>
    <comment ref="N88" authorId="0" shapeId="0">
      <text>
        <r>
          <rPr>
            <sz val="11"/>
            <rFont val="Calibri"/>
            <family val="2"/>
            <charset val="238"/>
          </rPr>
          <t>IV_B:IdotartamBefejezes</t>
        </r>
      </text>
    </comment>
    <comment ref="O88" authorId="0" shapeId="0">
      <text>
        <r>
          <rPr>
            <sz val="11"/>
            <rFont val="Calibri"/>
            <family val="2"/>
            <charset val="238"/>
          </rPr>
          <t>IV_B:NettoKoltsegUtem1</t>
        </r>
      </text>
    </comment>
    <comment ref="P88" authorId="0" shapeId="0">
      <text>
        <r>
          <rPr>
            <sz val="11"/>
            <rFont val="Calibri"/>
            <family val="2"/>
            <charset val="238"/>
          </rPr>
          <t>IV_B:NettoKoltsegUtem2</t>
        </r>
      </text>
    </comment>
    <comment ref="Q88" authorId="0" shapeId="0">
      <text>
        <r>
          <rPr>
            <sz val="11"/>
            <rFont val="Calibri"/>
            <family val="2"/>
            <charset val="238"/>
          </rPr>
          <t>IV_B:EM_Melleklet2_KTG</t>
        </r>
      </text>
    </comment>
    <comment ref="S88" authorId="0" shapeId="0">
      <text>
        <r>
          <rPr>
            <sz val="11"/>
            <rFont val="Calibri"/>
            <family val="2"/>
            <charset val="238"/>
          </rPr>
          <t>IV_B:HDUtem1</t>
        </r>
      </text>
    </comment>
    <comment ref="T88" authorId="0" shapeId="0">
      <text>
        <r>
          <rPr>
            <sz val="11"/>
            <rFont val="Calibri"/>
            <family val="2"/>
            <charset val="238"/>
          </rPr>
          <t>IV_B:ECSUtem1</t>
        </r>
      </text>
    </comment>
    <comment ref="U88" authorId="0" shapeId="0">
      <text>
        <r>
          <rPr>
            <sz val="11"/>
            <rFont val="Calibri"/>
            <family val="2"/>
            <charset val="238"/>
          </rPr>
          <t>IV_B:KFHUtem1</t>
        </r>
      </text>
    </comment>
    <comment ref="V88" authorId="0" shapeId="0">
      <text>
        <r>
          <rPr>
            <sz val="11"/>
            <rFont val="Calibri"/>
            <family val="2"/>
            <charset val="238"/>
          </rPr>
          <t>IV_B:Egyeb_SajatUtem1</t>
        </r>
      </text>
    </comment>
    <comment ref="W88" authorId="0" shapeId="0">
      <text>
        <r>
          <rPr>
            <sz val="11"/>
            <rFont val="Calibri"/>
            <family val="2"/>
            <charset val="238"/>
          </rPr>
          <t>IV_B:DijUtem1</t>
        </r>
      </text>
    </comment>
    <comment ref="X88" authorId="0" shapeId="0">
      <text>
        <r>
          <rPr>
            <sz val="11"/>
            <rFont val="Calibri"/>
            <family val="2"/>
            <charset val="238"/>
          </rPr>
          <t>IV_B:EM_Melleklet1_Utem1</t>
        </r>
      </text>
    </comment>
    <comment ref="Y88" authorId="0" shapeId="0">
      <text>
        <r>
          <rPr>
            <sz val="11"/>
            <rFont val="Calibri"/>
            <family val="2"/>
            <charset val="238"/>
          </rPr>
          <t>IV_B:EgyebAllamiUtem1</t>
        </r>
      </text>
    </comment>
    <comment ref="Z88" authorId="0" shapeId="0">
      <text>
        <r>
          <rPr>
            <sz val="11"/>
            <rFont val="Calibri"/>
            <family val="2"/>
            <charset val="238"/>
          </rPr>
          <t>IV_B:OnkormanyzatiUtem1</t>
        </r>
      </text>
    </comment>
    <comment ref="AA88" authorId="0" shapeId="0">
      <text>
        <r>
          <rPr>
            <sz val="11"/>
            <rFont val="Calibri"/>
            <family val="2"/>
            <charset val="238"/>
          </rPr>
          <t>IV_B:EUUtem1</t>
        </r>
      </text>
    </comment>
    <comment ref="AB88" authorId="0" shapeId="0">
      <text>
        <r>
          <rPr>
            <sz val="11"/>
            <rFont val="Calibri"/>
            <family val="2"/>
            <charset val="238"/>
          </rPr>
          <t>IV_B:EgyebUtem1</t>
        </r>
      </text>
    </comment>
    <comment ref="AC88" authorId="0" shapeId="0">
      <text>
        <r>
          <rPr>
            <sz val="11"/>
            <rFont val="Calibri"/>
            <family val="2"/>
            <charset val="238"/>
          </rPr>
          <t>IV_B:HitelKotvenyUtem1</t>
        </r>
      </text>
    </comment>
    <comment ref="AD88" authorId="0" shapeId="0">
      <text>
        <r>
          <rPr>
            <sz val="11"/>
            <rFont val="Calibri"/>
            <family val="2"/>
            <charset val="238"/>
          </rPr>
          <t>IV_B:OsszesenUtem1</t>
        </r>
      </text>
    </comment>
    <comment ref="AG88" authorId="0" shapeId="0">
      <text>
        <r>
          <rPr>
            <sz val="11"/>
            <rFont val="Calibri"/>
            <family val="2"/>
            <charset val="238"/>
          </rPr>
          <t>IV_B:HDUtem2</t>
        </r>
      </text>
    </comment>
    <comment ref="AH88" authorId="0" shapeId="0">
      <text>
        <r>
          <rPr>
            <sz val="11"/>
            <rFont val="Calibri"/>
            <family val="2"/>
            <charset val="238"/>
          </rPr>
          <t>IV_B:ECSUtem2</t>
        </r>
      </text>
    </comment>
    <comment ref="AI88" authorId="0" shapeId="0">
      <text>
        <r>
          <rPr>
            <sz val="11"/>
            <rFont val="Calibri"/>
            <family val="2"/>
            <charset val="238"/>
          </rPr>
          <t>IV_B:KFHUtem2</t>
        </r>
      </text>
    </comment>
    <comment ref="AJ88" authorId="0" shapeId="0">
      <text>
        <r>
          <rPr>
            <sz val="11"/>
            <rFont val="Calibri"/>
            <family val="2"/>
            <charset val="238"/>
          </rPr>
          <t>IV_B:Egyeb_SajatUtem2</t>
        </r>
      </text>
    </comment>
    <comment ref="AK88" authorId="0" shapeId="0">
      <text>
        <r>
          <rPr>
            <sz val="11"/>
            <rFont val="Calibri"/>
            <family val="2"/>
            <charset val="238"/>
          </rPr>
          <t>IV_B:DijUtem2</t>
        </r>
      </text>
    </comment>
    <comment ref="AL88" authorId="0" shapeId="0">
      <text>
        <r>
          <rPr>
            <sz val="11"/>
            <rFont val="Calibri"/>
            <family val="2"/>
            <charset val="238"/>
          </rPr>
          <t>IV_B:EM_Melleklet1_Utem2</t>
        </r>
      </text>
    </comment>
    <comment ref="AM88" authorId="0" shapeId="0">
      <text>
        <r>
          <rPr>
            <sz val="11"/>
            <rFont val="Calibri"/>
            <family val="2"/>
            <charset val="238"/>
          </rPr>
          <t>IV_B:EgyebAllamiUtem2</t>
        </r>
      </text>
    </comment>
    <comment ref="AN88" authorId="0" shapeId="0">
      <text>
        <r>
          <rPr>
            <sz val="11"/>
            <rFont val="Calibri"/>
            <family val="2"/>
            <charset val="238"/>
          </rPr>
          <t>IV_B:OnkormanyzatiUtem2</t>
        </r>
      </text>
    </comment>
    <comment ref="AO88" authorId="0" shapeId="0">
      <text>
        <r>
          <rPr>
            <sz val="11"/>
            <rFont val="Calibri"/>
            <family val="2"/>
            <charset val="238"/>
          </rPr>
          <t>IV_B:EUUtem2</t>
        </r>
      </text>
    </comment>
    <comment ref="AP88" authorId="0" shapeId="0">
      <text>
        <r>
          <rPr>
            <sz val="11"/>
            <rFont val="Calibri"/>
            <family val="2"/>
            <charset val="238"/>
          </rPr>
          <t>IV_B:EgyebUtem2</t>
        </r>
      </text>
    </comment>
    <comment ref="AQ88" authorId="0" shapeId="0">
      <text>
        <r>
          <rPr>
            <sz val="11"/>
            <rFont val="Calibri"/>
            <family val="2"/>
            <charset val="238"/>
          </rPr>
          <t>IV_B:HitelKotvenyUtem2</t>
        </r>
      </text>
    </comment>
    <comment ref="AR88" authorId="0" shapeId="0">
      <text>
        <r>
          <rPr>
            <sz val="11"/>
            <rFont val="Calibri"/>
            <family val="2"/>
            <charset val="238"/>
          </rPr>
          <t>IV_B:OsszesenUtem2</t>
        </r>
      </text>
    </comment>
    <comment ref="AS88" authorId="0" shapeId="0">
      <text>
        <r>
          <rPr>
            <sz val="11"/>
            <rFont val="Calibri"/>
            <family val="2"/>
            <charset val="238"/>
          </rPr>
          <t>IV_B:ForrashianyUtem2</t>
        </r>
      </text>
    </comment>
    <comment ref="AV88" authorId="0" shapeId="0">
      <text>
        <r>
          <rPr>
            <sz val="11"/>
            <rFont val="Calibri"/>
            <family val="2"/>
            <charset val="238"/>
          </rPr>
          <t>IV_B:Indokolas</t>
        </r>
      </text>
    </comment>
    <comment ref="AW88" authorId="0" shapeId="0">
      <text>
        <r>
          <rPr>
            <sz val="11"/>
            <rFont val="Calibri"/>
            <family val="2"/>
            <charset val="238"/>
          </rPr>
          <t>IV_B:Megjegyzes</t>
        </r>
      </text>
    </comment>
    <comment ref="AZ88" authorId="0" shapeId="0">
      <text>
        <r>
          <rPr>
            <sz val="11"/>
            <rFont val="Calibri"/>
            <family val="2"/>
            <charset val="238"/>
          </rPr>
          <t>IV_B:ISA</t>
        </r>
      </text>
    </comment>
    <comment ref="B89" authorId="0" shapeId="0">
      <text>
        <r>
          <rPr>
            <sz val="11"/>
            <rFont val="Calibri"/>
            <family val="2"/>
            <charset val="238"/>
          </rPr>
          <t>IV_B:FontossagiSorrent</t>
        </r>
      </text>
    </comment>
    <comment ref="C89" authorId="0" shapeId="0">
      <text>
        <r>
          <rPr>
            <sz val="11"/>
            <rFont val="Calibri"/>
            <family val="2"/>
            <charset val="238"/>
          </rPr>
          <t>IV_B:FeladatKategoria</t>
        </r>
      </text>
    </comment>
    <comment ref="D89" authorId="0" shapeId="0">
      <text>
        <r>
          <rPr>
            <sz val="11"/>
            <rFont val="Calibri"/>
            <family val="2"/>
            <charset val="238"/>
          </rPr>
          <t>IV_B:FeladatMegnevezes</t>
        </r>
      </text>
    </comment>
    <comment ref="E89" authorId="0" shapeId="0">
      <text>
        <r>
          <rPr>
            <sz val="11"/>
            <rFont val="Calibri"/>
            <family val="2"/>
            <charset val="238"/>
          </rPr>
          <t>IV_B:ElviEngedelySzam</t>
        </r>
      </text>
    </comment>
    <comment ref="F89" authorId="0" shapeId="0">
      <text>
        <r>
          <rPr>
            <sz val="11"/>
            <rFont val="Calibri"/>
            <family val="2"/>
            <charset val="238"/>
          </rPr>
          <t>IV_B:VKR_Kod</t>
        </r>
      </text>
    </comment>
    <comment ref="G89" authorId="0" shapeId="0">
      <text>
        <r>
          <rPr>
            <sz val="11"/>
            <rFont val="Calibri"/>
            <family val="2"/>
            <charset val="238"/>
          </rPr>
          <t>IV_B:VKR_Nev</t>
        </r>
      </text>
    </comment>
    <comment ref="H89" authorId="0" shapeId="0">
      <text>
        <r>
          <rPr>
            <sz val="11"/>
            <rFont val="Calibri"/>
            <family val="2"/>
            <charset val="238"/>
          </rPr>
          <t>IV_B:FeladatSorszam</t>
        </r>
      </text>
    </comment>
    <comment ref="I89" authorId="0" shapeId="0">
      <text>
        <r>
          <rPr>
            <sz val="11"/>
            <rFont val="Calibri"/>
            <family val="2"/>
            <charset val="238"/>
          </rPr>
          <t>IV_B:FeladatAzonosito</t>
        </r>
      </text>
    </comment>
    <comment ref="J89" authorId="0" shapeId="0">
      <text>
        <r>
          <rPr>
            <sz val="11"/>
            <rFont val="Calibri"/>
            <family val="2"/>
            <charset val="238"/>
          </rPr>
          <t>IV_B:EllatasiTerulet</t>
        </r>
      </text>
    </comment>
    <comment ref="K89" authorId="0" shapeId="0">
      <text>
        <r>
          <rPr>
            <sz val="11"/>
            <rFont val="Calibri"/>
            <family val="2"/>
            <charset val="238"/>
          </rPr>
          <t>IV_B:EllatasertFelelos</t>
        </r>
      </text>
    </comment>
    <comment ref="L89" authorId="0" shapeId="0">
      <text>
        <r>
          <rPr>
            <sz val="11"/>
            <rFont val="Calibri"/>
            <family val="2"/>
            <charset val="238"/>
          </rPr>
          <t>IV_B:TervezettNettoKoltseg</t>
        </r>
      </text>
    </comment>
    <comment ref="M89" authorId="0" shapeId="0">
      <text>
        <r>
          <rPr>
            <sz val="11"/>
            <rFont val="Calibri"/>
            <family val="2"/>
            <charset val="238"/>
          </rPr>
          <t>IV_B:IdotartamKezdes</t>
        </r>
      </text>
    </comment>
    <comment ref="N89" authorId="0" shapeId="0">
      <text>
        <r>
          <rPr>
            <sz val="11"/>
            <rFont val="Calibri"/>
            <family val="2"/>
            <charset val="238"/>
          </rPr>
          <t>IV_B:IdotartamBefejezes</t>
        </r>
      </text>
    </comment>
    <comment ref="O89" authorId="0" shapeId="0">
      <text>
        <r>
          <rPr>
            <sz val="11"/>
            <rFont val="Calibri"/>
            <family val="2"/>
            <charset val="238"/>
          </rPr>
          <t>IV_B:NettoKoltsegUtem1</t>
        </r>
      </text>
    </comment>
    <comment ref="P89" authorId="0" shapeId="0">
      <text>
        <r>
          <rPr>
            <sz val="11"/>
            <rFont val="Calibri"/>
            <family val="2"/>
            <charset val="238"/>
          </rPr>
          <t>IV_B:NettoKoltsegUtem2</t>
        </r>
      </text>
    </comment>
    <comment ref="Q89" authorId="0" shapeId="0">
      <text>
        <r>
          <rPr>
            <sz val="11"/>
            <rFont val="Calibri"/>
            <family val="2"/>
            <charset val="238"/>
          </rPr>
          <t>IV_B:EM_Melleklet2_KTG</t>
        </r>
      </text>
    </comment>
    <comment ref="S89" authorId="0" shapeId="0">
      <text>
        <r>
          <rPr>
            <sz val="11"/>
            <rFont val="Calibri"/>
            <family val="2"/>
            <charset val="238"/>
          </rPr>
          <t>IV_B:HDUtem1</t>
        </r>
      </text>
    </comment>
    <comment ref="T89" authorId="0" shapeId="0">
      <text>
        <r>
          <rPr>
            <sz val="11"/>
            <rFont val="Calibri"/>
            <family val="2"/>
            <charset val="238"/>
          </rPr>
          <t>IV_B:ECSUtem1</t>
        </r>
      </text>
    </comment>
    <comment ref="U89" authorId="0" shapeId="0">
      <text>
        <r>
          <rPr>
            <sz val="11"/>
            <rFont val="Calibri"/>
            <family val="2"/>
            <charset val="238"/>
          </rPr>
          <t>IV_B:KFHUtem1</t>
        </r>
      </text>
    </comment>
    <comment ref="V89" authorId="0" shapeId="0">
      <text>
        <r>
          <rPr>
            <sz val="11"/>
            <rFont val="Calibri"/>
            <family val="2"/>
            <charset val="238"/>
          </rPr>
          <t>IV_B:Egyeb_SajatUtem1</t>
        </r>
      </text>
    </comment>
    <comment ref="W89" authorId="0" shapeId="0">
      <text>
        <r>
          <rPr>
            <sz val="11"/>
            <rFont val="Calibri"/>
            <family val="2"/>
            <charset val="238"/>
          </rPr>
          <t>IV_B:DijUtem1</t>
        </r>
      </text>
    </comment>
    <comment ref="X89" authorId="0" shapeId="0">
      <text>
        <r>
          <rPr>
            <sz val="11"/>
            <rFont val="Calibri"/>
            <family val="2"/>
            <charset val="238"/>
          </rPr>
          <t>IV_B:EM_Melleklet1_Utem1</t>
        </r>
      </text>
    </comment>
    <comment ref="Y89" authorId="0" shapeId="0">
      <text>
        <r>
          <rPr>
            <sz val="11"/>
            <rFont val="Calibri"/>
            <family val="2"/>
            <charset val="238"/>
          </rPr>
          <t>IV_B:EgyebAllamiUtem1</t>
        </r>
      </text>
    </comment>
    <comment ref="Z89" authorId="0" shapeId="0">
      <text>
        <r>
          <rPr>
            <sz val="11"/>
            <rFont val="Calibri"/>
            <family val="2"/>
            <charset val="238"/>
          </rPr>
          <t>IV_B:OnkormanyzatiUtem1</t>
        </r>
      </text>
    </comment>
    <comment ref="AA89" authorId="0" shapeId="0">
      <text>
        <r>
          <rPr>
            <sz val="11"/>
            <rFont val="Calibri"/>
            <family val="2"/>
            <charset val="238"/>
          </rPr>
          <t>IV_B:EUUtem1</t>
        </r>
      </text>
    </comment>
    <comment ref="AB89" authorId="0" shapeId="0">
      <text>
        <r>
          <rPr>
            <sz val="11"/>
            <rFont val="Calibri"/>
            <family val="2"/>
            <charset val="238"/>
          </rPr>
          <t>IV_B:EgyebUtem1</t>
        </r>
      </text>
    </comment>
    <comment ref="AC89" authorId="0" shapeId="0">
      <text>
        <r>
          <rPr>
            <sz val="11"/>
            <rFont val="Calibri"/>
            <family val="2"/>
            <charset val="238"/>
          </rPr>
          <t>IV_B:HitelKotvenyUtem1</t>
        </r>
      </text>
    </comment>
    <comment ref="AD89" authorId="0" shapeId="0">
      <text>
        <r>
          <rPr>
            <sz val="11"/>
            <rFont val="Calibri"/>
            <family val="2"/>
            <charset val="238"/>
          </rPr>
          <t>IV_B:OsszesenUtem1</t>
        </r>
      </text>
    </comment>
    <comment ref="AG89" authorId="0" shapeId="0">
      <text>
        <r>
          <rPr>
            <sz val="11"/>
            <rFont val="Calibri"/>
            <family val="2"/>
            <charset val="238"/>
          </rPr>
          <t>IV_B:HDUtem2</t>
        </r>
      </text>
    </comment>
    <comment ref="AH89" authorId="0" shapeId="0">
      <text>
        <r>
          <rPr>
            <sz val="11"/>
            <rFont val="Calibri"/>
            <family val="2"/>
            <charset val="238"/>
          </rPr>
          <t>IV_B:ECSUtem2</t>
        </r>
      </text>
    </comment>
    <comment ref="AI89" authorId="0" shapeId="0">
      <text>
        <r>
          <rPr>
            <sz val="11"/>
            <rFont val="Calibri"/>
            <family val="2"/>
            <charset val="238"/>
          </rPr>
          <t>IV_B:KFHUtem2</t>
        </r>
      </text>
    </comment>
    <comment ref="AJ89" authorId="0" shapeId="0">
      <text>
        <r>
          <rPr>
            <sz val="11"/>
            <rFont val="Calibri"/>
            <family val="2"/>
            <charset val="238"/>
          </rPr>
          <t>IV_B:Egyeb_SajatUtem2</t>
        </r>
      </text>
    </comment>
    <comment ref="AK89" authorId="0" shapeId="0">
      <text>
        <r>
          <rPr>
            <sz val="11"/>
            <rFont val="Calibri"/>
            <family val="2"/>
            <charset val="238"/>
          </rPr>
          <t>IV_B:DijUtem2</t>
        </r>
      </text>
    </comment>
    <comment ref="AL89" authorId="0" shapeId="0">
      <text>
        <r>
          <rPr>
            <sz val="11"/>
            <rFont val="Calibri"/>
            <family val="2"/>
            <charset val="238"/>
          </rPr>
          <t>IV_B:EM_Melleklet1_Utem2</t>
        </r>
      </text>
    </comment>
    <comment ref="AM89" authorId="0" shapeId="0">
      <text>
        <r>
          <rPr>
            <sz val="11"/>
            <rFont val="Calibri"/>
            <family val="2"/>
            <charset val="238"/>
          </rPr>
          <t>IV_B:EgyebAllamiUtem2</t>
        </r>
      </text>
    </comment>
    <comment ref="AN89" authorId="0" shapeId="0">
      <text>
        <r>
          <rPr>
            <sz val="11"/>
            <rFont val="Calibri"/>
            <family val="2"/>
            <charset val="238"/>
          </rPr>
          <t>IV_B:OnkormanyzatiUtem2</t>
        </r>
      </text>
    </comment>
    <comment ref="AO89" authorId="0" shapeId="0">
      <text>
        <r>
          <rPr>
            <sz val="11"/>
            <rFont val="Calibri"/>
            <family val="2"/>
            <charset val="238"/>
          </rPr>
          <t>IV_B:EUUtem2</t>
        </r>
      </text>
    </comment>
    <comment ref="AP89" authorId="0" shapeId="0">
      <text>
        <r>
          <rPr>
            <sz val="11"/>
            <rFont val="Calibri"/>
            <family val="2"/>
            <charset val="238"/>
          </rPr>
          <t>IV_B:EgyebUtem2</t>
        </r>
      </text>
    </comment>
    <comment ref="AQ89" authorId="0" shapeId="0">
      <text>
        <r>
          <rPr>
            <sz val="11"/>
            <rFont val="Calibri"/>
            <family val="2"/>
            <charset val="238"/>
          </rPr>
          <t>IV_B:HitelKotvenyUtem2</t>
        </r>
      </text>
    </comment>
    <comment ref="AR89" authorId="0" shapeId="0">
      <text>
        <r>
          <rPr>
            <sz val="11"/>
            <rFont val="Calibri"/>
            <family val="2"/>
            <charset val="238"/>
          </rPr>
          <t>IV_B:OsszesenUtem2</t>
        </r>
      </text>
    </comment>
    <comment ref="AS89" authorId="0" shapeId="0">
      <text>
        <r>
          <rPr>
            <sz val="11"/>
            <rFont val="Calibri"/>
            <family val="2"/>
            <charset val="238"/>
          </rPr>
          <t>IV_B:ForrashianyUtem2</t>
        </r>
      </text>
    </comment>
    <comment ref="AV89" authorId="0" shapeId="0">
      <text>
        <r>
          <rPr>
            <sz val="11"/>
            <rFont val="Calibri"/>
            <family val="2"/>
            <charset val="238"/>
          </rPr>
          <t>IV_B:Indokolas</t>
        </r>
      </text>
    </comment>
    <comment ref="AW89" authorId="0" shapeId="0">
      <text>
        <r>
          <rPr>
            <sz val="11"/>
            <rFont val="Calibri"/>
            <family val="2"/>
            <charset val="238"/>
          </rPr>
          <t>IV_B:Megjegyzes</t>
        </r>
      </text>
    </comment>
    <comment ref="AZ89" authorId="0" shapeId="0">
      <text>
        <r>
          <rPr>
            <sz val="11"/>
            <rFont val="Calibri"/>
            <family val="2"/>
            <charset val="238"/>
          </rPr>
          <t>IV_B:ISA</t>
        </r>
      </text>
    </comment>
    <comment ref="B90" authorId="0" shapeId="0">
      <text>
        <r>
          <rPr>
            <sz val="11"/>
            <rFont val="Calibri"/>
            <family val="2"/>
            <charset val="238"/>
          </rPr>
          <t>IV_B:FontossagiSorrent</t>
        </r>
      </text>
    </comment>
    <comment ref="C90" authorId="0" shapeId="0">
      <text>
        <r>
          <rPr>
            <sz val="11"/>
            <rFont val="Calibri"/>
            <family val="2"/>
            <charset val="238"/>
          </rPr>
          <t>IV_B:FeladatKategoria</t>
        </r>
      </text>
    </comment>
    <comment ref="D90" authorId="0" shapeId="0">
      <text>
        <r>
          <rPr>
            <sz val="11"/>
            <rFont val="Calibri"/>
            <family val="2"/>
            <charset val="238"/>
          </rPr>
          <t>IV_B:FeladatMegnevezes</t>
        </r>
      </text>
    </comment>
    <comment ref="E90" authorId="0" shapeId="0">
      <text>
        <r>
          <rPr>
            <sz val="11"/>
            <rFont val="Calibri"/>
            <family val="2"/>
            <charset val="238"/>
          </rPr>
          <t>IV_B:ElviEngedelySzam</t>
        </r>
      </text>
    </comment>
    <comment ref="F90" authorId="0" shapeId="0">
      <text>
        <r>
          <rPr>
            <sz val="11"/>
            <rFont val="Calibri"/>
            <family val="2"/>
            <charset val="238"/>
          </rPr>
          <t>IV_B:VKR_Kod</t>
        </r>
      </text>
    </comment>
    <comment ref="G90" authorId="0" shapeId="0">
      <text>
        <r>
          <rPr>
            <sz val="11"/>
            <rFont val="Calibri"/>
            <family val="2"/>
            <charset val="238"/>
          </rPr>
          <t>IV_B:VKR_Nev</t>
        </r>
      </text>
    </comment>
    <comment ref="H90" authorId="0" shapeId="0">
      <text>
        <r>
          <rPr>
            <sz val="11"/>
            <rFont val="Calibri"/>
            <family val="2"/>
            <charset val="238"/>
          </rPr>
          <t>IV_B:FeladatSorszam</t>
        </r>
      </text>
    </comment>
    <comment ref="I90" authorId="0" shapeId="0">
      <text>
        <r>
          <rPr>
            <sz val="11"/>
            <rFont val="Calibri"/>
            <family val="2"/>
            <charset val="238"/>
          </rPr>
          <t>IV_B:FeladatAzonosito</t>
        </r>
      </text>
    </comment>
    <comment ref="J90" authorId="0" shapeId="0">
      <text>
        <r>
          <rPr>
            <sz val="11"/>
            <rFont val="Calibri"/>
            <family val="2"/>
            <charset val="238"/>
          </rPr>
          <t>IV_B:EllatasiTerulet</t>
        </r>
      </text>
    </comment>
    <comment ref="K90" authorId="0" shapeId="0">
      <text>
        <r>
          <rPr>
            <sz val="11"/>
            <rFont val="Calibri"/>
            <family val="2"/>
            <charset val="238"/>
          </rPr>
          <t>IV_B:EllatasertFelelos</t>
        </r>
      </text>
    </comment>
    <comment ref="L90" authorId="0" shapeId="0">
      <text>
        <r>
          <rPr>
            <sz val="11"/>
            <rFont val="Calibri"/>
            <family val="2"/>
            <charset val="238"/>
          </rPr>
          <t>IV_B:TervezettNettoKoltseg</t>
        </r>
      </text>
    </comment>
    <comment ref="M90" authorId="0" shapeId="0">
      <text>
        <r>
          <rPr>
            <sz val="11"/>
            <rFont val="Calibri"/>
            <family val="2"/>
            <charset val="238"/>
          </rPr>
          <t>IV_B:IdotartamKezdes</t>
        </r>
      </text>
    </comment>
    <comment ref="N90" authorId="0" shapeId="0">
      <text>
        <r>
          <rPr>
            <sz val="11"/>
            <rFont val="Calibri"/>
            <family val="2"/>
            <charset val="238"/>
          </rPr>
          <t>IV_B:IdotartamBefejezes</t>
        </r>
      </text>
    </comment>
    <comment ref="O90" authorId="0" shapeId="0">
      <text>
        <r>
          <rPr>
            <sz val="11"/>
            <rFont val="Calibri"/>
            <family val="2"/>
            <charset val="238"/>
          </rPr>
          <t>IV_B:NettoKoltsegUtem1</t>
        </r>
      </text>
    </comment>
    <comment ref="P90" authorId="0" shapeId="0">
      <text>
        <r>
          <rPr>
            <sz val="11"/>
            <rFont val="Calibri"/>
            <family val="2"/>
            <charset val="238"/>
          </rPr>
          <t>IV_B:NettoKoltsegUtem2</t>
        </r>
      </text>
    </comment>
    <comment ref="Q90" authorId="0" shapeId="0">
      <text>
        <r>
          <rPr>
            <sz val="11"/>
            <rFont val="Calibri"/>
            <family val="2"/>
            <charset val="238"/>
          </rPr>
          <t>IV_B:EM_Melleklet2_KTG</t>
        </r>
      </text>
    </comment>
    <comment ref="S90" authorId="0" shapeId="0">
      <text>
        <r>
          <rPr>
            <sz val="11"/>
            <rFont val="Calibri"/>
            <family val="2"/>
            <charset val="238"/>
          </rPr>
          <t>IV_B:HDUtem1</t>
        </r>
      </text>
    </comment>
    <comment ref="T90" authorId="0" shapeId="0">
      <text>
        <r>
          <rPr>
            <sz val="11"/>
            <rFont val="Calibri"/>
            <family val="2"/>
            <charset val="238"/>
          </rPr>
          <t>IV_B:ECSUtem1</t>
        </r>
      </text>
    </comment>
    <comment ref="U90" authorId="0" shapeId="0">
      <text>
        <r>
          <rPr>
            <sz val="11"/>
            <rFont val="Calibri"/>
            <family val="2"/>
            <charset val="238"/>
          </rPr>
          <t>IV_B:KFHUtem1</t>
        </r>
      </text>
    </comment>
    <comment ref="V90" authorId="0" shapeId="0">
      <text>
        <r>
          <rPr>
            <sz val="11"/>
            <rFont val="Calibri"/>
            <family val="2"/>
            <charset val="238"/>
          </rPr>
          <t>IV_B:Egyeb_SajatUtem1</t>
        </r>
      </text>
    </comment>
    <comment ref="W90" authorId="0" shapeId="0">
      <text>
        <r>
          <rPr>
            <sz val="11"/>
            <rFont val="Calibri"/>
            <family val="2"/>
            <charset val="238"/>
          </rPr>
          <t>IV_B:DijUtem1</t>
        </r>
      </text>
    </comment>
    <comment ref="X90" authorId="0" shapeId="0">
      <text>
        <r>
          <rPr>
            <sz val="11"/>
            <rFont val="Calibri"/>
            <family val="2"/>
            <charset val="238"/>
          </rPr>
          <t>IV_B:EM_Melleklet1_Utem1</t>
        </r>
      </text>
    </comment>
    <comment ref="Y90" authorId="0" shapeId="0">
      <text>
        <r>
          <rPr>
            <sz val="11"/>
            <rFont val="Calibri"/>
            <family val="2"/>
            <charset val="238"/>
          </rPr>
          <t>IV_B:EgyebAllamiUtem1</t>
        </r>
      </text>
    </comment>
    <comment ref="Z90" authorId="0" shapeId="0">
      <text>
        <r>
          <rPr>
            <sz val="11"/>
            <rFont val="Calibri"/>
            <family val="2"/>
            <charset val="238"/>
          </rPr>
          <t>IV_B:OnkormanyzatiUtem1</t>
        </r>
      </text>
    </comment>
    <comment ref="AA90" authorId="0" shapeId="0">
      <text>
        <r>
          <rPr>
            <sz val="11"/>
            <rFont val="Calibri"/>
            <family val="2"/>
            <charset val="238"/>
          </rPr>
          <t>IV_B:EUUtem1</t>
        </r>
      </text>
    </comment>
    <comment ref="AB90" authorId="0" shapeId="0">
      <text>
        <r>
          <rPr>
            <sz val="11"/>
            <rFont val="Calibri"/>
            <family val="2"/>
            <charset val="238"/>
          </rPr>
          <t>IV_B:EgyebUtem1</t>
        </r>
      </text>
    </comment>
    <comment ref="AC90" authorId="0" shapeId="0">
      <text>
        <r>
          <rPr>
            <sz val="11"/>
            <rFont val="Calibri"/>
            <family val="2"/>
            <charset val="238"/>
          </rPr>
          <t>IV_B:HitelKotvenyUtem1</t>
        </r>
      </text>
    </comment>
    <comment ref="AD90" authorId="0" shapeId="0">
      <text>
        <r>
          <rPr>
            <sz val="11"/>
            <rFont val="Calibri"/>
            <family val="2"/>
            <charset val="238"/>
          </rPr>
          <t>IV_B:OsszesenUtem1</t>
        </r>
      </text>
    </comment>
    <comment ref="AG90" authorId="0" shapeId="0">
      <text>
        <r>
          <rPr>
            <sz val="11"/>
            <rFont val="Calibri"/>
            <family val="2"/>
            <charset val="238"/>
          </rPr>
          <t>IV_B:HDUtem2</t>
        </r>
      </text>
    </comment>
    <comment ref="AH90" authorId="0" shapeId="0">
      <text>
        <r>
          <rPr>
            <sz val="11"/>
            <rFont val="Calibri"/>
            <family val="2"/>
            <charset val="238"/>
          </rPr>
          <t>IV_B:ECSUtem2</t>
        </r>
      </text>
    </comment>
    <comment ref="AI90" authorId="0" shapeId="0">
      <text>
        <r>
          <rPr>
            <sz val="11"/>
            <rFont val="Calibri"/>
            <family val="2"/>
            <charset val="238"/>
          </rPr>
          <t>IV_B:KFHUtem2</t>
        </r>
      </text>
    </comment>
    <comment ref="AJ90" authorId="0" shapeId="0">
      <text>
        <r>
          <rPr>
            <sz val="11"/>
            <rFont val="Calibri"/>
            <family val="2"/>
            <charset val="238"/>
          </rPr>
          <t>IV_B:Egyeb_SajatUtem2</t>
        </r>
      </text>
    </comment>
    <comment ref="AK90" authorId="0" shapeId="0">
      <text>
        <r>
          <rPr>
            <sz val="11"/>
            <rFont val="Calibri"/>
            <family val="2"/>
            <charset val="238"/>
          </rPr>
          <t>IV_B:DijUtem2</t>
        </r>
      </text>
    </comment>
    <comment ref="AL90" authorId="0" shapeId="0">
      <text>
        <r>
          <rPr>
            <sz val="11"/>
            <rFont val="Calibri"/>
            <family val="2"/>
            <charset val="238"/>
          </rPr>
          <t>IV_B:EM_Melleklet1_Utem2</t>
        </r>
      </text>
    </comment>
    <comment ref="AM90" authorId="0" shapeId="0">
      <text>
        <r>
          <rPr>
            <sz val="11"/>
            <rFont val="Calibri"/>
            <family val="2"/>
            <charset val="238"/>
          </rPr>
          <t>IV_B:EgyebAllamiUtem2</t>
        </r>
      </text>
    </comment>
    <comment ref="AN90" authorId="0" shapeId="0">
      <text>
        <r>
          <rPr>
            <sz val="11"/>
            <rFont val="Calibri"/>
            <family val="2"/>
            <charset val="238"/>
          </rPr>
          <t>IV_B:OnkormanyzatiUtem2</t>
        </r>
      </text>
    </comment>
    <comment ref="AO90" authorId="0" shapeId="0">
      <text>
        <r>
          <rPr>
            <sz val="11"/>
            <rFont val="Calibri"/>
            <family val="2"/>
            <charset val="238"/>
          </rPr>
          <t>IV_B:EUUtem2</t>
        </r>
      </text>
    </comment>
    <comment ref="AP90" authorId="0" shapeId="0">
      <text>
        <r>
          <rPr>
            <sz val="11"/>
            <rFont val="Calibri"/>
            <family val="2"/>
            <charset val="238"/>
          </rPr>
          <t>IV_B:EgyebUtem2</t>
        </r>
      </text>
    </comment>
    <comment ref="AQ90" authorId="0" shapeId="0">
      <text>
        <r>
          <rPr>
            <sz val="11"/>
            <rFont val="Calibri"/>
            <family val="2"/>
            <charset val="238"/>
          </rPr>
          <t>IV_B:HitelKotvenyUtem2</t>
        </r>
      </text>
    </comment>
    <comment ref="AR90" authorId="0" shapeId="0">
      <text>
        <r>
          <rPr>
            <sz val="11"/>
            <rFont val="Calibri"/>
            <family val="2"/>
            <charset val="238"/>
          </rPr>
          <t>IV_B:OsszesenUtem2</t>
        </r>
      </text>
    </comment>
    <comment ref="AS90" authorId="0" shapeId="0">
      <text>
        <r>
          <rPr>
            <sz val="11"/>
            <rFont val="Calibri"/>
            <family val="2"/>
            <charset val="238"/>
          </rPr>
          <t>IV_B:ForrashianyUtem2</t>
        </r>
      </text>
    </comment>
    <comment ref="AV90" authorId="0" shapeId="0">
      <text>
        <r>
          <rPr>
            <sz val="11"/>
            <rFont val="Calibri"/>
            <family val="2"/>
            <charset val="238"/>
          </rPr>
          <t>IV_B:Indokolas</t>
        </r>
      </text>
    </comment>
    <comment ref="AW90" authorId="0" shapeId="0">
      <text>
        <r>
          <rPr>
            <sz val="11"/>
            <rFont val="Calibri"/>
            <family val="2"/>
            <charset val="238"/>
          </rPr>
          <t>IV_B:Megjegyzes</t>
        </r>
      </text>
    </comment>
    <comment ref="AZ90" authorId="0" shapeId="0">
      <text>
        <r>
          <rPr>
            <sz val="11"/>
            <rFont val="Calibri"/>
            <family val="2"/>
            <charset val="238"/>
          </rPr>
          <t>IV_B:ISA</t>
        </r>
      </text>
    </comment>
    <comment ref="B91" authorId="0" shapeId="0">
      <text>
        <r>
          <rPr>
            <sz val="11"/>
            <rFont val="Calibri"/>
            <family val="2"/>
            <charset val="238"/>
          </rPr>
          <t>IV_B:FontossagiSorrent</t>
        </r>
      </text>
    </comment>
    <comment ref="C91" authorId="0" shapeId="0">
      <text>
        <r>
          <rPr>
            <sz val="11"/>
            <rFont val="Calibri"/>
            <family val="2"/>
            <charset val="238"/>
          </rPr>
          <t>IV_B:FeladatKategoria</t>
        </r>
      </text>
    </comment>
    <comment ref="D91" authorId="0" shapeId="0">
      <text>
        <r>
          <rPr>
            <sz val="11"/>
            <rFont val="Calibri"/>
            <family val="2"/>
            <charset val="238"/>
          </rPr>
          <t>IV_B:FeladatMegnevezes</t>
        </r>
      </text>
    </comment>
    <comment ref="E91" authorId="0" shapeId="0">
      <text>
        <r>
          <rPr>
            <sz val="11"/>
            <rFont val="Calibri"/>
            <family val="2"/>
            <charset val="238"/>
          </rPr>
          <t>IV_B:ElviEngedelySzam</t>
        </r>
      </text>
    </comment>
    <comment ref="F91" authorId="0" shapeId="0">
      <text>
        <r>
          <rPr>
            <sz val="11"/>
            <rFont val="Calibri"/>
            <family val="2"/>
            <charset val="238"/>
          </rPr>
          <t>IV_B:VKR_Kod</t>
        </r>
      </text>
    </comment>
    <comment ref="G91" authorId="0" shapeId="0">
      <text>
        <r>
          <rPr>
            <sz val="11"/>
            <rFont val="Calibri"/>
            <family val="2"/>
            <charset val="238"/>
          </rPr>
          <t>IV_B:VKR_Nev</t>
        </r>
      </text>
    </comment>
    <comment ref="H91" authorId="0" shapeId="0">
      <text>
        <r>
          <rPr>
            <sz val="11"/>
            <rFont val="Calibri"/>
            <family val="2"/>
            <charset val="238"/>
          </rPr>
          <t>IV_B:FeladatSorszam</t>
        </r>
      </text>
    </comment>
    <comment ref="I91" authorId="0" shapeId="0">
      <text>
        <r>
          <rPr>
            <sz val="11"/>
            <rFont val="Calibri"/>
            <family val="2"/>
            <charset val="238"/>
          </rPr>
          <t>IV_B:FeladatAzonosito</t>
        </r>
      </text>
    </comment>
    <comment ref="J91" authorId="0" shapeId="0">
      <text>
        <r>
          <rPr>
            <sz val="11"/>
            <rFont val="Calibri"/>
            <family val="2"/>
            <charset val="238"/>
          </rPr>
          <t>IV_B:EllatasiTerulet</t>
        </r>
      </text>
    </comment>
    <comment ref="K91" authorId="0" shapeId="0">
      <text>
        <r>
          <rPr>
            <sz val="11"/>
            <rFont val="Calibri"/>
            <family val="2"/>
            <charset val="238"/>
          </rPr>
          <t>IV_B:EllatasertFelelos</t>
        </r>
      </text>
    </comment>
    <comment ref="L91" authorId="0" shapeId="0">
      <text>
        <r>
          <rPr>
            <sz val="11"/>
            <rFont val="Calibri"/>
            <family val="2"/>
            <charset val="238"/>
          </rPr>
          <t>IV_B:TervezettNettoKoltseg</t>
        </r>
      </text>
    </comment>
    <comment ref="M91" authorId="0" shapeId="0">
      <text>
        <r>
          <rPr>
            <sz val="11"/>
            <rFont val="Calibri"/>
            <family val="2"/>
            <charset val="238"/>
          </rPr>
          <t>IV_B:IdotartamKezdes</t>
        </r>
      </text>
    </comment>
    <comment ref="N91" authorId="0" shapeId="0">
      <text>
        <r>
          <rPr>
            <sz val="11"/>
            <rFont val="Calibri"/>
            <family val="2"/>
            <charset val="238"/>
          </rPr>
          <t>IV_B:IdotartamBefejezes</t>
        </r>
      </text>
    </comment>
    <comment ref="O91" authorId="0" shapeId="0">
      <text>
        <r>
          <rPr>
            <sz val="11"/>
            <rFont val="Calibri"/>
            <family val="2"/>
            <charset val="238"/>
          </rPr>
          <t>IV_B:NettoKoltsegUtem1</t>
        </r>
      </text>
    </comment>
    <comment ref="P91" authorId="0" shapeId="0">
      <text>
        <r>
          <rPr>
            <sz val="11"/>
            <rFont val="Calibri"/>
            <family val="2"/>
            <charset val="238"/>
          </rPr>
          <t>IV_B:NettoKoltsegUtem2</t>
        </r>
      </text>
    </comment>
    <comment ref="Q91" authorId="0" shapeId="0">
      <text>
        <r>
          <rPr>
            <sz val="11"/>
            <rFont val="Calibri"/>
            <family val="2"/>
            <charset val="238"/>
          </rPr>
          <t>IV_B:EM_Melleklet2_KTG</t>
        </r>
      </text>
    </comment>
    <comment ref="S91" authorId="0" shapeId="0">
      <text>
        <r>
          <rPr>
            <sz val="11"/>
            <rFont val="Calibri"/>
            <family val="2"/>
            <charset val="238"/>
          </rPr>
          <t>IV_B:HDUtem1</t>
        </r>
      </text>
    </comment>
    <comment ref="T91" authorId="0" shapeId="0">
      <text>
        <r>
          <rPr>
            <sz val="11"/>
            <rFont val="Calibri"/>
            <family val="2"/>
            <charset val="238"/>
          </rPr>
          <t>IV_B:ECSUtem1</t>
        </r>
      </text>
    </comment>
    <comment ref="U91" authorId="0" shapeId="0">
      <text>
        <r>
          <rPr>
            <sz val="11"/>
            <rFont val="Calibri"/>
            <family val="2"/>
            <charset val="238"/>
          </rPr>
          <t>IV_B:KFHUtem1</t>
        </r>
      </text>
    </comment>
    <comment ref="V91" authorId="0" shapeId="0">
      <text>
        <r>
          <rPr>
            <sz val="11"/>
            <rFont val="Calibri"/>
            <family val="2"/>
            <charset val="238"/>
          </rPr>
          <t>IV_B:Egyeb_SajatUtem1</t>
        </r>
      </text>
    </comment>
    <comment ref="W91" authorId="0" shapeId="0">
      <text>
        <r>
          <rPr>
            <sz val="11"/>
            <rFont val="Calibri"/>
            <family val="2"/>
            <charset val="238"/>
          </rPr>
          <t>IV_B:DijUtem1</t>
        </r>
      </text>
    </comment>
    <comment ref="X91" authorId="0" shapeId="0">
      <text>
        <r>
          <rPr>
            <sz val="11"/>
            <rFont val="Calibri"/>
            <family val="2"/>
            <charset val="238"/>
          </rPr>
          <t>IV_B:EM_Melleklet1_Utem1</t>
        </r>
      </text>
    </comment>
    <comment ref="Y91" authorId="0" shapeId="0">
      <text>
        <r>
          <rPr>
            <sz val="11"/>
            <rFont val="Calibri"/>
            <family val="2"/>
            <charset val="238"/>
          </rPr>
          <t>IV_B:EgyebAllamiUtem1</t>
        </r>
      </text>
    </comment>
    <comment ref="Z91" authorId="0" shapeId="0">
      <text>
        <r>
          <rPr>
            <sz val="11"/>
            <rFont val="Calibri"/>
            <family val="2"/>
            <charset val="238"/>
          </rPr>
          <t>IV_B:OnkormanyzatiUtem1</t>
        </r>
      </text>
    </comment>
    <comment ref="AA91" authorId="0" shapeId="0">
      <text>
        <r>
          <rPr>
            <sz val="11"/>
            <rFont val="Calibri"/>
            <family val="2"/>
            <charset val="238"/>
          </rPr>
          <t>IV_B:EUUtem1</t>
        </r>
      </text>
    </comment>
    <comment ref="AB91" authorId="0" shapeId="0">
      <text>
        <r>
          <rPr>
            <sz val="11"/>
            <rFont val="Calibri"/>
            <family val="2"/>
            <charset val="238"/>
          </rPr>
          <t>IV_B:EgyebUtem1</t>
        </r>
      </text>
    </comment>
    <comment ref="AC91" authorId="0" shapeId="0">
      <text>
        <r>
          <rPr>
            <sz val="11"/>
            <rFont val="Calibri"/>
            <family val="2"/>
            <charset val="238"/>
          </rPr>
          <t>IV_B:HitelKotvenyUtem1</t>
        </r>
      </text>
    </comment>
    <comment ref="AD91" authorId="0" shapeId="0">
      <text>
        <r>
          <rPr>
            <sz val="11"/>
            <rFont val="Calibri"/>
            <family val="2"/>
            <charset val="238"/>
          </rPr>
          <t>IV_B:OsszesenUtem1</t>
        </r>
      </text>
    </comment>
    <comment ref="AG91" authorId="0" shapeId="0">
      <text>
        <r>
          <rPr>
            <sz val="11"/>
            <rFont val="Calibri"/>
            <family val="2"/>
            <charset val="238"/>
          </rPr>
          <t>IV_B:HDUtem2</t>
        </r>
      </text>
    </comment>
    <comment ref="AH91" authorId="0" shapeId="0">
      <text>
        <r>
          <rPr>
            <sz val="11"/>
            <rFont val="Calibri"/>
            <family val="2"/>
            <charset val="238"/>
          </rPr>
          <t>IV_B:ECSUtem2</t>
        </r>
      </text>
    </comment>
    <comment ref="AI91" authorId="0" shapeId="0">
      <text>
        <r>
          <rPr>
            <sz val="11"/>
            <rFont val="Calibri"/>
            <family val="2"/>
            <charset val="238"/>
          </rPr>
          <t>IV_B:KFHUtem2</t>
        </r>
      </text>
    </comment>
    <comment ref="AJ91" authorId="0" shapeId="0">
      <text>
        <r>
          <rPr>
            <sz val="11"/>
            <rFont val="Calibri"/>
            <family val="2"/>
            <charset val="238"/>
          </rPr>
          <t>IV_B:Egyeb_SajatUtem2</t>
        </r>
      </text>
    </comment>
    <comment ref="AK91" authorId="0" shapeId="0">
      <text>
        <r>
          <rPr>
            <sz val="11"/>
            <rFont val="Calibri"/>
            <family val="2"/>
            <charset val="238"/>
          </rPr>
          <t>IV_B:DijUtem2</t>
        </r>
      </text>
    </comment>
    <comment ref="AL91" authorId="0" shapeId="0">
      <text>
        <r>
          <rPr>
            <sz val="11"/>
            <rFont val="Calibri"/>
            <family val="2"/>
            <charset val="238"/>
          </rPr>
          <t>IV_B:EM_Melleklet1_Utem2</t>
        </r>
      </text>
    </comment>
    <comment ref="AM91" authorId="0" shapeId="0">
      <text>
        <r>
          <rPr>
            <sz val="11"/>
            <rFont val="Calibri"/>
            <family val="2"/>
            <charset val="238"/>
          </rPr>
          <t>IV_B:EgyebAllamiUtem2</t>
        </r>
      </text>
    </comment>
    <comment ref="AN91" authorId="0" shapeId="0">
      <text>
        <r>
          <rPr>
            <sz val="11"/>
            <rFont val="Calibri"/>
            <family val="2"/>
            <charset val="238"/>
          </rPr>
          <t>IV_B:OnkormanyzatiUtem2</t>
        </r>
      </text>
    </comment>
    <comment ref="AO91" authorId="0" shapeId="0">
      <text>
        <r>
          <rPr>
            <sz val="11"/>
            <rFont val="Calibri"/>
            <family val="2"/>
            <charset val="238"/>
          </rPr>
          <t>IV_B:EUUtem2</t>
        </r>
      </text>
    </comment>
    <comment ref="AP91" authorId="0" shapeId="0">
      <text>
        <r>
          <rPr>
            <sz val="11"/>
            <rFont val="Calibri"/>
            <family val="2"/>
            <charset val="238"/>
          </rPr>
          <t>IV_B:EgyebUtem2</t>
        </r>
      </text>
    </comment>
    <comment ref="AQ91" authorId="0" shapeId="0">
      <text>
        <r>
          <rPr>
            <sz val="11"/>
            <rFont val="Calibri"/>
            <family val="2"/>
            <charset val="238"/>
          </rPr>
          <t>IV_B:HitelKotvenyUtem2</t>
        </r>
      </text>
    </comment>
    <comment ref="AR91" authorId="0" shapeId="0">
      <text>
        <r>
          <rPr>
            <sz val="11"/>
            <rFont val="Calibri"/>
            <family val="2"/>
            <charset val="238"/>
          </rPr>
          <t>IV_B:OsszesenUtem2</t>
        </r>
      </text>
    </comment>
    <comment ref="AS91" authorId="0" shapeId="0">
      <text>
        <r>
          <rPr>
            <sz val="11"/>
            <rFont val="Calibri"/>
            <family val="2"/>
            <charset val="238"/>
          </rPr>
          <t>IV_B:ForrashianyUtem2</t>
        </r>
      </text>
    </comment>
    <comment ref="AV91" authorId="0" shapeId="0">
      <text>
        <r>
          <rPr>
            <sz val="11"/>
            <rFont val="Calibri"/>
            <family val="2"/>
            <charset val="238"/>
          </rPr>
          <t>IV_B:Indokolas</t>
        </r>
      </text>
    </comment>
    <comment ref="AW91" authorId="0" shapeId="0">
      <text>
        <r>
          <rPr>
            <sz val="11"/>
            <rFont val="Calibri"/>
            <family val="2"/>
            <charset val="238"/>
          </rPr>
          <t>IV_B:Megjegyzes</t>
        </r>
      </text>
    </comment>
    <comment ref="AZ91" authorId="0" shapeId="0">
      <text>
        <r>
          <rPr>
            <sz val="11"/>
            <rFont val="Calibri"/>
            <family val="2"/>
            <charset val="238"/>
          </rPr>
          <t>IV_B:ISA</t>
        </r>
      </text>
    </comment>
    <comment ref="B92" authorId="0" shapeId="0">
      <text>
        <r>
          <rPr>
            <sz val="11"/>
            <rFont val="Calibri"/>
            <family val="2"/>
            <charset val="238"/>
          </rPr>
          <t>IV_B:FontossagiSorrent</t>
        </r>
      </text>
    </comment>
    <comment ref="C92" authorId="0" shapeId="0">
      <text>
        <r>
          <rPr>
            <sz val="11"/>
            <rFont val="Calibri"/>
            <family val="2"/>
            <charset val="238"/>
          </rPr>
          <t>IV_B:FeladatKategoria</t>
        </r>
      </text>
    </comment>
    <comment ref="D92" authorId="0" shapeId="0">
      <text>
        <r>
          <rPr>
            <sz val="11"/>
            <rFont val="Calibri"/>
            <family val="2"/>
            <charset val="238"/>
          </rPr>
          <t>IV_B:FeladatMegnevezes</t>
        </r>
      </text>
    </comment>
    <comment ref="E92" authorId="0" shapeId="0">
      <text>
        <r>
          <rPr>
            <sz val="11"/>
            <rFont val="Calibri"/>
            <family val="2"/>
            <charset val="238"/>
          </rPr>
          <t>IV_B:ElviEngedelySzam</t>
        </r>
      </text>
    </comment>
    <comment ref="F92" authorId="0" shapeId="0">
      <text>
        <r>
          <rPr>
            <sz val="11"/>
            <rFont val="Calibri"/>
            <family val="2"/>
            <charset val="238"/>
          </rPr>
          <t>IV_B:VKR_Kod</t>
        </r>
      </text>
    </comment>
    <comment ref="G92" authorId="0" shapeId="0">
      <text>
        <r>
          <rPr>
            <sz val="11"/>
            <rFont val="Calibri"/>
            <family val="2"/>
            <charset val="238"/>
          </rPr>
          <t>IV_B:VKR_Nev</t>
        </r>
      </text>
    </comment>
    <comment ref="H92" authorId="0" shapeId="0">
      <text>
        <r>
          <rPr>
            <sz val="11"/>
            <rFont val="Calibri"/>
            <family val="2"/>
            <charset val="238"/>
          </rPr>
          <t>IV_B:FeladatSorszam</t>
        </r>
      </text>
    </comment>
    <comment ref="I92" authorId="0" shapeId="0">
      <text>
        <r>
          <rPr>
            <sz val="11"/>
            <rFont val="Calibri"/>
            <family val="2"/>
            <charset val="238"/>
          </rPr>
          <t>IV_B:FeladatAzonosito</t>
        </r>
      </text>
    </comment>
    <comment ref="J92" authorId="0" shapeId="0">
      <text>
        <r>
          <rPr>
            <sz val="11"/>
            <rFont val="Calibri"/>
            <family val="2"/>
            <charset val="238"/>
          </rPr>
          <t>IV_B:EllatasiTerulet</t>
        </r>
      </text>
    </comment>
    <comment ref="K92" authorId="0" shapeId="0">
      <text>
        <r>
          <rPr>
            <sz val="11"/>
            <rFont val="Calibri"/>
            <family val="2"/>
            <charset val="238"/>
          </rPr>
          <t>IV_B:EllatasertFelelos</t>
        </r>
      </text>
    </comment>
    <comment ref="L92" authorId="0" shapeId="0">
      <text>
        <r>
          <rPr>
            <sz val="11"/>
            <rFont val="Calibri"/>
            <family val="2"/>
            <charset val="238"/>
          </rPr>
          <t>IV_B:TervezettNettoKoltseg</t>
        </r>
      </text>
    </comment>
    <comment ref="M92" authorId="0" shapeId="0">
      <text>
        <r>
          <rPr>
            <sz val="11"/>
            <rFont val="Calibri"/>
            <family val="2"/>
            <charset val="238"/>
          </rPr>
          <t>IV_B:IdotartamKezdes</t>
        </r>
      </text>
    </comment>
    <comment ref="N92" authorId="0" shapeId="0">
      <text>
        <r>
          <rPr>
            <sz val="11"/>
            <rFont val="Calibri"/>
            <family val="2"/>
            <charset val="238"/>
          </rPr>
          <t>IV_B:IdotartamBefejezes</t>
        </r>
      </text>
    </comment>
    <comment ref="O92" authorId="0" shapeId="0">
      <text>
        <r>
          <rPr>
            <sz val="11"/>
            <rFont val="Calibri"/>
            <family val="2"/>
            <charset val="238"/>
          </rPr>
          <t>IV_B:NettoKoltsegUtem1</t>
        </r>
      </text>
    </comment>
    <comment ref="P92" authorId="0" shapeId="0">
      <text>
        <r>
          <rPr>
            <sz val="11"/>
            <rFont val="Calibri"/>
            <family val="2"/>
            <charset val="238"/>
          </rPr>
          <t>IV_B:NettoKoltsegUtem2</t>
        </r>
      </text>
    </comment>
    <comment ref="Q92" authorId="0" shapeId="0">
      <text>
        <r>
          <rPr>
            <sz val="11"/>
            <rFont val="Calibri"/>
            <family val="2"/>
            <charset val="238"/>
          </rPr>
          <t>IV_B:EM_Melleklet2_KTG</t>
        </r>
      </text>
    </comment>
    <comment ref="S92" authorId="0" shapeId="0">
      <text>
        <r>
          <rPr>
            <sz val="11"/>
            <rFont val="Calibri"/>
            <family val="2"/>
            <charset val="238"/>
          </rPr>
          <t>IV_B:HDUtem1</t>
        </r>
      </text>
    </comment>
    <comment ref="T92" authorId="0" shapeId="0">
      <text>
        <r>
          <rPr>
            <sz val="11"/>
            <rFont val="Calibri"/>
            <family val="2"/>
            <charset val="238"/>
          </rPr>
          <t>IV_B:ECSUtem1</t>
        </r>
      </text>
    </comment>
    <comment ref="U92" authorId="0" shapeId="0">
      <text>
        <r>
          <rPr>
            <sz val="11"/>
            <rFont val="Calibri"/>
            <family val="2"/>
            <charset val="238"/>
          </rPr>
          <t>IV_B:KFHUtem1</t>
        </r>
      </text>
    </comment>
    <comment ref="V92" authorId="0" shapeId="0">
      <text>
        <r>
          <rPr>
            <sz val="11"/>
            <rFont val="Calibri"/>
            <family val="2"/>
            <charset val="238"/>
          </rPr>
          <t>IV_B:Egyeb_SajatUtem1</t>
        </r>
      </text>
    </comment>
    <comment ref="W92" authorId="0" shapeId="0">
      <text>
        <r>
          <rPr>
            <sz val="11"/>
            <rFont val="Calibri"/>
            <family val="2"/>
            <charset val="238"/>
          </rPr>
          <t>IV_B:DijUtem1</t>
        </r>
      </text>
    </comment>
    <comment ref="X92" authorId="0" shapeId="0">
      <text>
        <r>
          <rPr>
            <sz val="11"/>
            <rFont val="Calibri"/>
            <family val="2"/>
            <charset val="238"/>
          </rPr>
          <t>IV_B:EM_Melleklet1_Utem1</t>
        </r>
      </text>
    </comment>
    <comment ref="Y92" authorId="0" shapeId="0">
      <text>
        <r>
          <rPr>
            <sz val="11"/>
            <rFont val="Calibri"/>
            <family val="2"/>
            <charset val="238"/>
          </rPr>
          <t>IV_B:EgyebAllamiUtem1</t>
        </r>
      </text>
    </comment>
    <comment ref="Z92" authorId="0" shapeId="0">
      <text>
        <r>
          <rPr>
            <sz val="11"/>
            <rFont val="Calibri"/>
            <family val="2"/>
            <charset val="238"/>
          </rPr>
          <t>IV_B:OnkormanyzatiUtem1</t>
        </r>
      </text>
    </comment>
    <comment ref="AA92" authorId="0" shapeId="0">
      <text>
        <r>
          <rPr>
            <sz val="11"/>
            <rFont val="Calibri"/>
            <family val="2"/>
            <charset val="238"/>
          </rPr>
          <t>IV_B:EUUtem1</t>
        </r>
      </text>
    </comment>
    <comment ref="AB92" authorId="0" shapeId="0">
      <text>
        <r>
          <rPr>
            <sz val="11"/>
            <rFont val="Calibri"/>
            <family val="2"/>
            <charset val="238"/>
          </rPr>
          <t>IV_B:EgyebUtem1</t>
        </r>
      </text>
    </comment>
    <comment ref="AC92" authorId="0" shapeId="0">
      <text>
        <r>
          <rPr>
            <sz val="11"/>
            <rFont val="Calibri"/>
            <family val="2"/>
            <charset val="238"/>
          </rPr>
          <t>IV_B:HitelKotvenyUtem1</t>
        </r>
      </text>
    </comment>
    <comment ref="AD92" authorId="0" shapeId="0">
      <text>
        <r>
          <rPr>
            <sz val="11"/>
            <rFont val="Calibri"/>
            <family val="2"/>
            <charset val="238"/>
          </rPr>
          <t>IV_B:OsszesenUtem1</t>
        </r>
      </text>
    </comment>
    <comment ref="AG92" authorId="0" shapeId="0">
      <text>
        <r>
          <rPr>
            <sz val="11"/>
            <rFont val="Calibri"/>
            <family val="2"/>
            <charset val="238"/>
          </rPr>
          <t>IV_B:HDUtem2</t>
        </r>
      </text>
    </comment>
    <comment ref="AH92" authorId="0" shapeId="0">
      <text>
        <r>
          <rPr>
            <sz val="11"/>
            <rFont val="Calibri"/>
            <family val="2"/>
            <charset val="238"/>
          </rPr>
          <t>IV_B:ECSUtem2</t>
        </r>
      </text>
    </comment>
    <comment ref="AI92" authorId="0" shapeId="0">
      <text>
        <r>
          <rPr>
            <sz val="11"/>
            <rFont val="Calibri"/>
            <family val="2"/>
            <charset val="238"/>
          </rPr>
          <t>IV_B:KFHUtem2</t>
        </r>
      </text>
    </comment>
    <comment ref="AJ92" authorId="0" shapeId="0">
      <text>
        <r>
          <rPr>
            <sz val="11"/>
            <rFont val="Calibri"/>
            <family val="2"/>
            <charset val="238"/>
          </rPr>
          <t>IV_B:Egyeb_SajatUtem2</t>
        </r>
      </text>
    </comment>
    <comment ref="AK92" authorId="0" shapeId="0">
      <text>
        <r>
          <rPr>
            <sz val="11"/>
            <rFont val="Calibri"/>
            <family val="2"/>
            <charset val="238"/>
          </rPr>
          <t>IV_B:DijUtem2</t>
        </r>
      </text>
    </comment>
    <comment ref="AL92" authorId="0" shapeId="0">
      <text>
        <r>
          <rPr>
            <sz val="11"/>
            <rFont val="Calibri"/>
            <family val="2"/>
            <charset val="238"/>
          </rPr>
          <t>IV_B:EM_Melleklet1_Utem2</t>
        </r>
      </text>
    </comment>
    <comment ref="AM92" authorId="0" shapeId="0">
      <text>
        <r>
          <rPr>
            <sz val="11"/>
            <rFont val="Calibri"/>
            <family val="2"/>
            <charset val="238"/>
          </rPr>
          <t>IV_B:EgyebAllamiUtem2</t>
        </r>
      </text>
    </comment>
    <comment ref="AN92" authorId="0" shapeId="0">
      <text>
        <r>
          <rPr>
            <sz val="11"/>
            <rFont val="Calibri"/>
            <family val="2"/>
            <charset val="238"/>
          </rPr>
          <t>IV_B:OnkormanyzatiUtem2</t>
        </r>
      </text>
    </comment>
    <comment ref="AO92" authorId="0" shapeId="0">
      <text>
        <r>
          <rPr>
            <sz val="11"/>
            <rFont val="Calibri"/>
            <family val="2"/>
            <charset val="238"/>
          </rPr>
          <t>IV_B:EUUtem2</t>
        </r>
      </text>
    </comment>
    <comment ref="AP92" authorId="0" shapeId="0">
      <text>
        <r>
          <rPr>
            <sz val="11"/>
            <rFont val="Calibri"/>
            <family val="2"/>
            <charset val="238"/>
          </rPr>
          <t>IV_B:EgyebUtem2</t>
        </r>
      </text>
    </comment>
    <comment ref="AQ92" authorId="0" shapeId="0">
      <text>
        <r>
          <rPr>
            <sz val="11"/>
            <rFont val="Calibri"/>
            <family val="2"/>
            <charset val="238"/>
          </rPr>
          <t>IV_B:HitelKotvenyUtem2</t>
        </r>
      </text>
    </comment>
    <comment ref="AR92" authorId="0" shapeId="0">
      <text>
        <r>
          <rPr>
            <sz val="11"/>
            <rFont val="Calibri"/>
            <family val="2"/>
            <charset val="238"/>
          </rPr>
          <t>IV_B:OsszesenUtem2</t>
        </r>
      </text>
    </comment>
    <comment ref="AS92" authorId="0" shapeId="0">
      <text>
        <r>
          <rPr>
            <sz val="11"/>
            <rFont val="Calibri"/>
            <family val="2"/>
            <charset val="238"/>
          </rPr>
          <t>IV_B:ForrashianyUtem2</t>
        </r>
      </text>
    </comment>
    <comment ref="AV92" authorId="0" shapeId="0">
      <text>
        <r>
          <rPr>
            <sz val="11"/>
            <rFont val="Calibri"/>
            <family val="2"/>
            <charset val="238"/>
          </rPr>
          <t>IV_B:Indokolas</t>
        </r>
      </text>
    </comment>
    <comment ref="AW92" authorId="0" shapeId="0">
      <text>
        <r>
          <rPr>
            <sz val="11"/>
            <rFont val="Calibri"/>
            <family val="2"/>
            <charset val="238"/>
          </rPr>
          <t>IV_B:Megjegyzes</t>
        </r>
      </text>
    </comment>
    <comment ref="AZ92" authorId="0" shapeId="0">
      <text>
        <r>
          <rPr>
            <sz val="11"/>
            <rFont val="Calibri"/>
            <family val="2"/>
            <charset val="238"/>
          </rPr>
          <t>IV_B:ISA</t>
        </r>
      </text>
    </comment>
    <comment ref="B93" authorId="0" shapeId="0">
      <text>
        <r>
          <rPr>
            <sz val="11"/>
            <rFont val="Calibri"/>
            <family val="2"/>
            <charset val="238"/>
          </rPr>
          <t>IV_B:FontossagiSorrent</t>
        </r>
      </text>
    </comment>
    <comment ref="C93" authorId="0" shapeId="0">
      <text>
        <r>
          <rPr>
            <sz val="11"/>
            <rFont val="Calibri"/>
            <family val="2"/>
            <charset val="238"/>
          </rPr>
          <t>IV_B:FeladatKategoria</t>
        </r>
      </text>
    </comment>
    <comment ref="D93" authorId="0" shapeId="0">
      <text>
        <r>
          <rPr>
            <sz val="11"/>
            <rFont val="Calibri"/>
            <family val="2"/>
            <charset val="238"/>
          </rPr>
          <t>IV_B:FeladatMegnevezes</t>
        </r>
      </text>
    </comment>
    <comment ref="E93" authorId="0" shapeId="0">
      <text>
        <r>
          <rPr>
            <sz val="11"/>
            <rFont val="Calibri"/>
            <family val="2"/>
            <charset val="238"/>
          </rPr>
          <t>IV_B:ElviEngedelySzam</t>
        </r>
      </text>
    </comment>
    <comment ref="F93" authorId="0" shapeId="0">
      <text>
        <r>
          <rPr>
            <sz val="11"/>
            <rFont val="Calibri"/>
            <family val="2"/>
            <charset val="238"/>
          </rPr>
          <t>IV_B:VKR_Kod</t>
        </r>
      </text>
    </comment>
    <comment ref="G93" authorId="0" shapeId="0">
      <text>
        <r>
          <rPr>
            <sz val="11"/>
            <rFont val="Calibri"/>
            <family val="2"/>
            <charset val="238"/>
          </rPr>
          <t>IV_B:VKR_Nev</t>
        </r>
      </text>
    </comment>
    <comment ref="H93" authorId="0" shapeId="0">
      <text>
        <r>
          <rPr>
            <sz val="11"/>
            <rFont val="Calibri"/>
            <family val="2"/>
            <charset val="238"/>
          </rPr>
          <t>IV_B:FeladatSorszam</t>
        </r>
      </text>
    </comment>
    <comment ref="I93" authorId="0" shapeId="0">
      <text>
        <r>
          <rPr>
            <sz val="11"/>
            <rFont val="Calibri"/>
            <family val="2"/>
            <charset val="238"/>
          </rPr>
          <t>IV_B:FeladatAzonosito</t>
        </r>
      </text>
    </comment>
    <comment ref="J93" authorId="0" shapeId="0">
      <text>
        <r>
          <rPr>
            <sz val="11"/>
            <rFont val="Calibri"/>
            <family val="2"/>
            <charset val="238"/>
          </rPr>
          <t>IV_B:EllatasiTerulet</t>
        </r>
      </text>
    </comment>
    <comment ref="K93" authorId="0" shapeId="0">
      <text>
        <r>
          <rPr>
            <sz val="11"/>
            <rFont val="Calibri"/>
            <family val="2"/>
            <charset val="238"/>
          </rPr>
          <t>IV_B:EllatasertFelelos</t>
        </r>
      </text>
    </comment>
    <comment ref="L93" authorId="0" shapeId="0">
      <text>
        <r>
          <rPr>
            <sz val="11"/>
            <rFont val="Calibri"/>
            <family val="2"/>
            <charset val="238"/>
          </rPr>
          <t>IV_B:TervezettNettoKoltseg</t>
        </r>
      </text>
    </comment>
    <comment ref="M93" authorId="0" shapeId="0">
      <text>
        <r>
          <rPr>
            <sz val="11"/>
            <rFont val="Calibri"/>
            <family val="2"/>
            <charset val="238"/>
          </rPr>
          <t>IV_B:IdotartamKezdes</t>
        </r>
      </text>
    </comment>
    <comment ref="N93" authorId="0" shapeId="0">
      <text>
        <r>
          <rPr>
            <sz val="11"/>
            <rFont val="Calibri"/>
            <family val="2"/>
            <charset val="238"/>
          </rPr>
          <t>IV_B:IdotartamBefejezes</t>
        </r>
      </text>
    </comment>
    <comment ref="O93" authorId="0" shapeId="0">
      <text>
        <r>
          <rPr>
            <sz val="11"/>
            <rFont val="Calibri"/>
            <family val="2"/>
            <charset val="238"/>
          </rPr>
          <t>IV_B:NettoKoltsegUtem1</t>
        </r>
      </text>
    </comment>
    <comment ref="P93" authorId="0" shapeId="0">
      <text>
        <r>
          <rPr>
            <sz val="11"/>
            <rFont val="Calibri"/>
            <family val="2"/>
            <charset val="238"/>
          </rPr>
          <t>IV_B:NettoKoltsegUtem2</t>
        </r>
      </text>
    </comment>
    <comment ref="Q93" authorId="0" shapeId="0">
      <text>
        <r>
          <rPr>
            <sz val="11"/>
            <rFont val="Calibri"/>
            <family val="2"/>
            <charset val="238"/>
          </rPr>
          <t>IV_B:EM_Melleklet2_KTG</t>
        </r>
      </text>
    </comment>
    <comment ref="S93" authorId="0" shapeId="0">
      <text>
        <r>
          <rPr>
            <sz val="11"/>
            <rFont val="Calibri"/>
            <family val="2"/>
            <charset val="238"/>
          </rPr>
          <t>IV_B:HDUtem1</t>
        </r>
      </text>
    </comment>
    <comment ref="T93" authorId="0" shapeId="0">
      <text>
        <r>
          <rPr>
            <sz val="11"/>
            <rFont val="Calibri"/>
            <family val="2"/>
            <charset val="238"/>
          </rPr>
          <t>IV_B:ECSUtem1</t>
        </r>
      </text>
    </comment>
    <comment ref="U93" authorId="0" shapeId="0">
      <text>
        <r>
          <rPr>
            <sz val="11"/>
            <rFont val="Calibri"/>
            <family val="2"/>
            <charset val="238"/>
          </rPr>
          <t>IV_B:KFHUtem1</t>
        </r>
      </text>
    </comment>
    <comment ref="V93" authorId="0" shapeId="0">
      <text>
        <r>
          <rPr>
            <sz val="11"/>
            <rFont val="Calibri"/>
            <family val="2"/>
            <charset val="238"/>
          </rPr>
          <t>IV_B:Egyeb_SajatUtem1</t>
        </r>
      </text>
    </comment>
    <comment ref="W93" authorId="0" shapeId="0">
      <text>
        <r>
          <rPr>
            <sz val="11"/>
            <rFont val="Calibri"/>
            <family val="2"/>
            <charset val="238"/>
          </rPr>
          <t>IV_B:DijUtem1</t>
        </r>
      </text>
    </comment>
    <comment ref="X93" authorId="0" shapeId="0">
      <text>
        <r>
          <rPr>
            <sz val="11"/>
            <rFont val="Calibri"/>
            <family val="2"/>
            <charset val="238"/>
          </rPr>
          <t>IV_B:EM_Melleklet1_Utem1</t>
        </r>
      </text>
    </comment>
    <comment ref="Y93" authorId="0" shapeId="0">
      <text>
        <r>
          <rPr>
            <sz val="11"/>
            <rFont val="Calibri"/>
            <family val="2"/>
            <charset val="238"/>
          </rPr>
          <t>IV_B:EgyebAllamiUtem1</t>
        </r>
      </text>
    </comment>
    <comment ref="Z93" authorId="0" shapeId="0">
      <text>
        <r>
          <rPr>
            <sz val="11"/>
            <rFont val="Calibri"/>
            <family val="2"/>
            <charset val="238"/>
          </rPr>
          <t>IV_B:OnkormanyzatiUtem1</t>
        </r>
      </text>
    </comment>
    <comment ref="AA93" authorId="0" shapeId="0">
      <text>
        <r>
          <rPr>
            <sz val="11"/>
            <rFont val="Calibri"/>
            <family val="2"/>
            <charset val="238"/>
          </rPr>
          <t>IV_B:EUUtem1</t>
        </r>
      </text>
    </comment>
    <comment ref="AB93" authorId="0" shapeId="0">
      <text>
        <r>
          <rPr>
            <sz val="11"/>
            <rFont val="Calibri"/>
            <family val="2"/>
            <charset val="238"/>
          </rPr>
          <t>IV_B:EgyebUtem1</t>
        </r>
      </text>
    </comment>
    <comment ref="AC93" authorId="0" shapeId="0">
      <text>
        <r>
          <rPr>
            <sz val="11"/>
            <rFont val="Calibri"/>
            <family val="2"/>
            <charset val="238"/>
          </rPr>
          <t>IV_B:HitelKotvenyUtem1</t>
        </r>
      </text>
    </comment>
    <comment ref="AD93" authorId="0" shapeId="0">
      <text>
        <r>
          <rPr>
            <sz val="11"/>
            <rFont val="Calibri"/>
            <family val="2"/>
            <charset val="238"/>
          </rPr>
          <t>IV_B:OsszesenUtem1</t>
        </r>
      </text>
    </comment>
    <comment ref="AG93" authorId="0" shapeId="0">
      <text>
        <r>
          <rPr>
            <sz val="11"/>
            <rFont val="Calibri"/>
            <family val="2"/>
            <charset val="238"/>
          </rPr>
          <t>IV_B:HDUtem2</t>
        </r>
      </text>
    </comment>
    <comment ref="AH93" authorId="0" shapeId="0">
      <text>
        <r>
          <rPr>
            <sz val="11"/>
            <rFont val="Calibri"/>
            <family val="2"/>
            <charset val="238"/>
          </rPr>
          <t>IV_B:ECSUtem2</t>
        </r>
      </text>
    </comment>
    <comment ref="AI93" authorId="0" shapeId="0">
      <text>
        <r>
          <rPr>
            <sz val="11"/>
            <rFont val="Calibri"/>
            <family val="2"/>
            <charset val="238"/>
          </rPr>
          <t>IV_B:KFHUtem2</t>
        </r>
      </text>
    </comment>
    <comment ref="AJ93" authorId="0" shapeId="0">
      <text>
        <r>
          <rPr>
            <sz val="11"/>
            <rFont val="Calibri"/>
            <family val="2"/>
            <charset val="238"/>
          </rPr>
          <t>IV_B:Egyeb_SajatUtem2</t>
        </r>
      </text>
    </comment>
    <comment ref="AK93" authorId="0" shapeId="0">
      <text>
        <r>
          <rPr>
            <sz val="11"/>
            <rFont val="Calibri"/>
            <family val="2"/>
            <charset val="238"/>
          </rPr>
          <t>IV_B:DijUtem2</t>
        </r>
      </text>
    </comment>
    <comment ref="AL93" authorId="0" shapeId="0">
      <text>
        <r>
          <rPr>
            <sz val="11"/>
            <rFont val="Calibri"/>
            <family val="2"/>
            <charset val="238"/>
          </rPr>
          <t>IV_B:EM_Melleklet1_Utem2</t>
        </r>
      </text>
    </comment>
    <comment ref="AM93" authorId="0" shapeId="0">
      <text>
        <r>
          <rPr>
            <sz val="11"/>
            <rFont val="Calibri"/>
            <family val="2"/>
            <charset val="238"/>
          </rPr>
          <t>IV_B:EgyebAllamiUtem2</t>
        </r>
      </text>
    </comment>
    <comment ref="AN93" authorId="0" shapeId="0">
      <text>
        <r>
          <rPr>
            <sz val="11"/>
            <rFont val="Calibri"/>
            <family val="2"/>
            <charset val="238"/>
          </rPr>
          <t>IV_B:OnkormanyzatiUtem2</t>
        </r>
      </text>
    </comment>
    <comment ref="AO93" authorId="0" shapeId="0">
      <text>
        <r>
          <rPr>
            <sz val="11"/>
            <rFont val="Calibri"/>
            <family val="2"/>
            <charset val="238"/>
          </rPr>
          <t>IV_B:EUUtem2</t>
        </r>
      </text>
    </comment>
    <comment ref="AP93" authorId="0" shapeId="0">
      <text>
        <r>
          <rPr>
            <sz val="11"/>
            <rFont val="Calibri"/>
            <family val="2"/>
            <charset val="238"/>
          </rPr>
          <t>IV_B:EgyebUtem2</t>
        </r>
      </text>
    </comment>
    <comment ref="AQ93" authorId="0" shapeId="0">
      <text>
        <r>
          <rPr>
            <sz val="11"/>
            <rFont val="Calibri"/>
            <family val="2"/>
            <charset val="238"/>
          </rPr>
          <t>IV_B:HitelKotvenyUtem2</t>
        </r>
      </text>
    </comment>
    <comment ref="AR93" authorId="0" shapeId="0">
      <text>
        <r>
          <rPr>
            <sz val="11"/>
            <rFont val="Calibri"/>
            <family val="2"/>
            <charset val="238"/>
          </rPr>
          <t>IV_B:OsszesenUtem2</t>
        </r>
      </text>
    </comment>
    <comment ref="AS93" authorId="0" shapeId="0">
      <text>
        <r>
          <rPr>
            <sz val="11"/>
            <rFont val="Calibri"/>
            <family val="2"/>
            <charset val="238"/>
          </rPr>
          <t>IV_B:ForrashianyUtem2</t>
        </r>
      </text>
    </comment>
    <comment ref="AV93" authorId="0" shapeId="0">
      <text>
        <r>
          <rPr>
            <sz val="11"/>
            <rFont val="Calibri"/>
            <family val="2"/>
            <charset val="238"/>
          </rPr>
          <t>IV_B:Indokolas</t>
        </r>
      </text>
    </comment>
    <comment ref="AW93" authorId="0" shapeId="0">
      <text>
        <r>
          <rPr>
            <sz val="11"/>
            <rFont val="Calibri"/>
            <family val="2"/>
            <charset val="238"/>
          </rPr>
          <t>IV_B:Megjegyzes</t>
        </r>
      </text>
    </comment>
    <comment ref="AZ93" authorId="0" shapeId="0">
      <text>
        <r>
          <rPr>
            <sz val="11"/>
            <rFont val="Calibri"/>
            <family val="2"/>
            <charset val="238"/>
          </rPr>
          <t>IV_B:ISA</t>
        </r>
      </text>
    </comment>
    <comment ref="B94" authorId="0" shapeId="0">
      <text>
        <r>
          <rPr>
            <sz val="11"/>
            <rFont val="Calibri"/>
            <family val="2"/>
            <charset val="238"/>
          </rPr>
          <t>IV_B:FontossagiSorrent</t>
        </r>
      </text>
    </comment>
    <comment ref="C94" authorId="0" shapeId="0">
      <text>
        <r>
          <rPr>
            <sz val="11"/>
            <rFont val="Calibri"/>
            <family val="2"/>
            <charset val="238"/>
          </rPr>
          <t>IV_B:FeladatKategoria</t>
        </r>
      </text>
    </comment>
    <comment ref="D94" authorId="0" shapeId="0">
      <text>
        <r>
          <rPr>
            <sz val="11"/>
            <rFont val="Calibri"/>
            <family val="2"/>
            <charset val="238"/>
          </rPr>
          <t>IV_B:FeladatMegnevezes</t>
        </r>
      </text>
    </comment>
    <comment ref="E94" authorId="0" shapeId="0">
      <text>
        <r>
          <rPr>
            <sz val="11"/>
            <rFont val="Calibri"/>
            <family val="2"/>
            <charset val="238"/>
          </rPr>
          <t>IV_B:ElviEngedelySzam</t>
        </r>
      </text>
    </comment>
    <comment ref="F94" authorId="0" shapeId="0">
      <text>
        <r>
          <rPr>
            <sz val="11"/>
            <rFont val="Calibri"/>
            <family val="2"/>
            <charset val="238"/>
          </rPr>
          <t>IV_B:VKR_Kod</t>
        </r>
      </text>
    </comment>
    <comment ref="G94" authorId="0" shapeId="0">
      <text>
        <r>
          <rPr>
            <sz val="11"/>
            <rFont val="Calibri"/>
            <family val="2"/>
            <charset val="238"/>
          </rPr>
          <t>IV_B:VKR_Nev</t>
        </r>
      </text>
    </comment>
    <comment ref="H94" authorId="0" shapeId="0">
      <text>
        <r>
          <rPr>
            <sz val="11"/>
            <rFont val="Calibri"/>
            <family val="2"/>
            <charset val="238"/>
          </rPr>
          <t>IV_B:FeladatSorszam</t>
        </r>
      </text>
    </comment>
    <comment ref="I94" authorId="0" shapeId="0">
      <text>
        <r>
          <rPr>
            <sz val="11"/>
            <rFont val="Calibri"/>
            <family val="2"/>
            <charset val="238"/>
          </rPr>
          <t>IV_B:FeladatAzonosito</t>
        </r>
      </text>
    </comment>
    <comment ref="J94" authorId="0" shapeId="0">
      <text>
        <r>
          <rPr>
            <sz val="11"/>
            <rFont val="Calibri"/>
            <family val="2"/>
            <charset val="238"/>
          </rPr>
          <t>IV_B:EllatasiTerulet</t>
        </r>
      </text>
    </comment>
    <comment ref="K94" authorId="0" shapeId="0">
      <text>
        <r>
          <rPr>
            <sz val="11"/>
            <rFont val="Calibri"/>
            <family val="2"/>
            <charset val="238"/>
          </rPr>
          <t>IV_B:EllatasertFelelos</t>
        </r>
      </text>
    </comment>
    <comment ref="L94" authorId="0" shapeId="0">
      <text>
        <r>
          <rPr>
            <sz val="11"/>
            <rFont val="Calibri"/>
            <family val="2"/>
            <charset val="238"/>
          </rPr>
          <t>IV_B:TervezettNettoKoltseg</t>
        </r>
      </text>
    </comment>
    <comment ref="M94" authorId="0" shapeId="0">
      <text>
        <r>
          <rPr>
            <sz val="11"/>
            <rFont val="Calibri"/>
            <family val="2"/>
            <charset val="238"/>
          </rPr>
          <t>IV_B:IdotartamKezdes</t>
        </r>
      </text>
    </comment>
    <comment ref="N94" authorId="0" shapeId="0">
      <text>
        <r>
          <rPr>
            <sz val="11"/>
            <rFont val="Calibri"/>
            <family val="2"/>
            <charset val="238"/>
          </rPr>
          <t>IV_B:IdotartamBefejezes</t>
        </r>
      </text>
    </comment>
    <comment ref="O94" authorId="0" shapeId="0">
      <text>
        <r>
          <rPr>
            <sz val="11"/>
            <rFont val="Calibri"/>
            <family val="2"/>
            <charset val="238"/>
          </rPr>
          <t>IV_B:NettoKoltsegUtem1</t>
        </r>
      </text>
    </comment>
    <comment ref="P94" authorId="0" shapeId="0">
      <text>
        <r>
          <rPr>
            <sz val="11"/>
            <rFont val="Calibri"/>
            <family val="2"/>
            <charset val="238"/>
          </rPr>
          <t>IV_B:NettoKoltsegUtem2</t>
        </r>
      </text>
    </comment>
    <comment ref="Q94" authorId="0" shapeId="0">
      <text>
        <r>
          <rPr>
            <sz val="11"/>
            <rFont val="Calibri"/>
            <family val="2"/>
            <charset val="238"/>
          </rPr>
          <t>IV_B:EM_Melleklet2_KTG</t>
        </r>
      </text>
    </comment>
    <comment ref="S94" authorId="0" shapeId="0">
      <text>
        <r>
          <rPr>
            <sz val="11"/>
            <rFont val="Calibri"/>
            <family val="2"/>
            <charset val="238"/>
          </rPr>
          <t>IV_B:HDUtem1</t>
        </r>
      </text>
    </comment>
    <comment ref="T94" authorId="0" shapeId="0">
      <text>
        <r>
          <rPr>
            <sz val="11"/>
            <rFont val="Calibri"/>
            <family val="2"/>
            <charset val="238"/>
          </rPr>
          <t>IV_B:ECSUtem1</t>
        </r>
      </text>
    </comment>
    <comment ref="U94" authorId="0" shapeId="0">
      <text>
        <r>
          <rPr>
            <sz val="11"/>
            <rFont val="Calibri"/>
            <family val="2"/>
            <charset val="238"/>
          </rPr>
          <t>IV_B:KFHUtem1</t>
        </r>
      </text>
    </comment>
    <comment ref="V94" authorId="0" shapeId="0">
      <text>
        <r>
          <rPr>
            <sz val="11"/>
            <rFont val="Calibri"/>
            <family val="2"/>
            <charset val="238"/>
          </rPr>
          <t>IV_B:Egyeb_SajatUtem1</t>
        </r>
      </text>
    </comment>
    <comment ref="W94" authorId="0" shapeId="0">
      <text>
        <r>
          <rPr>
            <sz val="11"/>
            <rFont val="Calibri"/>
            <family val="2"/>
            <charset val="238"/>
          </rPr>
          <t>IV_B:DijUtem1</t>
        </r>
      </text>
    </comment>
    <comment ref="X94" authorId="0" shapeId="0">
      <text>
        <r>
          <rPr>
            <sz val="11"/>
            <rFont val="Calibri"/>
            <family val="2"/>
            <charset val="238"/>
          </rPr>
          <t>IV_B:EM_Melleklet1_Utem1</t>
        </r>
      </text>
    </comment>
    <comment ref="Y94" authorId="0" shapeId="0">
      <text>
        <r>
          <rPr>
            <sz val="11"/>
            <rFont val="Calibri"/>
            <family val="2"/>
            <charset val="238"/>
          </rPr>
          <t>IV_B:EgyebAllamiUtem1</t>
        </r>
      </text>
    </comment>
    <comment ref="Z94" authorId="0" shapeId="0">
      <text>
        <r>
          <rPr>
            <sz val="11"/>
            <rFont val="Calibri"/>
            <family val="2"/>
            <charset val="238"/>
          </rPr>
          <t>IV_B:OnkormanyzatiUtem1</t>
        </r>
      </text>
    </comment>
    <comment ref="AA94" authorId="0" shapeId="0">
      <text>
        <r>
          <rPr>
            <sz val="11"/>
            <rFont val="Calibri"/>
            <family val="2"/>
            <charset val="238"/>
          </rPr>
          <t>IV_B:EUUtem1</t>
        </r>
      </text>
    </comment>
    <comment ref="AB94" authorId="0" shapeId="0">
      <text>
        <r>
          <rPr>
            <sz val="11"/>
            <rFont val="Calibri"/>
            <family val="2"/>
            <charset val="238"/>
          </rPr>
          <t>IV_B:EgyebUtem1</t>
        </r>
      </text>
    </comment>
    <comment ref="AC94" authorId="0" shapeId="0">
      <text>
        <r>
          <rPr>
            <sz val="11"/>
            <rFont val="Calibri"/>
            <family val="2"/>
            <charset val="238"/>
          </rPr>
          <t>IV_B:HitelKotvenyUtem1</t>
        </r>
      </text>
    </comment>
    <comment ref="AD94" authorId="0" shapeId="0">
      <text>
        <r>
          <rPr>
            <sz val="11"/>
            <rFont val="Calibri"/>
            <family val="2"/>
            <charset val="238"/>
          </rPr>
          <t>IV_B:OsszesenUtem1</t>
        </r>
      </text>
    </comment>
    <comment ref="AG94" authorId="0" shapeId="0">
      <text>
        <r>
          <rPr>
            <sz val="11"/>
            <rFont val="Calibri"/>
            <family val="2"/>
            <charset val="238"/>
          </rPr>
          <t>IV_B:HDUtem2</t>
        </r>
      </text>
    </comment>
    <comment ref="AH94" authorId="0" shapeId="0">
      <text>
        <r>
          <rPr>
            <sz val="11"/>
            <rFont val="Calibri"/>
            <family val="2"/>
            <charset val="238"/>
          </rPr>
          <t>IV_B:ECSUtem2</t>
        </r>
      </text>
    </comment>
    <comment ref="AI94" authorId="0" shapeId="0">
      <text>
        <r>
          <rPr>
            <sz val="11"/>
            <rFont val="Calibri"/>
            <family val="2"/>
            <charset val="238"/>
          </rPr>
          <t>IV_B:KFHUtem2</t>
        </r>
      </text>
    </comment>
    <comment ref="AJ94" authorId="0" shapeId="0">
      <text>
        <r>
          <rPr>
            <sz val="11"/>
            <rFont val="Calibri"/>
            <family val="2"/>
            <charset val="238"/>
          </rPr>
          <t>IV_B:Egyeb_SajatUtem2</t>
        </r>
      </text>
    </comment>
    <comment ref="AK94" authorId="0" shapeId="0">
      <text>
        <r>
          <rPr>
            <sz val="11"/>
            <rFont val="Calibri"/>
            <family val="2"/>
            <charset val="238"/>
          </rPr>
          <t>IV_B:DijUtem2</t>
        </r>
      </text>
    </comment>
    <comment ref="AL94" authorId="0" shapeId="0">
      <text>
        <r>
          <rPr>
            <sz val="11"/>
            <rFont val="Calibri"/>
            <family val="2"/>
            <charset val="238"/>
          </rPr>
          <t>IV_B:EM_Melleklet1_Utem2</t>
        </r>
      </text>
    </comment>
    <comment ref="AM94" authorId="0" shapeId="0">
      <text>
        <r>
          <rPr>
            <sz val="11"/>
            <rFont val="Calibri"/>
            <family val="2"/>
            <charset val="238"/>
          </rPr>
          <t>IV_B:EgyebAllamiUtem2</t>
        </r>
      </text>
    </comment>
    <comment ref="AN94" authorId="0" shapeId="0">
      <text>
        <r>
          <rPr>
            <sz val="11"/>
            <rFont val="Calibri"/>
            <family val="2"/>
            <charset val="238"/>
          </rPr>
          <t>IV_B:OnkormanyzatiUtem2</t>
        </r>
      </text>
    </comment>
    <comment ref="AO94" authorId="0" shapeId="0">
      <text>
        <r>
          <rPr>
            <sz val="11"/>
            <rFont val="Calibri"/>
            <family val="2"/>
            <charset val="238"/>
          </rPr>
          <t>IV_B:EUUtem2</t>
        </r>
      </text>
    </comment>
    <comment ref="AP94" authorId="0" shapeId="0">
      <text>
        <r>
          <rPr>
            <sz val="11"/>
            <rFont val="Calibri"/>
            <family val="2"/>
            <charset val="238"/>
          </rPr>
          <t>IV_B:EgyebUtem2</t>
        </r>
      </text>
    </comment>
    <comment ref="AQ94" authorId="0" shapeId="0">
      <text>
        <r>
          <rPr>
            <sz val="11"/>
            <rFont val="Calibri"/>
            <family val="2"/>
            <charset val="238"/>
          </rPr>
          <t>IV_B:HitelKotvenyUtem2</t>
        </r>
      </text>
    </comment>
    <comment ref="AR94" authorId="0" shapeId="0">
      <text>
        <r>
          <rPr>
            <sz val="11"/>
            <rFont val="Calibri"/>
            <family val="2"/>
            <charset val="238"/>
          </rPr>
          <t>IV_B:OsszesenUtem2</t>
        </r>
      </text>
    </comment>
    <comment ref="AS94" authorId="0" shapeId="0">
      <text>
        <r>
          <rPr>
            <sz val="11"/>
            <rFont val="Calibri"/>
            <family val="2"/>
            <charset val="238"/>
          </rPr>
          <t>IV_B:ForrashianyUtem2</t>
        </r>
      </text>
    </comment>
    <comment ref="AV94" authorId="0" shapeId="0">
      <text>
        <r>
          <rPr>
            <sz val="11"/>
            <rFont val="Calibri"/>
            <family val="2"/>
            <charset val="238"/>
          </rPr>
          <t>IV_B:Indokolas</t>
        </r>
      </text>
    </comment>
    <comment ref="AW94" authorId="0" shapeId="0">
      <text>
        <r>
          <rPr>
            <sz val="11"/>
            <rFont val="Calibri"/>
            <family val="2"/>
            <charset val="238"/>
          </rPr>
          <t>IV_B:Megjegyzes</t>
        </r>
      </text>
    </comment>
    <comment ref="AZ94" authorId="0" shapeId="0">
      <text>
        <r>
          <rPr>
            <sz val="11"/>
            <rFont val="Calibri"/>
            <family val="2"/>
            <charset val="238"/>
          </rPr>
          <t>IV_B:ISA</t>
        </r>
      </text>
    </comment>
    <comment ref="B95" authorId="0" shapeId="0">
      <text>
        <r>
          <rPr>
            <sz val="11"/>
            <rFont val="Calibri"/>
            <family val="2"/>
            <charset val="238"/>
          </rPr>
          <t>IV_B:FontossagiSorrent</t>
        </r>
      </text>
    </comment>
    <comment ref="C95" authorId="0" shapeId="0">
      <text>
        <r>
          <rPr>
            <sz val="11"/>
            <rFont val="Calibri"/>
            <family val="2"/>
            <charset val="238"/>
          </rPr>
          <t>IV_B:FeladatKategoria</t>
        </r>
      </text>
    </comment>
    <comment ref="D95" authorId="0" shapeId="0">
      <text>
        <r>
          <rPr>
            <sz val="11"/>
            <rFont val="Calibri"/>
            <family val="2"/>
            <charset val="238"/>
          </rPr>
          <t>IV_B:FeladatMegnevezes</t>
        </r>
      </text>
    </comment>
    <comment ref="E95" authorId="0" shapeId="0">
      <text>
        <r>
          <rPr>
            <sz val="11"/>
            <rFont val="Calibri"/>
            <family val="2"/>
            <charset val="238"/>
          </rPr>
          <t>IV_B:ElviEngedelySzam</t>
        </r>
      </text>
    </comment>
    <comment ref="F95" authorId="0" shapeId="0">
      <text>
        <r>
          <rPr>
            <sz val="11"/>
            <rFont val="Calibri"/>
            <family val="2"/>
            <charset val="238"/>
          </rPr>
          <t>IV_B:VKR_Kod</t>
        </r>
      </text>
    </comment>
    <comment ref="G95" authorId="0" shapeId="0">
      <text>
        <r>
          <rPr>
            <sz val="11"/>
            <rFont val="Calibri"/>
            <family val="2"/>
            <charset val="238"/>
          </rPr>
          <t>IV_B:VKR_Nev</t>
        </r>
      </text>
    </comment>
    <comment ref="H95" authorId="0" shapeId="0">
      <text>
        <r>
          <rPr>
            <sz val="11"/>
            <rFont val="Calibri"/>
            <family val="2"/>
            <charset val="238"/>
          </rPr>
          <t>IV_B:FeladatSorszam</t>
        </r>
      </text>
    </comment>
    <comment ref="I95" authorId="0" shapeId="0">
      <text>
        <r>
          <rPr>
            <sz val="11"/>
            <rFont val="Calibri"/>
            <family val="2"/>
            <charset val="238"/>
          </rPr>
          <t>IV_B:FeladatAzonosito</t>
        </r>
      </text>
    </comment>
    <comment ref="J95" authorId="0" shapeId="0">
      <text>
        <r>
          <rPr>
            <sz val="11"/>
            <rFont val="Calibri"/>
            <family val="2"/>
            <charset val="238"/>
          </rPr>
          <t>IV_B:EllatasiTerulet</t>
        </r>
      </text>
    </comment>
    <comment ref="K95" authorId="0" shapeId="0">
      <text>
        <r>
          <rPr>
            <sz val="11"/>
            <rFont val="Calibri"/>
            <family val="2"/>
            <charset val="238"/>
          </rPr>
          <t>IV_B:EllatasertFelelos</t>
        </r>
      </text>
    </comment>
    <comment ref="L95" authorId="0" shapeId="0">
      <text>
        <r>
          <rPr>
            <sz val="11"/>
            <rFont val="Calibri"/>
            <family val="2"/>
            <charset val="238"/>
          </rPr>
          <t>IV_B:TervezettNettoKoltseg</t>
        </r>
      </text>
    </comment>
    <comment ref="M95" authorId="0" shapeId="0">
      <text>
        <r>
          <rPr>
            <sz val="11"/>
            <rFont val="Calibri"/>
            <family val="2"/>
            <charset val="238"/>
          </rPr>
          <t>IV_B:IdotartamKezdes</t>
        </r>
      </text>
    </comment>
    <comment ref="N95" authorId="0" shapeId="0">
      <text>
        <r>
          <rPr>
            <sz val="11"/>
            <rFont val="Calibri"/>
            <family val="2"/>
            <charset val="238"/>
          </rPr>
          <t>IV_B:IdotartamBefejezes</t>
        </r>
      </text>
    </comment>
    <comment ref="O95" authorId="0" shapeId="0">
      <text>
        <r>
          <rPr>
            <sz val="11"/>
            <rFont val="Calibri"/>
            <family val="2"/>
            <charset val="238"/>
          </rPr>
          <t>IV_B:NettoKoltsegUtem1</t>
        </r>
      </text>
    </comment>
    <comment ref="P95" authorId="0" shapeId="0">
      <text>
        <r>
          <rPr>
            <sz val="11"/>
            <rFont val="Calibri"/>
            <family val="2"/>
            <charset val="238"/>
          </rPr>
          <t>IV_B:NettoKoltsegUtem2</t>
        </r>
      </text>
    </comment>
    <comment ref="Q95" authorId="0" shapeId="0">
      <text>
        <r>
          <rPr>
            <sz val="11"/>
            <rFont val="Calibri"/>
            <family val="2"/>
            <charset val="238"/>
          </rPr>
          <t>IV_B:EM_Melleklet2_KTG</t>
        </r>
      </text>
    </comment>
    <comment ref="S95" authorId="0" shapeId="0">
      <text>
        <r>
          <rPr>
            <sz val="11"/>
            <rFont val="Calibri"/>
            <family val="2"/>
            <charset val="238"/>
          </rPr>
          <t>IV_B:HDUtem1</t>
        </r>
      </text>
    </comment>
    <comment ref="T95" authorId="0" shapeId="0">
      <text>
        <r>
          <rPr>
            <sz val="11"/>
            <rFont val="Calibri"/>
            <family val="2"/>
            <charset val="238"/>
          </rPr>
          <t>IV_B:ECSUtem1</t>
        </r>
      </text>
    </comment>
    <comment ref="U95" authorId="0" shapeId="0">
      <text>
        <r>
          <rPr>
            <sz val="11"/>
            <rFont val="Calibri"/>
            <family val="2"/>
            <charset val="238"/>
          </rPr>
          <t>IV_B:KFHUtem1</t>
        </r>
      </text>
    </comment>
    <comment ref="V95" authorId="0" shapeId="0">
      <text>
        <r>
          <rPr>
            <sz val="11"/>
            <rFont val="Calibri"/>
            <family val="2"/>
            <charset val="238"/>
          </rPr>
          <t>IV_B:Egyeb_SajatUtem1</t>
        </r>
      </text>
    </comment>
    <comment ref="W95" authorId="0" shapeId="0">
      <text>
        <r>
          <rPr>
            <sz val="11"/>
            <rFont val="Calibri"/>
            <family val="2"/>
            <charset val="238"/>
          </rPr>
          <t>IV_B:DijUtem1</t>
        </r>
      </text>
    </comment>
    <comment ref="X95" authorId="0" shapeId="0">
      <text>
        <r>
          <rPr>
            <sz val="11"/>
            <rFont val="Calibri"/>
            <family val="2"/>
            <charset val="238"/>
          </rPr>
          <t>IV_B:EM_Melleklet1_Utem1</t>
        </r>
      </text>
    </comment>
    <comment ref="Y95" authorId="0" shapeId="0">
      <text>
        <r>
          <rPr>
            <sz val="11"/>
            <rFont val="Calibri"/>
            <family val="2"/>
            <charset val="238"/>
          </rPr>
          <t>IV_B:EgyebAllamiUtem1</t>
        </r>
      </text>
    </comment>
    <comment ref="Z95" authorId="0" shapeId="0">
      <text>
        <r>
          <rPr>
            <sz val="11"/>
            <rFont val="Calibri"/>
            <family val="2"/>
            <charset val="238"/>
          </rPr>
          <t>IV_B:OnkormanyzatiUtem1</t>
        </r>
      </text>
    </comment>
    <comment ref="AA95" authorId="0" shapeId="0">
      <text>
        <r>
          <rPr>
            <sz val="11"/>
            <rFont val="Calibri"/>
            <family val="2"/>
            <charset val="238"/>
          </rPr>
          <t>IV_B:EUUtem1</t>
        </r>
      </text>
    </comment>
    <comment ref="AB95" authorId="0" shapeId="0">
      <text>
        <r>
          <rPr>
            <sz val="11"/>
            <rFont val="Calibri"/>
            <family val="2"/>
            <charset val="238"/>
          </rPr>
          <t>IV_B:EgyebUtem1</t>
        </r>
      </text>
    </comment>
    <comment ref="AC95" authorId="0" shapeId="0">
      <text>
        <r>
          <rPr>
            <sz val="11"/>
            <rFont val="Calibri"/>
            <family val="2"/>
            <charset val="238"/>
          </rPr>
          <t>IV_B:HitelKotvenyUtem1</t>
        </r>
      </text>
    </comment>
    <comment ref="AD95" authorId="0" shapeId="0">
      <text>
        <r>
          <rPr>
            <sz val="11"/>
            <rFont val="Calibri"/>
            <family val="2"/>
            <charset val="238"/>
          </rPr>
          <t>IV_B:OsszesenUtem1</t>
        </r>
      </text>
    </comment>
    <comment ref="AG95" authorId="0" shapeId="0">
      <text>
        <r>
          <rPr>
            <sz val="11"/>
            <rFont val="Calibri"/>
            <family val="2"/>
            <charset val="238"/>
          </rPr>
          <t>IV_B:HDUtem2</t>
        </r>
      </text>
    </comment>
    <comment ref="AH95" authorId="0" shapeId="0">
      <text>
        <r>
          <rPr>
            <sz val="11"/>
            <rFont val="Calibri"/>
            <family val="2"/>
            <charset val="238"/>
          </rPr>
          <t>IV_B:ECSUtem2</t>
        </r>
      </text>
    </comment>
    <comment ref="AI95" authorId="0" shapeId="0">
      <text>
        <r>
          <rPr>
            <sz val="11"/>
            <rFont val="Calibri"/>
            <family val="2"/>
            <charset val="238"/>
          </rPr>
          <t>IV_B:KFHUtem2</t>
        </r>
      </text>
    </comment>
    <comment ref="AJ95" authorId="0" shapeId="0">
      <text>
        <r>
          <rPr>
            <sz val="11"/>
            <rFont val="Calibri"/>
            <family val="2"/>
            <charset val="238"/>
          </rPr>
          <t>IV_B:Egyeb_SajatUtem2</t>
        </r>
      </text>
    </comment>
    <comment ref="AK95" authorId="0" shapeId="0">
      <text>
        <r>
          <rPr>
            <sz val="11"/>
            <rFont val="Calibri"/>
            <family val="2"/>
            <charset val="238"/>
          </rPr>
          <t>IV_B:DijUtem2</t>
        </r>
      </text>
    </comment>
    <comment ref="AL95" authorId="0" shapeId="0">
      <text>
        <r>
          <rPr>
            <sz val="11"/>
            <rFont val="Calibri"/>
            <family val="2"/>
            <charset val="238"/>
          </rPr>
          <t>IV_B:EM_Melleklet1_Utem2</t>
        </r>
      </text>
    </comment>
    <comment ref="AM95" authorId="0" shapeId="0">
      <text>
        <r>
          <rPr>
            <sz val="11"/>
            <rFont val="Calibri"/>
            <family val="2"/>
            <charset val="238"/>
          </rPr>
          <t>IV_B:EgyebAllamiUtem2</t>
        </r>
      </text>
    </comment>
    <comment ref="AN95" authorId="0" shapeId="0">
      <text>
        <r>
          <rPr>
            <sz val="11"/>
            <rFont val="Calibri"/>
            <family val="2"/>
            <charset val="238"/>
          </rPr>
          <t>IV_B:OnkormanyzatiUtem2</t>
        </r>
      </text>
    </comment>
    <comment ref="AO95" authorId="0" shapeId="0">
      <text>
        <r>
          <rPr>
            <sz val="11"/>
            <rFont val="Calibri"/>
            <family val="2"/>
            <charset val="238"/>
          </rPr>
          <t>IV_B:EUUtem2</t>
        </r>
      </text>
    </comment>
    <comment ref="AP95" authorId="0" shapeId="0">
      <text>
        <r>
          <rPr>
            <sz val="11"/>
            <rFont val="Calibri"/>
            <family val="2"/>
            <charset val="238"/>
          </rPr>
          <t>IV_B:EgyebUtem2</t>
        </r>
      </text>
    </comment>
    <comment ref="AQ95" authorId="0" shapeId="0">
      <text>
        <r>
          <rPr>
            <sz val="11"/>
            <rFont val="Calibri"/>
            <family val="2"/>
            <charset val="238"/>
          </rPr>
          <t>IV_B:HitelKotvenyUtem2</t>
        </r>
      </text>
    </comment>
    <comment ref="AR95" authorId="0" shapeId="0">
      <text>
        <r>
          <rPr>
            <sz val="11"/>
            <rFont val="Calibri"/>
            <family val="2"/>
            <charset val="238"/>
          </rPr>
          <t>IV_B:OsszesenUtem2</t>
        </r>
      </text>
    </comment>
    <comment ref="AS95" authorId="0" shapeId="0">
      <text>
        <r>
          <rPr>
            <sz val="11"/>
            <rFont val="Calibri"/>
            <family val="2"/>
            <charset val="238"/>
          </rPr>
          <t>IV_B:ForrashianyUtem2</t>
        </r>
      </text>
    </comment>
    <comment ref="AV95" authorId="0" shapeId="0">
      <text>
        <r>
          <rPr>
            <sz val="11"/>
            <rFont val="Calibri"/>
            <family val="2"/>
            <charset val="238"/>
          </rPr>
          <t>IV_B:Indokolas</t>
        </r>
      </text>
    </comment>
    <comment ref="AW95" authorId="0" shapeId="0">
      <text>
        <r>
          <rPr>
            <sz val="11"/>
            <rFont val="Calibri"/>
            <family val="2"/>
            <charset val="238"/>
          </rPr>
          <t>IV_B:Megjegyzes</t>
        </r>
      </text>
    </comment>
    <comment ref="AZ95" authorId="0" shapeId="0">
      <text>
        <r>
          <rPr>
            <sz val="11"/>
            <rFont val="Calibri"/>
            <family val="2"/>
            <charset val="238"/>
          </rPr>
          <t>IV_B:ISA</t>
        </r>
      </text>
    </comment>
    <comment ref="B96" authorId="0" shapeId="0">
      <text>
        <r>
          <rPr>
            <sz val="11"/>
            <rFont val="Calibri"/>
            <family val="2"/>
            <charset val="238"/>
          </rPr>
          <t>IV_B:FontossagiSorrent</t>
        </r>
      </text>
    </comment>
    <comment ref="C96" authorId="0" shapeId="0">
      <text>
        <r>
          <rPr>
            <sz val="11"/>
            <rFont val="Calibri"/>
            <family val="2"/>
            <charset val="238"/>
          </rPr>
          <t>IV_B:FeladatKategoria</t>
        </r>
      </text>
    </comment>
    <comment ref="D96" authorId="0" shapeId="0">
      <text>
        <r>
          <rPr>
            <sz val="11"/>
            <rFont val="Calibri"/>
            <family val="2"/>
            <charset val="238"/>
          </rPr>
          <t>IV_B:FeladatMegnevezes</t>
        </r>
      </text>
    </comment>
    <comment ref="E96" authorId="0" shapeId="0">
      <text>
        <r>
          <rPr>
            <sz val="11"/>
            <rFont val="Calibri"/>
            <family val="2"/>
            <charset val="238"/>
          </rPr>
          <t>IV_B:ElviEngedelySzam</t>
        </r>
      </text>
    </comment>
    <comment ref="F96" authorId="0" shapeId="0">
      <text>
        <r>
          <rPr>
            <sz val="11"/>
            <rFont val="Calibri"/>
            <family val="2"/>
            <charset val="238"/>
          </rPr>
          <t>IV_B:VKR_Kod</t>
        </r>
      </text>
    </comment>
    <comment ref="G96" authorId="0" shapeId="0">
      <text>
        <r>
          <rPr>
            <sz val="11"/>
            <rFont val="Calibri"/>
            <family val="2"/>
            <charset val="238"/>
          </rPr>
          <t>IV_B:VKR_Nev</t>
        </r>
      </text>
    </comment>
    <comment ref="H96" authorId="0" shapeId="0">
      <text>
        <r>
          <rPr>
            <sz val="11"/>
            <rFont val="Calibri"/>
            <family val="2"/>
            <charset val="238"/>
          </rPr>
          <t>IV_B:FeladatSorszam</t>
        </r>
      </text>
    </comment>
    <comment ref="I96" authorId="0" shapeId="0">
      <text>
        <r>
          <rPr>
            <sz val="11"/>
            <rFont val="Calibri"/>
            <family val="2"/>
            <charset val="238"/>
          </rPr>
          <t>IV_B:FeladatAzonosito</t>
        </r>
      </text>
    </comment>
    <comment ref="J96" authorId="0" shapeId="0">
      <text>
        <r>
          <rPr>
            <sz val="11"/>
            <rFont val="Calibri"/>
            <family val="2"/>
            <charset val="238"/>
          </rPr>
          <t>IV_B:EllatasiTerulet</t>
        </r>
      </text>
    </comment>
    <comment ref="K96" authorId="0" shapeId="0">
      <text>
        <r>
          <rPr>
            <sz val="11"/>
            <rFont val="Calibri"/>
            <family val="2"/>
            <charset val="238"/>
          </rPr>
          <t>IV_B:EllatasertFelelos</t>
        </r>
      </text>
    </comment>
    <comment ref="L96" authorId="0" shapeId="0">
      <text>
        <r>
          <rPr>
            <sz val="11"/>
            <rFont val="Calibri"/>
            <family val="2"/>
            <charset val="238"/>
          </rPr>
          <t>IV_B:TervezettNettoKoltseg</t>
        </r>
      </text>
    </comment>
    <comment ref="M96" authorId="0" shapeId="0">
      <text>
        <r>
          <rPr>
            <sz val="11"/>
            <rFont val="Calibri"/>
            <family val="2"/>
            <charset val="238"/>
          </rPr>
          <t>IV_B:IdotartamKezdes</t>
        </r>
      </text>
    </comment>
    <comment ref="N96" authorId="0" shapeId="0">
      <text>
        <r>
          <rPr>
            <sz val="11"/>
            <rFont val="Calibri"/>
            <family val="2"/>
            <charset val="238"/>
          </rPr>
          <t>IV_B:IdotartamBefejezes</t>
        </r>
      </text>
    </comment>
    <comment ref="O96" authorId="0" shapeId="0">
      <text>
        <r>
          <rPr>
            <sz val="11"/>
            <rFont val="Calibri"/>
            <family val="2"/>
            <charset val="238"/>
          </rPr>
          <t>IV_B:NettoKoltsegUtem1</t>
        </r>
      </text>
    </comment>
    <comment ref="P96" authorId="0" shapeId="0">
      <text>
        <r>
          <rPr>
            <sz val="11"/>
            <rFont val="Calibri"/>
            <family val="2"/>
            <charset val="238"/>
          </rPr>
          <t>IV_B:NettoKoltsegUtem2</t>
        </r>
      </text>
    </comment>
    <comment ref="Q96" authorId="0" shapeId="0">
      <text>
        <r>
          <rPr>
            <sz val="11"/>
            <rFont val="Calibri"/>
            <family val="2"/>
            <charset val="238"/>
          </rPr>
          <t>IV_B:EM_Melleklet2_KTG</t>
        </r>
      </text>
    </comment>
    <comment ref="S96" authorId="0" shapeId="0">
      <text>
        <r>
          <rPr>
            <sz val="11"/>
            <rFont val="Calibri"/>
            <family val="2"/>
            <charset val="238"/>
          </rPr>
          <t>IV_B:HDUtem1</t>
        </r>
      </text>
    </comment>
    <comment ref="T96" authorId="0" shapeId="0">
      <text>
        <r>
          <rPr>
            <sz val="11"/>
            <rFont val="Calibri"/>
            <family val="2"/>
            <charset val="238"/>
          </rPr>
          <t>IV_B:ECSUtem1</t>
        </r>
      </text>
    </comment>
    <comment ref="U96" authorId="0" shapeId="0">
      <text>
        <r>
          <rPr>
            <sz val="11"/>
            <rFont val="Calibri"/>
            <family val="2"/>
            <charset val="238"/>
          </rPr>
          <t>IV_B:KFHUtem1</t>
        </r>
      </text>
    </comment>
    <comment ref="V96" authorId="0" shapeId="0">
      <text>
        <r>
          <rPr>
            <sz val="11"/>
            <rFont val="Calibri"/>
            <family val="2"/>
            <charset val="238"/>
          </rPr>
          <t>IV_B:Egyeb_SajatUtem1</t>
        </r>
      </text>
    </comment>
    <comment ref="W96" authorId="0" shapeId="0">
      <text>
        <r>
          <rPr>
            <sz val="11"/>
            <rFont val="Calibri"/>
            <family val="2"/>
            <charset val="238"/>
          </rPr>
          <t>IV_B:DijUtem1</t>
        </r>
      </text>
    </comment>
    <comment ref="X96" authorId="0" shapeId="0">
      <text>
        <r>
          <rPr>
            <sz val="11"/>
            <rFont val="Calibri"/>
            <family val="2"/>
            <charset val="238"/>
          </rPr>
          <t>IV_B:EM_Melleklet1_Utem1</t>
        </r>
      </text>
    </comment>
    <comment ref="Y96" authorId="0" shapeId="0">
      <text>
        <r>
          <rPr>
            <sz val="11"/>
            <rFont val="Calibri"/>
            <family val="2"/>
            <charset val="238"/>
          </rPr>
          <t>IV_B:EgyebAllamiUtem1</t>
        </r>
      </text>
    </comment>
    <comment ref="Z96" authorId="0" shapeId="0">
      <text>
        <r>
          <rPr>
            <sz val="11"/>
            <rFont val="Calibri"/>
            <family val="2"/>
            <charset val="238"/>
          </rPr>
          <t>IV_B:OnkormanyzatiUtem1</t>
        </r>
      </text>
    </comment>
    <comment ref="AA96" authorId="0" shapeId="0">
      <text>
        <r>
          <rPr>
            <sz val="11"/>
            <rFont val="Calibri"/>
            <family val="2"/>
            <charset val="238"/>
          </rPr>
          <t>IV_B:EUUtem1</t>
        </r>
      </text>
    </comment>
    <comment ref="AB96" authorId="0" shapeId="0">
      <text>
        <r>
          <rPr>
            <sz val="11"/>
            <rFont val="Calibri"/>
            <family val="2"/>
            <charset val="238"/>
          </rPr>
          <t>IV_B:EgyebUtem1</t>
        </r>
      </text>
    </comment>
    <comment ref="AC96" authorId="0" shapeId="0">
      <text>
        <r>
          <rPr>
            <sz val="11"/>
            <rFont val="Calibri"/>
            <family val="2"/>
            <charset val="238"/>
          </rPr>
          <t>IV_B:HitelKotvenyUtem1</t>
        </r>
      </text>
    </comment>
    <comment ref="AD96" authorId="0" shapeId="0">
      <text>
        <r>
          <rPr>
            <sz val="11"/>
            <rFont val="Calibri"/>
            <family val="2"/>
            <charset val="238"/>
          </rPr>
          <t>IV_B:OsszesenUtem1</t>
        </r>
      </text>
    </comment>
    <comment ref="AG96" authorId="0" shapeId="0">
      <text>
        <r>
          <rPr>
            <sz val="11"/>
            <rFont val="Calibri"/>
            <family val="2"/>
            <charset val="238"/>
          </rPr>
          <t>IV_B:HDUtem2</t>
        </r>
      </text>
    </comment>
    <comment ref="AH96" authorId="0" shapeId="0">
      <text>
        <r>
          <rPr>
            <sz val="11"/>
            <rFont val="Calibri"/>
            <family val="2"/>
            <charset val="238"/>
          </rPr>
          <t>IV_B:ECSUtem2</t>
        </r>
      </text>
    </comment>
    <comment ref="AI96" authorId="0" shapeId="0">
      <text>
        <r>
          <rPr>
            <sz val="11"/>
            <rFont val="Calibri"/>
            <family val="2"/>
            <charset val="238"/>
          </rPr>
          <t>IV_B:KFHUtem2</t>
        </r>
      </text>
    </comment>
    <comment ref="AJ96" authorId="0" shapeId="0">
      <text>
        <r>
          <rPr>
            <sz val="11"/>
            <rFont val="Calibri"/>
            <family val="2"/>
            <charset val="238"/>
          </rPr>
          <t>IV_B:Egyeb_SajatUtem2</t>
        </r>
      </text>
    </comment>
    <comment ref="AK96" authorId="0" shapeId="0">
      <text>
        <r>
          <rPr>
            <sz val="11"/>
            <rFont val="Calibri"/>
            <family val="2"/>
            <charset val="238"/>
          </rPr>
          <t>IV_B:DijUtem2</t>
        </r>
      </text>
    </comment>
    <comment ref="AL96" authorId="0" shapeId="0">
      <text>
        <r>
          <rPr>
            <sz val="11"/>
            <rFont val="Calibri"/>
            <family val="2"/>
            <charset val="238"/>
          </rPr>
          <t>IV_B:EM_Melleklet1_Utem2</t>
        </r>
      </text>
    </comment>
    <comment ref="AM96" authorId="0" shapeId="0">
      <text>
        <r>
          <rPr>
            <sz val="11"/>
            <rFont val="Calibri"/>
            <family val="2"/>
            <charset val="238"/>
          </rPr>
          <t>IV_B:EgyebAllamiUtem2</t>
        </r>
      </text>
    </comment>
    <comment ref="AN96" authorId="0" shapeId="0">
      <text>
        <r>
          <rPr>
            <sz val="11"/>
            <rFont val="Calibri"/>
            <family val="2"/>
            <charset val="238"/>
          </rPr>
          <t>IV_B:OnkormanyzatiUtem2</t>
        </r>
      </text>
    </comment>
    <comment ref="AO96" authorId="0" shapeId="0">
      <text>
        <r>
          <rPr>
            <sz val="11"/>
            <rFont val="Calibri"/>
            <family val="2"/>
            <charset val="238"/>
          </rPr>
          <t>IV_B:EUUtem2</t>
        </r>
      </text>
    </comment>
    <comment ref="AP96" authorId="0" shapeId="0">
      <text>
        <r>
          <rPr>
            <sz val="11"/>
            <rFont val="Calibri"/>
            <family val="2"/>
            <charset val="238"/>
          </rPr>
          <t>IV_B:EgyebUtem2</t>
        </r>
      </text>
    </comment>
    <comment ref="AQ96" authorId="0" shapeId="0">
      <text>
        <r>
          <rPr>
            <sz val="11"/>
            <rFont val="Calibri"/>
            <family val="2"/>
            <charset val="238"/>
          </rPr>
          <t>IV_B:HitelKotvenyUtem2</t>
        </r>
      </text>
    </comment>
    <comment ref="AR96" authorId="0" shapeId="0">
      <text>
        <r>
          <rPr>
            <sz val="11"/>
            <rFont val="Calibri"/>
            <family val="2"/>
            <charset val="238"/>
          </rPr>
          <t>IV_B:OsszesenUtem2</t>
        </r>
      </text>
    </comment>
    <comment ref="AS96" authorId="0" shapeId="0">
      <text>
        <r>
          <rPr>
            <sz val="11"/>
            <rFont val="Calibri"/>
            <family val="2"/>
            <charset val="238"/>
          </rPr>
          <t>IV_B:ForrashianyUtem2</t>
        </r>
      </text>
    </comment>
    <comment ref="AV96" authorId="0" shapeId="0">
      <text>
        <r>
          <rPr>
            <sz val="11"/>
            <rFont val="Calibri"/>
            <family val="2"/>
            <charset val="238"/>
          </rPr>
          <t>IV_B:Indokolas</t>
        </r>
      </text>
    </comment>
    <comment ref="AW96" authorId="0" shapeId="0">
      <text>
        <r>
          <rPr>
            <sz val="11"/>
            <rFont val="Calibri"/>
            <family val="2"/>
            <charset val="238"/>
          </rPr>
          <t>IV_B:Megjegyzes</t>
        </r>
      </text>
    </comment>
    <comment ref="AZ96" authorId="0" shapeId="0">
      <text>
        <r>
          <rPr>
            <sz val="11"/>
            <rFont val="Calibri"/>
            <family val="2"/>
            <charset val="238"/>
          </rPr>
          <t>IV_B:ISA</t>
        </r>
      </text>
    </comment>
    <comment ref="B97" authorId="0" shapeId="0">
      <text>
        <r>
          <rPr>
            <sz val="11"/>
            <rFont val="Calibri"/>
            <family val="2"/>
            <charset val="238"/>
          </rPr>
          <t>IV_B:FontossagiSorrent</t>
        </r>
      </text>
    </comment>
    <comment ref="C97" authorId="0" shapeId="0">
      <text>
        <r>
          <rPr>
            <sz val="11"/>
            <rFont val="Calibri"/>
            <family val="2"/>
            <charset val="238"/>
          </rPr>
          <t>IV_B:FeladatKategoria</t>
        </r>
      </text>
    </comment>
    <comment ref="D97" authorId="0" shapeId="0">
      <text>
        <r>
          <rPr>
            <sz val="11"/>
            <rFont val="Calibri"/>
            <family val="2"/>
            <charset val="238"/>
          </rPr>
          <t>IV_B:FeladatMegnevezes</t>
        </r>
      </text>
    </comment>
    <comment ref="E97" authorId="0" shapeId="0">
      <text>
        <r>
          <rPr>
            <sz val="11"/>
            <rFont val="Calibri"/>
            <family val="2"/>
            <charset val="238"/>
          </rPr>
          <t>IV_B:ElviEngedelySzam</t>
        </r>
      </text>
    </comment>
    <comment ref="F97" authorId="0" shapeId="0">
      <text>
        <r>
          <rPr>
            <sz val="11"/>
            <rFont val="Calibri"/>
            <family val="2"/>
            <charset val="238"/>
          </rPr>
          <t>IV_B:VKR_Kod</t>
        </r>
      </text>
    </comment>
    <comment ref="G97" authorId="0" shapeId="0">
      <text>
        <r>
          <rPr>
            <sz val="11"/>
            <rFont val="Calibri"/>
            <family val="2"/>
            <charset val="238"/>
          </rPr>
          <t>IV_B:VKR_Nev</t>
        </r>
      </text>
    </comment>
    <comment ref="H97" authorId="0" shapeId="0">
      <text>
        <r>
          <rPr>
            <sz val="11"/>
            <rFont val="Calibri"/>
            <family val="2"/>
            <charset val="238"/>
          </rPr>
          <t>IV_B:FeladatSorszam</t>
        </r>
      </text>
    </comment>
    <comment ref="I97" authorId="0" shapeId="0">
      <text>
        <r>
          <rPr>
            <sz val="11"/>
            <rFont val="Calibri"/>
            <family val="2"/>
            <charset val="238"/>
          </rPr>
          <t>IV_B:FeladatAzonosito</t>
        </r>
      </text>
    </comment>
    <comment ref="J97" authorId="0" shapeId="0">
      <text>
        <r>
          <rPr>
            <sz val="11"/>
            <rFont val="Calibri"/>
            <family val="2"/>
            <charset val="238"/>
          </rPr>
          <t>IV_B:EllatasiTerulet</t>
        </r>
      </text>
    </comment>
    <comment ref="K97" authorId="0" shapeId="0">
      <text>
        <r>
          <rPr>
            <sz val="11"/>
            <rFont val="Calibri"/>
            <family val="2"/>
            <charset val="238"/>
          </rPr>
          <t>IV_B:EllatasertFelelos</t>
        </r>
      </text>
    </comment>
    <comment ref="L97" authorId="0" shapeId="0">
      <text>
        <r>
          <rPr>
            <sz val="11"/>
            <rFont val="Calibri"/>
            <family val="2"/>
            <charset val="238"/>
          </rPr>
          <t>IV_B:TervezettNettoKoltseg</t>
        </r>
      </text>
    </comment>
    <comment ref="M97" authorId="0" shapeId="0">
      <text>
        <r>
          <rPr>
            <sz val="11"/>
            <rFont val="Calibri"/>
            <family val="2"/>
            <charset val="238"/>
          </rPr>
          <t>IV_B:IdotartamKezdes</t>
        </r>
      </text>
    </comment>
    <comment ref="N97" authorId="0" shapeId="0">
      <text>
        <r>
          <rPr>
            <sz val="11"/>
            <rFont val="Calibri"/>
            <family val="2"/>
            <charset val="238"/>
          </rPr>
          <t>IV_B:IdotartamBefejezes</t>
        </r>
      </text>
    </comment>
    <comment ref="O97" authorId="0" shapeId="0">
      <text>
        <r>
          <rPr>
            <sz val="11"/>
            <rFont val="Calibri"/>
            <family val="2"/>
            <charset val="238"/>
          </rPr>
          <t>IV_B:NettoKoltsegUtem1</t>
        </r>
      </text>
    </comment>
    <comment ref="P97" authorId="0" shapeId="0">
      <text>
        <r>
          <rPr>
            <sz val="11"/>
            <rFont val="Calibri"/>
            <family val="2"/>
            <charset val="238"/>
          </rPr>
          <t>IV_B:NettoKoltsegUtem2</t>
        </r>
      </text>
    </comment>
    <comment ref="Q97" authorId="0" shapeId="0">
      <text>
        <r>
          <rPr>
            <sz val="11"/>
            <rFont val="Calibri"/>
            <family val="2"/>
            <charset val="238"/>
          </rPr>
          <t>IV_B:EM_Melleklet2_KTG</t>
        </r>
      </text>
    </comment>
    <comment ref="S97" authorId="0" shapeId="0">
      <text>
        <r>
          <rPr>
            <sz val="11"/>
            <rFont val="Calibri"/>
            <family val="2"/>
            <charset val="238"/>
          </rPr>
          <t>IV_B:HDUtem1</t>
        </r>
      </text>
    </comment>
    <comment ref="T97" authorId="0" shapeId="0">
      <text>
        <r>
          <rPr>
            <sz val="11"/>
            <rFont val="Calibri"/>
            <family val="2"/>
            <charset val="238"/>
          </rPr>
          <t>IV_B:ECSUtem1</t>
        </r>
      </text>
    </comment>
    <comment ref="U97" authorId="0" shapeId="0">
      <text>
        <r>
          <rPr>
            <sz val="11"/>
            <rFont val="Calibri"/>
            <family val="2"/>
            <charset val="238"/>
          </rPr>
          <t>IV_B:KFHUtem1</t>
        </r>
      </text>
    </comment>
    <comment ref="V97" authorId="0" shapeId="0">
      <text>
        <r>
          <rPr>
            <sz val="11"/>
            <rFont val="Calibri"/>
            <family val="2"/>
            <charset val="238"/>
          </rPr>
          <t>IV_B:Egyeb_SajatUtem1</t>
        </r>
      </text>
    </comment>
    <comment ref="W97" authorId="0" shapeId="0">
      <text>
        <r>
          <rPr>
            <sz val="11"/>
            <rFont val="Calibri"/>
            <family val="2"/>
            <charset val="238"/>
          </rPr>
          <t>IV_B:DijUtem1</t>
        </r>
      </text>
    </comment>
    <comment ref="X97" authorId="0" shapeId="0">
      <text>
        <r>
          <rPr>
            <sz val="11"/>
            <rFont val="Calibri"/>
            <family val="2"/>
            <charset val="238"/>
          </rPr>
          <t>IV_B:EM_Melleklet1_Utem1</t>
        </r>
      </text>
    </comment>
    <comment ref="Y97" authorId="0" shapeId="0">
      <text>
        <r>
          <rPr>
            <sz val="11"/>
            <rFont val="Calibri"/>
            <family val="2"/>
            <charset val="238"/>
          </rPr>
          <t>IV_B:EgyebAllamiUtem1</t>
        </r>
      </text>
    </comment>
    <comment ref="Z97" authorId="0" shapeId="0">
      <text>
        <r>
          <rPr>
            <sz val="11"/>
            <rFont val="Calibri"/>
            <family val="2"/>
            <charset val="238"/>
          </rPr>
          <t>IV_B:OnkormanyzatiUtem1</t>
        </r>
      </text>
    </comment>
    <comment ref="AA97" authorId="0" shapeId="0">
      <text>
        <r>
          <rPr>
            <sz val="11"/>
            <rFont val="Calibri"/>
            <family val="2"/>
            <charset val="238"/>
          </rPr>
          <t>IV_B:EUUtem1</t>
        </r>
      </text>
    </comment>
    <comment ref="AB97" authorId="0" shapeId="0">
      <text>
        <r>
          <rPr>
            <sz val="11"/>
            <rFont val="Calibri"/>
            <family val="2"/>
            <charset val="238"/>
          </rPr>
          <t>IV_B:EgyebUtem1</t>
        </r>
      </text>
    </comment>
    <comment ref="AC97" authorId="0" shapeId="0">
      <text>
        <r>
          <rPr>
            <sz val="11"/>
            <rFont val="Calibri"/>
            <family val="2"/>
            <charset val="238"/>
          </rPr>
          <t>IV_B:HitelKotvenyUtem1</t>
        </r>
      </text>
    </comment>
    <comment ref="AD97" authorId="0" shapeId="0">
      <text>
        <r>
          <rPr>
            <sz val="11"/>
            <rFont val="Calibri"/>
            <family val="2"/>
            <charset val="238"/>
          </rPr>
          <t>IV_B:OsszesenUtem1</t>
        </r>
      </text>
    </comment>
    <comment ref="AG97" authorId="0" shapeId="0">
      <text>
        <r>
          <rPr>
            <sz val="11"/>
            <rFont val="Calibri"/>
            <family val="2"/>
            <charset val="238"/>
          </rPr>
          <t>IV_B:HDUtem2</t>
        </r>
      </text>
    </comment>
    <comment ref="AH97" authorId="0" shapeId="0">
      <text>
        <r>
          <rPr>
            <sz val="11"/>
            <rFont val="Calibri"/>
            <family val="2"/>
            <charset val="238"/>
          </rPr>
          <t>IV_B:ECSUtem2</t>
        </r>
      </text>
    </comment>
    <comment ref="AI97" authorId="0" shapeId="0">
      <text>
        <r>
          <rPr>
            <sz val="11"/>
            <rFont val="Calibri"/>
            <family val="2"/>
            <charset val="238"/>
          </rPr>
          <t>IV_B:KFHUtem2</t>
        </r>
      </text>
    </comment>
    <comment ref="AJ97" authorId="0" shapeId="0">
      <text>
        <r>
          <rPr>
            <sz val="11"/>
            <rFont val="Calibri"/>
            <family val="2"/>
            <charset val="238"/>
          </rPr>
          <t>IV_B:Egyeb_SajatUtem2</t>
        </r>
      </text>
    </comment>
    <comment ref="AK97" authorId="0" shapeId="0">
      <text>
        <r>
          <rPr>
            <sz val="11"/>
            <rFont val="Calibri"/>
            <family val="2"/>
            <charset val="238"/>
          </rPr>
          <t>IV_B:DijUtem2</t>
        </r>
      </text>
    </comment>
    <comment ref="AL97" authorId="0" shapeId="0">
      <text>
        <r>
          <rPr>
            <sz val="11"/>
            <rFont val="Calibri"/>
            <family val="2"/>
            <charset val="238"/>
          </rPr>
          <t>IV_B:EM_Melleklet1_Utem2</t>
        </r>
      </text>
    </comment>
    <comment ref="AM97" authorId="0" shapeId="0">
      <text>
        <r>
          <rPr>
            <sz val="11"/>
            <rFont val="Calibri"/>
            <family val="2"/>
            <charset val="238"/>
          </rPr>
          <t>IV_B:EgyebAllamiUtem2</t>
        </r>
      </text>
    </comment>
    <comment ref="AN97" authorId="0" shapeId="0">
      <text>
        <r>
          <rPr>
            <sz val="11"/>
            <rFont val="Calibri"/>
            <family val="2"/>
            <charset val="238"/>
          </rPr>
          <t>IV_B:OnkormanyzatiUtem2</t>
        </r>
      </text>
    </comment>
    <comment ref="AO97" authorId="0" shapeId="0">
      <text>
        <r>
          <rPr>
            <sz val="11"/>
            <rFont val="Calibri"/>
            <family val="2"/>
            <charset val="238"/>
          </rPr>
          <t>IV_B:EUUtem2</t>
        </r>
      </text>
    </comment>
    <comment ref="AP97" authorId="0" shapeId="0">
      <text>
        <r>
          <rPr>
            <sz val="11"/>
            <rFont val="Calibri"/>
            <family val="2"/>
            <charset val="238"/>
          </rPr>
          <t>IV_B:EgyebUtem2</t>
        </r>
      </text>
    </comment>
    <comment ref="AQ97" authorId="0" shapeId="0">
      <text>
        <r>
          <rPr>
            <sz val="11"/>
            <rFont val="Calibri"/>
            <family val="2"/>
            <charset val="238"/>
          </rPr>
          <t>IV_B:HitelKotvenyUtem2</t>
        </r>
      </text>
    </comment>
    <comment ref="AR97" authorId="0" shapeId="0">
      <text>
        <r>
          <rPr>
            <sz val="11"/>
            <rFont val="Calibri"/>
            <family val="2"/>
            <charset val="238"/>
          </rPr>
          <t>IV_B:OsszesenUtem2</t>
        </r>
      </text>
    </comment>
    <comment ref="AS97" authorId="0" shapeId="0">
      <text>
        <r>
          <rPr>
            <sz val="11"/>
            <rFont val="Calibri"/>
            <family val="2"/>
            <charset val="238"/>
          </rPr>
          <t>IV_B:ForrashianyUtem2</t>
        </r>
      </text>
    </comment>
    <comment ref="AV97" authorId="0" shapeId="0">
      <text>
        <r>
          <rPr>
            <sz val="11"/>
            <rFont val="Calibri"/>
            <family val="2"/>
            <charset val="238"/>
          </rPr>
          <t>IV_B:Indokolas</t>
        </r>
      </text>
    </comment>
    <comment ref="AW97" authorId="0" shapeId="0">
      <text>
        <r>
          <rPr>
            <sz val="11"/>
            <rFont val="Calibri"/>
            <family val="2"/>
            <charset val="238"/>
          </rPr>
          <t>IV_B:Megjegyzes</t>
        </r>
      </text>
    </comment>
    <comment ref="AZ97" authorId="0" shapeId="0">
      <text>
        <r>
          <rPr>
            <sz val="11"/>
            <rFont val="Calibri"/>
            <family val="2"/>
            <charset val="238"/>
          </rPr>
          <t>IV_B:ISA</t>
        </r>
      </text>
    </comment>
    <comment ref="B98" authorId="0" shapeId="0">
      <text>
        <r>
          <rPr>
            <sz val="11"/>
            <rFont val="Calibri"/>
            <family val="2"/>
            <charset val="238"/>
          </rPr>
          <t>IV_B:FontossagiSorrent</t>
        </r>
      </text>
    </comment>
    <comment ref="C98" authorId="0" shapeId="0">
      <text>
        <r>
          <rPr>
            <sz val="11"/>
            <rFont val="Calibri"/>
            <family val="2"/>
            <charset val="238"/>
          </rPr>
          <t>IV_B:FeladatKategoria</t>
        </r>
      </text>
    </comment>
    <comment ref="D98" authorId="0" shapeId="0">
      <text>
        <r>
          <rPr>
            <sz val="11"/>
            <rFont val="Calibri"/>
            <family val="2"/>
            <charset val="238"/>
          </rPr>
          <t>IV_B:FeladatMegnevezes</t>
        </r>
      </text>
    </comment>
    <comment ref="E98" authorId="0" shapeId="0">
      <text>
        <r>
          <rPr>
            <sz val="11"/>
            <rFont val="Calibri"/>
            <family val="2"/>
            <charset val="238"/>
          </rPr>
          <t>IV_B:ElviEngedelySzam</t>
        </r>
      </text>
    </comment>
    <comment ref="F98" authorId="0" shapeId="0">
      <text>
        <r>
          <rPr>
            <sz val="11"/>
            <rFont val="Calibri"/>
            <family val="2"/>
            <charset val="238"/>
          </rPr>
          <t>IV_B:VKR_Kod</t>
        </r>
      </text>
    </comment>
    <comment ref="G98" authorId="0" shapeId="0">
      <text>
        <r>
          <rPr>
            <sz val="11"/>
            <rFont val="Calibri"/>
            <family val="2"/>
            <charset val="238"/>
          </rPr>
          <t>IV_B:VKR_Nev</t>
        </r>
      </text>
    </comment>
    <comment ref="H98" authorId="0" shapeId="0">
      <text>
        <r>
          <rPr>
            <sz val="11"/>
            <rFont val="Calibri"/>
            <family val="2"/>
            <charset val="238"/>
          </rPr>
          <t>IV_B:FeladatSorszam</t>
        </r>
      </text>
    </comment>
    <comment ref="I98" authorId="0" shapeId="0">
      <text>
        <r>
          <rPr>
            <sz val="11"/>
            <rFont val="Calibri"/>
            <family val="2"/>
            <charset val="238"/>
          </rPr>
          <t>IV_B:FeladatAzonosito</t>
        </r>
      </text>
    </comment>
    <comment ref="J98" authorId="0" shapeId="0">
      <text>
        <r>
          <rPr>
            <sz val="11"/>
            <rFont val="Calibri"/>
            <family val="2"/>
            <charset val="238"/>
          </rPr>
          <t>IV_B:EllatasiTerulet</t>
        </r>
      </text>
    </comment>
    <comment ref="K98" authorId="0" shapeId="0">
      <text>
        <r>
          <rPr>
            <sz val="11"/>
            <rFont val="Calibri"/>
            <family val="2"/>
            <charset val="238"/>
          </rPr>
          <t>IV_B:EllatasertFelelos</t>
        </r>
      </text>
    </comment>
    <comment ref="L98" authorId="0" shapeId="0">
      <text>
        <r>
          <rPr>
            <sz val="11"/>
            <rFont val="Calibri"/>
            <family val="2"/>
            <charset val="238"/>
          </rPr>
          <t>IV_B:TervezettNettoKoltseg</t>
        </r>
      </text>
    </comment>
    <comment ref="M98" authorId="0" shapeId="0">
      <text>
        <r>
          <rPr>
            <sz val="11"/>
            <rFont val="Calibri"/>
            <family val="2"/>
            <charset val="238"/>
          </rPr>
          <t>IV_B:IdotartamKezdes</t>
        </r>
      </text>
    </comment>
    <comment ref="N98" authorId="0" shapeId="0">
      <text>
        <r>
          <rPr>
            <sz val="11"/>
            <rFont val="Calibri"/>
            <family val="2"/>
            <charset val="238"/>
          </rPr>
          <t>IV_B:IdotartamBefejezes</t>
        </r>
      </text>
    </comment>
    <comment ref="O98" authorId="0" shapeId="0">
      <text>
        <r>
          <rPr>
            <sz val="11"/>
            <rFont val="Calibri"/>
            <family val="2"/>
            <charset val="238"/>
          </rPr>
          <t>IV_B:NettoKoltsegUtem1</t>
        </r>
      </text>
    </comment>
    <comment ref="P98" authorId="0" shapeId="0">
      <text>
        <r>
          <rPr>
            <sz val="11"/>
            <rFont val="Calibri"/>
            <family val="2"/>
            <charset val="238"/>
          </rPr>
          <t>IV_B:NettoKoltsegUtem2</t>
        </r>
      </text>
    </comment>
    <comment ref="Q98" authorId="0" shapeId="0">
      <text>
        <r>
          <rPr>
            <sz val="11"/>
            <rFont val="Calibri"/>
            <family val="2"/>
            <charset val="238"/>
          </rPr>
          <t>IV_B:EM_Melleklet2_KTG</t>
        </r>
      </text>
    </comment>
    <comment ref="S98" authorId="0" shapeId="0">
      <text>
        <r>
          <rPr>
            <sz val="11"/>
            <rFont val="Calibri"/>
            <family val="2"/>
            <charset val="238"/>
          </rPr>
          <t>IV_B:HDUtem1</t>
        </r>
      </text>
    </comment>
    <comment ref="T98" authorId="0" shapeId="0">
      <text>
        <r>
          <rPr>
            <sz val="11"/>
            <rFont val="Calibri"/>
            <family val="2"/>
            <charset val="238"/>
          </rPr>
          <t>IV_B:ECSUtem1</t>
        </r>
      </text>
    </comment>
    <comment ref="U98" authorId="0" shapeId="0">
      <text>
        <r>
          <rPr>
            <sz val="11"/>
            <rFont val="Calibri"/>
            <family val="2"/>
            <charset val="238"/>
          </rPr>
          <t>IV_B:KFHUtem1</t>
        </r>
      </text>
    </comment>
    <comment ref="V98" authorId="0" shapeId="0">
      <text>
        <r>
          <rPr>
            <sz val="11"/>
            <rFont val="Calibri"/>
            <family val="2"/>
            <charset val="238"/>
          </rPr>
          <t>IV_B:Egyeb_SajatUtem1</t>
        </r>
      </text>
    </comment>
    <comment ref="W98" authorId="0" shapeId="0">
      <text>
        <r>
          <rPr>
            <sz val="11"/>
            <rFont val="Calibri"/>
            <family val="2"/>
            <charset val="238"/>
          </rPr>
          <t>IV_B:DijUtem1</t>
        </r>
      </text>
    </comment>
    <comment ref="X98" authorId="0" shapeId="0">
      <text>
        <r>
          <rPr>
            <sz val="11"/>
            <rFont val="Calibri"/>
            <family val="2"/>
            <charset val="238"/>
          </rPr>
          <t>IV_B:EM_Melleklet1_Utem1</t>
        </r>
      </text>
    </comment>
    <comment ref="Y98" authorId="0" shapeId="0">
      <text>
        <r>
          <rPr>
            <sz val="11"/>
            <rFont val="Calibri"/>
            <family val="2"/>
            <charset val="238"/>
          </rPr>
          <t>IV_B:EgyebAllamiUtem1</t>
        </r>
      </text>
    </comment>
    <comment ref="Z98" authorId="0" shapeId="0">
      <text>
        <r>
          <rPr>
            <sz val="11"/>
            <rFont val="Calibri"/>
            <family val="2"/>
            <charset val="238"/>
          </rPr>
          <t>IV_B:OnkormanyzatiUtem1</t>
        </r>
      </text>
    </comment>
    <comment ref="AA98" authorId="0" shapeId="0">
      <text>
        <r>
          <rPr>
            <sz val="11"/>
            <rFont val="Calibri"/>
            <family val="2"/>
            <charset val="238"/>
          </rPr>
          <t>IV_B:EUUtem1</t>
        </r>
      </text>
    </comment>
    <comment ref="AB98" authorId="0" shapeId="0">
      <text>
        <r>
          <rPr>
            <sz val="11"/>
            <rFont val="Calibri"/>
            <family val="2"/>
            <charset val="238"/>
          </rPr>
          <t>IV_B:EgyebUtem1</t>
        </r>
      </text>
    </comment>
    <comment ref="AC98" authorId="0" shapeId="0">
      <text>
        <r>
          <rPr>
            <sz val="11"/>
            <rFont val="Calibri"/>
            <family val="2"/>
            <charset val="238"/>
          </rPr>
          <t>IV_B:HitelKotvenyUtem1</t>
        </r>
      </text>
    </comment>
    <comment ref="AD98" authorId="0" shapeId="0">
      <text>
        <r>
          <rPr>
            <sz val="11"/>
            <rFont val="Calibri"/>
            <family val="2"/>
            <charset val="238"/>
          </rPr>
          <t>IV_B:OsszesenUtem1</t>
        </r>
      </text>
    </comment>
    <comment ref="AG98" authorId="0" shapeId="0">
      <text>
        <r>
          <rPr>
            <sz val="11"/>
            <rFont val="Calibri"/>
            <family val="2"/>
            <charset val="238"/>
          </rPr>
          <t>IV_B:HDUtem2</t>
        </r>
      </text>
    </comment>
    <comment ref="AH98" authorId="0" shapeId="0">
      <text>
        <r>
          <rPr>
            <sz val="11"/>
            <rFont val="Calibri"/>
            <family val="2"/>
            <charset val="238"/>
          </rPr>
          <t>IV_B:ECSUtem2</t>
        </r>
      </text>
    </comment>
    <comment ref="AI98" authorId="0" shapeId="0">
      <text>
        <r>
          <rPr>
            <sz val="11"/>
            <rFont val="Calibri"/>
            <family val="2"/>
            <charset val="238"/>
          </rPr>
          <t>IV_B:KFHUtem2</t>
        </r>
      </text>
    </comment>
    <comment ref="AJ98" authorId="0" shapeId="0">
      <text>
        <r>
          <rPr>
            <sz val="11"/>
            <rFont val="Calibri"/>
            <family val="2"/>
            <charset val="238"/>
          </rPr>
          <t>IV_B:Egyeb_SajatUtem2</t>
        </r>
      </text>
    </comment>
    <comment ref="AK98" authorId="0" shapeId="0">
      <text>
        <r>
          <rPr>
            <sz val="11"/>
            <rFont val="Calibri"/>
            <family val="2"/>
            <charset val="238"/>
          </rPr>
          <t>IV_B:DijUtem2</t>
        </r>
      </text>
    </comment>
    <comment ref="AL98" authorId="0" shapeId="0">
      <text>
        <r>
          <rPr>
            <sz val="11"/>
            <rFont val="Calibri"/>
            <family val="2"/>
            <charset val="238"/>
          </rPr>
          <t>IV_B:EM_Melleklet1_Utem2</t>
        </r>
      </text>
    </comment>
    <comment ref="AM98" authorId="0" shapeId="0">
      <text>
        <r>
          <rPr>
            <sz val="11"/>
            <rFont val="Calibri"/>
            <family val="2"/>
            <charset val="238"/>
          </rPr>
          <t>IV_B:EgyebAllamiUtem2</t>
        </r>
      </text>
    </comment>
    <comment ref="AN98" authorId="0" shapeId="0">
      <text>
        <r>
          <rPr>
            <sz val="11"/>
            <rFont val="Calibri"/>
            <family val="2"/>
            <charset val="238"/>
          </rPr>
          <t>IV_B:OnkormanyzatiUtem2</t>
        </r>
      </text>
    </comment>
    <comment ref="AO98" authorId="0" shapeId="0">
      <text>
        <r>
          <rPr>
            <sz val="11"/>
            <rFont val="Calibri"/>
            <family val="2"/>
            <charset val="238"/>
          </rPr>
          <t>IV_B:EUUtem2</t>
        </r>
      </text>
    </comment>
    <comment ref="AP98" authorId="0" shapeId="0">
      <text>
        <r>
          <rPr>
            <sz val="11"/>
            <rFont val="Calibri"/>
            <family val="2"/>
            <charset val="238"/>
          </rPr>
          <t>IV_B:EgyebUtem2</t>
        </r>
      </text>
    </comment>
    <comment ref="AQ98" authorId="0" shapeId="0">
      <text>
        <r>
          <rPr>
            <sz val="11"/>
            <rFont val="Calibri"/>
            <family val="2"/>
            <charset val="238"/>
          </rPr>
          <t>IV_B:HitelKotvenyUtem2</t>
        </r>
      </text>
    </comment>
    <comment ref="AR98" authorId="0" shapeId="0">
      <text>
        <r>
          <rPr>
            <sz val="11"/>
            <rFont val="Calibri"/>
            <family val="2"/>
            <charset val="238"/>
          </rPr>
          <t>IV_B:OsszesenUtem2</t>
        </r>
      </text>
    </comment>
    <comment ref="AS98" authorId="0" shapeId="0">
      <text>
        <r>
          <rPr>
            <sz val="11"/>
            <rFont val="Calibri"/>
            <family val="2"/>
            <charset val="238"/>
          </rPr>
          <t>IV_B:ForrashianyUtem2</t>
        </r>
      </text>
    </comment>
    <comment ref="AV98" authorId="0" shapeId="0">
      <text>
        <r>
          <rPr>
            <sz val="11"/>
            <rFont val="Calibri"/>
            <family val="2"/>
            <charset val="238"/>
          </rPr>
          <t>IV_B:Indokolas</t>
        </r>
      </text>
    </comment>
    <comment ref="AW98" authorId="0" shapeId="0">
      <text>
        <r>
          <rPr>
            <sz val="11"/>
            <rFont val="Calibri"/>
            <family val="2"/>
            <charset val="238"/>
          </rPr>
          <t>IV_B:Megjegyzes</t>
        </r>
      </text>
    </comment>
    <comment ref="AZ98" authorId="0" shapeId="0">
      <text>
        <r>
          <rPr>
            <sz val="11"/>
            <rFont val="Calibri"/>
            <family val="2"/>
            <charset val="238"/>
          </rPr>
          <t>IV_B:ISA</t>
        </r>
      </text>
    </comment>
    <comment ref="B99" authorId="0" shapeId="0">
      <text>
        <r>
          <rPr>
            <sz val="11"/>
            <rFont val="Calibri"/>
            <family val="2"/>
            <charset val="238"/>
          </rPr>
          <t>IV_B:FontossagiSorrent</t>
        </r>
      </text>
    </comment>
    <comment ref="C99" authorId="0" shapeId="0">
      <text>
        <r>
          <rPr>
            <sz val="11"/>
            <rFont val="Calibri"/>
            <family val="2"/>
            <charset val="238"/>
          </rPr>
          <t>IV_B:FeladatKategoria</t>
        </r>
      </text>
    </comment>
    <comment ref="D99" authorId="0" shapeId="0">
      <text>
        <r>
          <rPr>
            <sz val="11"/>
            <rFont val="Calibri"/>
            <family val="2"/>
            <charset val="238"/>
          </rPr>
          <t>IV_B:FeladatMegnevezes</t>
        </r>
      </text>
    </comment>
    <comment ref="E99" authorId="0" shapeId="0">
      <text>
        <r>
          <rPr>
            <sz val="11"/>
            <rFont val="Calibri"/>
            <family val="2"/>
            <charset val="238"/>
          </rPr>
          <t>IV_B:ElviEngedelySzam</t>
        </r>
      </text>
    </comment>
    <comment ref="F99" authorId="0" shapeId="0">
      <text>
        <r>
          <rPr>
            <sz val="11"/>
            <rFont val="Calibri"/>
            <family val="2"/>
            <charset val="238"/>
          </rPr>
          <t>IV_B:VKR_Kod</t>
        </r>
      </text>
    </comment>
    <comment ref="G99" authorId="0" shapeId="0">
      <text>
        <r>
          <rPr>
            <sz val="11"/>
            <rFont val="Calibri"/>
            <family val="2"/>
            <charset val="238"/>
          </rPr>
          <t>IV_B:VKR_Nev</t>
        </r>
      </text>
    </comment>
    <comment ref="H99" authorId="0" shapeId="0">
      <text>
        <r>
          <rPr>
            <sz val="11"/>
            <rFont val="Calibri"/>
            <family val="2"/>
            <charset val="238"/>
          </rPr>
          <t>IV_B:FeladatSorszam</t>
        </r>
      </text>
    </comment>
    <comment ref="I99" authorId="0" shapeId="0">
      <text>
        <r>
          <rPr>
            <sz val="11"/>
            <rFont val="Calibri"/>
            <family val="2"/>
            <charset val="238"/>
          </rPr>
          <t>IV_B:FeladatAzonosito</t>
        </r>
      </text>
    </comment>
    <comment ref="J99" authorId="0" shapeId="0">
      <text>
        <r>
          <rPr>
            <sz val="11"/>
            <rFont val="Calibri"/>
            <family val="2"/>
            <charset val="238"/>
          </rPr>
          <t>IV_B:EllatasiTerulet</t>
        </r>
      </text>
    </comment>
    <comment ref="K99" authorId="0" shapeId="0">
      <text>
        <r>
          <rPr>
            <sz val="11"/>
            <rFont val="Calibri"/>
            <family val="2"/>
            <charset val="238"/>
          </rPr>
          <t>IV_B:EllatasertFelelos</t>
        </r>
      </text>
    </comment>
    <comment ref="L99" authorId="0" shapeId="0">
      <text>
        <r>
          <rPr>
            <sz val="11"/>
            <rFont val="Calibri"/>
            <family val="2"/>
            <charset val="238"/>
          </rPr>
          <t>IV_B:TervezettNettoKoltseg</t>
        </r>
      </text>
    </comment>
    <comment ref="M99" authorId="0" shapeId="0">
      <text>
        <r>
          <rPr>
            <sz val="11"/>
            <rFont val="Calibri"/>
            <family val="2"/>
            <charset val="238"/>
          </rPr>
          <t>IV_B:IdotartamKezdes</t>
        </r>
      </text>
    </comment>
    <comment ref="N99" authorId="0" shapeId="0">
      <text>
        <r>
          <rPr>
            <sz val="11"/>
            <rFont val="Calibri"/>
            <family val="2"/>
            <charset val="238"/>
          </rPr>
          <t>IV_B:IdotartamBefejezes</t>
        </r>
      </text>
    </comment>
    <comment ref="O99" authorId="0" shapeId="0">
      <text>
        <r>
          <rPr>
            <sz val="11"/>
            <rFont val="Calibri"/>
            <family val="2"/>
            <charset val="238"/>
          </rPr>
          <t>IV_B:NettoKoltsegUtem1</t>
        </r>
      </text>
    </comment>
    <comment ref="P99" authorId="0" shapeId="0">
      <text>
        <r>
          <rPr>
            <sz val="11"/>
            <rFont val="Calibri"/>
            <family val="2"/>
            <charset val="238"/>
          </rPr>
          <t>IV_B:NettoKoltsegUtem2</t>
        </r>
      </text>
    </comment>
    <comment ref="Q99" authorId="0" shapeId="0">
      <text>
        <r>
          <rPr>
            <sz val="11"/>
            <rFont val="Calibri"/>
            <family val="2"/>
            <charset val="238"/>
          </rPr>
          <t>IV_B:EM_Melleklet2_KTG</t>
        </r>
      </text>
    </comment>
    <comment ref="S99" authorId="0" shapeId="0">
      <text>
        <r>
          <rPr>
            <sz val="11"/>
            <rFont val="Calibri"/>
            <family val="2"/>
            <charset val="238"/>
          </rPr>
          <t>IV_B:HDUtem1</t>
        </r>
      </text>
    </comment>
    <comment ref="T99" authorId="0" shapeId="0">
      <text>
        <r>
          <rPr>
            <sz val="11"/>
            <rFont val="Calibri"/>
            <family val="2"/>
            <charset val="238"/>
          </rPr>
          <t>IV_B:ECSUtem1</t>
        </r>
      </text>
    </comment>
    <comment ref="U99" authorId="0" shapeId="0">
      <text>
        <r>
          <rPr>
            <sz val="11"/>
            <rFont val="Calibri"/>
            <family val="2"/>
            <charset val="238"/>
          </rPr>
          <t>IV_B:KFHUtem1</t>
        </r>
      </text>
    </comment>
    <comment ref="V99" authorId="0" shapeId="0">
      <text>
        <r>
          <rPr>
            <sz val="11"/>
            <rFont val="Calibri"/>
            <family val="2"/>
            <charset val="238"/>
          </rPr>
          <t>IV_B:Egyeb_SajatUtem1</t>
        </r>
      </text>
    </comment>
    <comment ref="W99" authorId="0" shapeId="0">
      <text>
        <r>
          <rPr>
            <sz val="11"/>
            <rFont val="Calibri"/>
            <family val="2"/>
            <charset val="238"/>
          </rPr>
          <t>IV_B:DijUtem1</t>
        </r>
      </text>
    </comment>
    <comment ref="X99" authorId="0" shapeId="0">
      <text>
        <r>
          <rPr>
            <sz val="11"/>
            <rFont val="Calibri"/>
            <family val="2"/>
            <charset val="238"/>
          </rPr>
          <t>IV_B:EM_Melleklet1_Utem1</t>
        </r>
      </text>
    </comment>
    <comment ref="Y99" authorId="0" shapeId="0">
      <text>
        <r>
          <rPr>
            <sz val="11"/>
            <rFont val="Calibri"/>
            <family val="2"/>
            <charset val="238"/>
          </rPr>
          <t>IV_B:EgyebAllamiUtem1</t>
        </r>
      </text>
    </comment>
    <comment ref="Z99" authorId="0" shapeId="0">
      <text>
        <r>
          <rPr>
            <sz val="11"/>
            <rFont val="Calibri"/>
            <family val="2"/>
            <charset val="238"/>
          </rPr>
          <t>IV_B:OnkormanyzatiUtem1</t>
        </r>
      </text>
    </comment>
    <comment ref="AA99" authorId="0" shapeId="0">
      <text>
        <r>
          <rPr>
            <sz val="11"/>
            <rFont val="Calibri"/>
            <family val="2"/>
            <charset val="238"/>
          </rPr>
          <t>IV_B:EUUtem1</t>
        </r>
      </text>
    </comment>
    <comment ref="AB99" authorId="0" shapeId="0">
      <text>
        <r>
          <rPr>
            <sz val="11"/>
            <rFont val="Calibri"/>
            <family val="2"/>
            <charset val="238"/>
          </rPr>
          <t>IV_B:EgyebUtem1</t>
        </r>
      </text>
    </comment>
    <comment ref="AC99" authorId="0" shapeId="0">
      <text>
        <r>
          <rPr>
            <sz val="11"/>
            <rFont val="Calibri"/>
            <family val="2"/>
            <charset val="238"/>
          </rPr>
          <t>IV_B:HitelKotvenyUtem1</t>
        </r>
      </text>
    </comment>
    <comment ref="AD99" authorId="0" shapeId="0">
      <text>
        <r>
          <rPr>
            <sz val="11"/>
            <rFont val="Calibri"/>
            <family val="2"/>
            <charset val="238"/>
          </rPr>
          <t>IV_B:OsszesenUtem1</t>
        </r>
      </text>
    </comment>
    <comment ref="AG99" authorId="0" shapeId="0">
      <text>
        <r>
          <rPr>
            <sz val="11"/>
            <rFont val="Calibri"/>
            <family val="2"/>
            <charset val="238"/>
          </rPr>
          <t>IV_B:HDUtem2</t>
        </r>
      </text>
    </comment>
    <comment ref="AH99" authorId="0" shapeId="0">
      <text>
        <r>
          <rPr>
            <sz val="11"/>
            <rFont val="Calibri"/>
            <family val="2"/>
            <charset val="238"/>
          </rPr>
          <t>IV_B:ECSUtem2</t>
        </r>
      </text>
    </comment>
    <comment ref="AI99" authorId="0" shapeId="0">
      <text>
        <r>
          <rPr>
            <sz val="11"/>
            <rFont val="Calibri"/>
            <family val="2"/>
            <charset val="238"/>
          </rPr>
          <t>IV_B:KFHUtem2</t>
        </r>
      </text>
    </comment>
    <comment ref="AJ99" authorId="0" shapeId="0">
      <text>
        <r>
          <rPr>
            <sz val="11"/>
            <rFont val="Calibri"/>
            <family val="2"/>
            <charset val="238"/>
          </rPr>
          <t>IV_B:Egyeb_SajatUtem2</t>
        </r>
      </text>
    </comment>
    <comment ref="AK99" authorId="0" shapeId="0">
      <text>
        <r>
          <rPr>
            <sz val="11"/>
            <rFont val="Calibri"/>
            <family val="2"/>
            <charset val="238"/>
          </rPr>
          <t>IV_B:DijUtem2</t>
        </r>
      </text>
    </comment>
    <comment ref="AL99" authorId="0" shapeId="0">
      <text>
        <r>
          <rPr>
            <sz val="11"/>
            <rFont val="Calibri"/>
            <family val="2"/>
            <charset val="238"/>
          </rPr>
          <t>IV_B:EM_Melleklet1_Utem2</t>
        </r>
      </text>
    </comment>
    <comment ref="AM99" authorId="0" shapeId="0">
      <text>
        <r>
          <rPr>
            <sz val="11"/>
            <rFont val="Calibri"/>
            <family val="2"/>
            <charset val="238"/>
          </rPr>
          <t>IV_B:EgyebAllamiUtem2</t>
        </r>
      </text>
    </comment>
    <comment ref="AN99" authorId="0" shapeId="0">
      <text>
        <r>
          <rPr>
            <sz val="11"/>
            <rFont val="Calibri"/>
            <family val="2"/>
            <charset val="238"/>
          </rPr>
          <t>IV_B:OnkormanyzatiUtem2</t>
        </r>
      </text>
    </comment>
    <comment ref="AO99" authorId="0" shapeId="0">
      <text>
        <r>
          <rPr>
            <sz val="11"/>
            <rFont val="Calibri"/>
            <family val="2"/>
            <charset val="238"/>
          </rPr>
          <t>IV_B:EUUtem2</t>
        </r>
      </text>
    </comment>
    <comment ref="AP99" authorId="0" shapeId="0">
      <text>
        <r>
          <rPr>
            <sz val="11"/>
            <rFont val="Calibri"/>
            <family val="2"/>
            <charset val="238"/>
          </rPr>
          <t>IV_B:EgyebUtem2</t>
        </r>
      </text>
    </comment>
    <comment ref="AQ99" authorId="0" shapeId="0">
      <text>
        <r>
          <rPr>
            <sz val="11"/>
            <rFont val="Calibri"/>
            <family val="2"/>
            <charset val="238"/>
          </rPr>
          <t>IV_B:HitelKotvenyUtem2</t>
        </r>
      </text>
    </comment>
    <comment ref="AR99" authorId="0" shapeId="0">
      <text>
        <r>
          <rPr>
            <sz val="11"/>
            <rFont val="Calibri"/>
            <family val="2"/>
            <charset val="238"/>
          </rPr>
          <t>IV_B:OsszesenUtem2</t>
        </r>
      </text>
    </comment>
    <comment ref="AS99" authorId="0" shapeId="0">
      <text>
        <r>
          <rPr>
            <sz val="11"/>
            <rFont val="Calibri"/>
            <family val="2"/>
            <charset val="238"/>
          </rPr>
          <t>IV_B:ForrashianyUtem2</t>
        </r>
      </text>
    </comment>
    <comment ref="AV99" authorId="0" shapeId="0">
      <text>
        <r>
          <rPr>
            <sz val="11"/>
            <rFont val="Calibri"/>
            <family val="2"/>
            <charset val="238"/>
          </rPr>
          <t>IV_B:Indokolas</t>
        </r>
      </text>
    </comment>
    <comment ref="AW99" authorId="0" shapeId="0">
      <text>
        <r>
          <rPr>
            <sz val="11"/>
            <rFont val="Calibri"/>
            <family val="2"/>
            <charset val="238"/>
          </rPr>
          <t>IV_B:Megjegyzes</t>
        </r>
      </text>
    </comment>
    <comment ref="AZ99" authorId="0" shapeId="0">
      <text>
        <r>
          <rPr>
            <sz val="11"/>
            <rFont val="Calibri"/>
            <family val="2"/>
            <charset val="238"/>
          </rPr>
          <t>IV_B:ISA</t>
        </r>
      </text>
    </comment>
    <comment ref="B100" authorId="0" shapeId="0">
      <text>
        <r>
          <rPr>
            <sz val="11"/>
            <rFont val="Calibri"/>
            <family val="2"/>
            <charset val="238"/>
          </rPr>
          <t>IV_B:FontossagiSorrent</t>
        </r>
      </text>
    </comment>
    <comment ref="C100" authorId="0" shapeId="0">
      <text>
        <r>
          <rPr>
            <sz val="11"/>
            <rFont val="Calibri"/>
            <family val="2"/>
            <charset val="238"/>
          </rPr>
          <t>IV_B:FeladatKategoria</t>
        </r>
      </text>
    </comment>
    <comment ref="D100" authorId="0" shapeId="0">
      <text>
        <r>
          <rPr>
            <sz val="11"/>
            <rFont val="Calibri"/>
            <family val="2"/>
            <charset val="238"/>
          </rPr>
          <t>IV_B:FeladatMegnevezes</t>
        </r>
      </text>
    </comment>
    <comment ref="E100" authorId="0" shapeId="0">
      <text>
        <r>
          <rPr>
            <sz val="11"/>
            <rFont val="Calibri"/>
            <family val="2"/>
            <charset val="238"/>
          </rPr>
          <t>IV_B:ElviEngedelySzam</t>
        </r>
      </text>
    </comment>
    <comment ref="F100" authorId="0" shapeId="0">
      <text>
        <r>
          <rPr>
            <sz val="11"/>
            <rFont val="Calibri"/>
            <family val="2"/>
            <charset val="238"/>
          </rPr>
          <t>IV_B:VKR_Kod</t>
        </r>
      </text>
    </comment>
    <comment ref="G100" authorId="0" shapeId="0">
      <text>
        <r>
          <rPr>
            <sz val="11"/>
            <rFont val="Calibri"/>
            <family val="2"/>
            <charset val="238"/>
          </rPr>
          <t>IV_B:VKR_Nev</t>
        </r>
      </text>
    </comment>
    <comment ref="H100" authorId="0" shapeId="0">
      <text>
        <r>
          <rPr>
            <sz val="11"/>
            <rFont val="Calibri"/>
            <family val="2"/>
            <charset val="238"/>
          </rPr>
          <t>IV_B:FeladatSorszam</t>
        </r>
      </text>
    </comment>
    <comment ref="I100" authorId="0" shapeId="0">
      <text>
        <r>
          <rPr>
            <sz val="11"/>
            <rFont val="Calibri"/>
            <family val="2"/>
            <charset val="238"/>
          </rPr>
          <t>IV_B:FeladatAzonosito</t>
        </r>
      </text>
    </comment>
    <comment ref="J100" authorId="0" shapeId="0">
      <text>
        <r>
          <rPr>
            <sz val="11"/>
            <rFont val="Calibri"/>
            <family val="2"/>
            <charset val="238"/>
          </rPr>
          <t>IV_B:EllatasiTerulet</t>
        </r>
      </text>
    </comment>
    <comment ref="K100" authorId="0" shapeId="0">
      <text>
        <r>
          <rPr>
            <sz val="11"/>
            <rFont val="Calibri"/>
            <family val="2"/>
            <charset val="238"/>
          </rPr>
          <t>IV_B:EllatasertFelelos</t>
        </r>
      </text>
    </comment>
    <comment ref="L100" authorId="0" shapeId="0">
      <text>
        <r>
          <rPr>
            <sz val="11"/>
            <rFont val="Calibri"/>
            <family val="2"/>
            <charset val="238"/>
          </rPr>
          <t>IV_B:TervezettNettoKoltseg</t>
        </r>
      </text>
    </comment>
    <comment ref="M100" authorId="0" shapeId="0">
      <text>
        <r>
          <rPr>
            <sz val="11"/>
            <rFont val="Calibri"/>
            <family val="2"/>
            <charset val="238"/>
          </rPr>
          <t>IV_B:IdotartamKezdes</t>
        </r>
      </text>
    </comment>
    <comment ref="N100" authorId="0" shapeId="0">
      <text>
        <r>
          <rPr>
            <sz val="11"/>
            <rFont val="Calibri"/>
            <family val="2"/>
            <charset val="238"/>
          </rPr>
          <t>IV_B:IdotartamBefejezes</t>
        </r>
      </text>
    </comment>
    <comment ref="O100" authorId="0" shapeId="0">
      <text>
        <r>
          <rPr>
            <sz val="11"/>
            <rFont val="Calibri"/>
            <family val="2"/>
            <charset val="238"/>
          </rPr>
          <t>IV_B:NettoKoltsegUtem1</t>
        </r>
      </text>
    </comment>
    <comment ref="P100" authorId="0" shapeId="0">
      <text>
        <r>
          <rPr>
            <sz val="11"/>
            <rFont val="Calibri"/>
            <family val="2"/>
            <charset val="238"/>
          </rPr>
          <t>IV_B:NettoKoltsegUtem2</t>
        </r>
      </text>
    </comment>
    <comment ref="Q100" authorId="0" shapeId="0">
      <text>
        <r>
          <rPr>
            <sz val="11"/>
            <rFont val="Calibri"/>
            <family val="2"/>
            <charset val="238"/>
          </rPr>
          <t>IV_B:EM_Melleklet2_KTG</t>
        </r>
      </text>
    </comment>
    <comment ref="S100" authorId="0" shapeId="0">
      <text>
        <r>
          <rPr>
            <sz val="11"/>
            <rFont val="Calibri"/>
            <family val="2"/>
            <charset val="238"/>
          </rPr>
          <t>IV_B:HDUtem1</t>
        </r>
      </text>
    </comment>
    <comment ref="T100" authorId="0" shapeId="0">
      <text>
        <r>
          <rPr>
            <sz val="11"/>
            <rFont val="Calibri"/>
            <family val="2"/>
            <charset val="238"/>
          </rPr>
          <t>IV_B:ECSUtem1</t>
        </r>
      </text>
    </comment>
    <comment ref="U100" authorId="0" shapeId="0">
      <text>
        <r>
          <rPr>
            <sz val="11"/>
            <rFont val="Calibri"/>
            <family val="2"/>
            <charset val="238"/>
          </rPr>
          <t>IV_B:KFHUtem1</t>
        </r>
      </text>
    </comment>
    <comment ref="V100" authorId="0" shapeId="0">
      <text>
        <r>
          <rPr>
            <sz val="11"/>
            <rFont val="Calibri"/>
            <family val="2"/>
            <charset val="238"/>
          </rPr>
          <t>IV_B:Egyeb_SajatUtem1</t>
        </r>
      </text>
    </comment>
    <comment ref="W100" authorId="0" shapeId="0">
      <text>
        <r>
          <rPr>
            <sz val="11"/>
            <rFont val="Calibri"/>
            <family val="2"/>
            <charset val="238"/>
          </rPr>
          <t>IV_B:DijUtem1</t>
        </r>
      </text>
    </comment>
    <comment ref="X100" authorId="0" shapeId="0">
      <text>
        <r>
          <rPr>
            <sz val="11"/>
            <rFont val="Calibri"/>
            <family val="2"/>
            <charset val="238"/>
          </rPr>
          <t>IV_B:EM_Melleklet1_Utem1</t>
        </r>
      </text>
    </comment>
    <comment ref="Y100" authorId="0" shapeId="0">
      <text>
        <r>
          <rPr>
            <sz val="11"/>
            <rFont val="Calibri"/>
            <family val="2"/>
            <charset val="238"/>
          </rPr>
          <t>IV_B:EgyebAllamiUtem1</t>
        </r>
      </text>
    </comment>
    <comment ref="Z100" authorId="0" shapeId="0">
      <text>
        <r>
          <rPr>
            <sz val="11"/>
            <rFont val="Calibri"/>
            <family val="2"/>
            <charset val="238"/>
          </rPr>
          <t>IV_B:OnkormanyzatiUtem1</t>
        </r>
      </text>
    </comment>
    <comment ref="AA100" authorId="0" shapeId="0">
      <text>
        <r>
          <rPr>
            <sz val="11"/>
            <rFont val="Calibri"/>
            <family val="2"/>
            <charset val="238"/>
          </rPr>
          <t>IV_B:EUUtem1</t>
        </r>
      </text>
    </comment>
    <comment ref="AB100" authorId="0" shapeId="0">
      <text>
        <r>
          <rPr>
            <sz val="11"/>
            <rFont val="Calibri"/>
            <family val="2"/>
            <charset val="238"/>
          </rPr>
          <t>IV_B:EgyebUtem1</t>
        </r>
      </text>
    </comment>
    <comment ref="AC100" authorId="0" shapeId="0">
      <text>
        <r>
          <rPr>
            <sz val="11"/>
            <rFont val="Calibri"/>
            <family val="2"/>
            <charset val="238"/>
          </rPr>
          <t>IV_B:HitelKotvenyUtem1</t>
        </r>
      </text>
    </comment>
    <comment ref="AD100" authorId="0" shapeId="0">
      <text>
        <r>
          <rPr>
            <sz val="11"/>
            <rFont val="Calibri"/>
            <family val="2"/>
            <charset val="238"/>
          </rPr>
          <t>IV_B:OsszesenUtem1</t>
        </r>
      </text>
    </comment>
    <comment ref="AG100" authorId="0" shapeId="0">
      <text>
        <r>
          <rPr>
            <sz val="11"/>
            <rFont val="Calibri"/>
            <family val="2"/>
            <charset val="238"/>
          </rPr>
          <t>IV_B:HDUtem2</t>
        </r>
      </text>
    </comment>
    <comment ref="AH100" authorId="0" shapeId="0">
      <text>
        <r>
          <rPr>
            <sz val="11"/>
            <rFont val="Calibri"/>
            <family val="2"/>
            <charset val="238"/>
          </rPr>
          <t>IV_B:ECSUtem2</t>
        </r>
      </text>
    </comment>
    <comment ref="AI100" authorId="0" shapeId="0">
      <text>
        <r>
          <rPr>
            <sz val="11"/>
            <rFont val="Calibri"/>
            <family val="2"/>
            <charset val="238"/>
          </rPr>
          <t>IV_B:KFHUtem2</t>
        </r>
      </text>
    </comment>
    <comment ref="AJ100" authorId="0" shapeId="0">
      <text>
        <r>
          <rPr>
            <sz val="11"/>
            <rFont val="Calibri"/>
            <family val="2"/>
            <charset val="238"/>
          </rPr>
          <t>IV_B:Egyeb_SajatUtem2</t>
        </r>
      </text>
    </comment>
    <comment ref="AK100" authorId="0" shapeId="0">
      <text>
        <r>
          <rPr>
            <sz val="11"/>
            <rFont val="Calibri"/>
            <family val="2"/>
            <charset val="238"/>
          </rPr>
          <t>IV_B:DijUtem2</t>
        </r>
      </text>
    </comment>
    <comment ref="AL100" authorId="0" shapeId="0">
      <text>
        <r>
          <rPr>
            <sz val="11"/>
            <rFont val="Calibri"/>
            <family val="2"/>
            <charset val="238"/>
          </rPr>
          <t>IV_B:EM_Melleklet1_Utem2</t>
        </r>
      </text>
    </comment>
    <comment ref="AM100" authorId="0" shapeId="0">
      <text>
        <r>
          <rPr>
            <sz val="11"/>
            <rFont val="Calibri"/>
            <family val="2"/>
            <charset val="238"/>
          </rPr>
          <t>IV_B:EgyebAllamiUtem2</t>
        </r>
      </text>
    </comment>
    <comment ref="AN100" authorId="0" shapeId="0">
      <text>
        <r>
          <rPr>
            <sz val="11"/>
            <rFont val="Calibri"/>
            <family val="2"/>
            <charset val="238"/>
          </rPr>
          <t>IV_B:OnkormanyzatiUtem2</t>
        </r>
      </text>
    </comment>
    <comment ref="AO100" authorId="0" shapeId="0">
      <text>
        <r>
          <rPr>
            <sz val="11"/>
            <rFont val="Calibri"/>
            <family val="2"/>
            <charset val="238"/>
          </rPr>
          <t>IV_B:EUUtem2</t>
        </r>
      </text>
    </comment>
    <comment ref="AP100" authorId="0" shapeId="0">
      <text>
        <r>
          <rPr>
            <sz val="11"/>
            <rFont val="Calibri"/>
            <family val="2"/>
            <charset val="238"/>
          </rPr>
          <t>IV_B:EgyebUtem2</t>
        </r>
      </text>
    </comment>
    <comment ref="AQ100" authorId="0" shapeId="0">
      <text>
        <r>
          <rPr>
            <sz val="11"/>
            <rFont val="Calibri"/>
            <family val="2"/>
            <charset val="238"/>
          </rPr>
          <t>IV_B:HitelKotvenyUtem2</t>
        </r>
      </text>
    </comment>
    <comment ref="AR100" authorId="0" shapeId="0">
      <text>
        <r>
          <rPr>
            <sz val="11"/>
            <rFont val="Calibri"/>
            <family val="2"/>
            <charset val="238"/>
          </rPr>
          <t>IV_B:OsszesenUtem2</t>
        </r>
      </text>
    </comment>
    <comment ref="AS100" authorId="0" shapeId="0">
      <text>
        <r>
          <rPr>
            <sz val="11"/>
            <rFont val="Calibri"/>
            <family val="2"/>
            <charset val="238"/>
          </rPr>
          <t>IV_B:ForrashianyUtem2</t>
        </r>
      </text>
    </comment>
    <comment ref="AV100" authorId="0" shapeId="0">
      <text>
        <r>
          <rPr>
            <sz val="11"/>
            <rFont val="Calibri"/>
            <family val="2"/>
            <charset val="238"/>
          </rPr>
          <t>IV_B:Indokolas</t>
        </r>
      </text>
    </comment>
    <comment ref="AW100" authorId="0" shapeId="0">
      <text>
        <r>
          <rPr>
            <sz val="11"/>
            <rFont val="Calibri"/>
            <family val="2"/>
            <charset val="238"/>
          </rPr>
          <t>IV_B:Megjegyzes</t>
        </r>
      </text>
    </comment>
    <comment ref="AZ100" authorId="0" shapeId="0">
      <text>
        <r>
          <rPr>
            <sz val="11"/>
            <rFont val="Calibri"/>
            <family val="2"/>
            <charset val="238"/>
          </rPr>
          <t>IV_B:ISA</t>
        </r>
      </text>
    </comment>
    <comment ref="B101" authorId="0" shapeId="0">
      <text>
        <r>
          <rPr>
            <sz val="11"/>
            <rFont val="Calibri"/>
            <family val="2"/>
            <charset val="238"/>
          </rPr>
          <t>IV_B:FontossagiSorrent</t>
        </r>
      </text>
    </comment>
    <comment ref="C101" authorId="0" shapeId="0">
      <text>
        <r>
          <rPr>
            <sz val="11"/>
            <rFont val="Calibri"/>
            <family val="2"/>
            <charset val="238"/>
          </rPr>
          <t>IV_B:FeladatKategoria</t>
        </r>
      </text>
    </comment>
    <comment ref="D101" authorId="0" shapeId="0">
      <text>
        <r>
          <rPr>
            <sz val="11"/>
            <rFont val="Calibri"/>
            <family val="2"/>
            <charset val="238"/>
          </rPr>
          <t>IV_B:FeladatMegnevezes</t>
        </r>
      </text>
    </comment>
    <comment ref="E101" authorId="0" shapeId="0">
      <text>
        <r>
          <rPr>
            <sz val="11"/>
            <rFont val="Calibri"/>
            <family val="2"/>
            <charset val="238"/>
          </rPr>
          <t>IV_B:ElviEngedelySzam</t>
        </r>
      </text>
    </comment>
    <comment ref="F101" authorId="0" shapeId="0">
      <text>
        <r>
          <rPr>
            <sz val="11"/>
            <rFont val="Calibri"/>
            <family val="2"/>
            <charset val="238"/>
          </rPr>
          <t>IV_B:VKR_Kod</t>
        </r>
      </text>
    </comment>
    <comment ref="G101" authorId="0" shapeId="0">
      <text>
        <r>
          <rPr>
            <sz val="11"/>
            <rFont val="Calibri"/>
            <family val="2"/>
            <charset val="238"/>
          </rPr>
          <t>IV_B:VKR_Nev</t>
        </r>
      </text>
    </comment>
    <comment ref="H101" authorId="0" shapeId="0">
      <text>
        <r>
          <rPr>
            <sz val="11"/>
            <rFont val="Calibri"/>
            <family val="2"/>
            <charset val="238"/>
          </rPr>
          <t>IV_B:FeladatSorszam</t>
        </r>
      </text>
    </comment>
    <comment ref="I101" authorId="0" shapeId="0">
      <text>
        <r>
          <rPr>
            <sz val="11"/>
            <rFont val="Calibri"/>
            <family val="2"/>
            <charset val="238"/>
          </rPr>
          <t>IV_B:FeladatAzonosito</t>
        </r>
      </text>
    </comment>
    <comment ref="J101" authorId="0" shapeId="0">
      <text>
        <r>
          <rPr>
            <sz val="11"/>
            <rFont val="Calibri"/>
            <family val="2"/>
            <charset val="238"/>
          </rPr>
          <t>IV_B:EllatasiTerulet</t>
        </r>
      </text>
    </comment>
    <comment ref="K101" authorId="0" shapeId="0">
      <text>
        <r>
          <rPr>
            <sz val="11"/>
            <rFont val="Calibri"/>
            <family val="2"/>
            <charset val="238"/>
          </rPr>
          <t>IV_B:EllatasertFelelos</t>
        </r>
      </text>
    </comment>
    <comment ref="L101" authorId="0" shapeId="0">
      <text>
        <r>
          <rPr>
            <sz val="11"/>
            <rFont val="Calibri"/>
            <family val="2"/>
            <charset val="238"/>
          </rPr>
          <t>IV_B:TervezettNettoKoltseg</t>
        </r>
      </text>
    </comment>
    <comment ref="M101" authorId="0" shapeId="0">
      <text>
        <r>
          <rPr>
            <sz val="11"/>
            <rFont val="Calibri"/>
            <family val="2"/>
            <charset val="238"/>
          </rPr>
          <t>IV_B:IdotartamKezdes</t>
        </r>
      </text>
    </comment>
    <comment ref="N101" authorId="0" shapeId="0">
      <text>
        <r>
          <rPr>
            <sz val="11"/>
            <rFont val="Calibri"/>
            <family val="2"/>
            <charset val="238"/>
          </rPr>
          <t>IV_B:IdotartamBefejezes</t>
        </r>
      </text>
    </comment>
    <comment ref="O101" authorId="0" shapeId="0">
      <text>
        <r>
          <rPr>
            <sz val="11"/>
            <rFont val="Calibri"/>
            <family val="2"/>
            <charset val="238"/>
          </rPr>
          <t>IV_B:NettoKoltsegUtem1</t>
        </r>
      </text>
    </comment>
    <comment ref="P101" authorId="0" shapeId="0">
      <text>
        <r>
          <rPr>
            <sz val="11"/>
            <rFont val="Calibri"/>
            <family val="2"/>
            <charset val="238"/>
          </rPr>
          <t>IV_B:NettoKoltsegUtem2</t>
        </r>
      </text>
    </comment>
    <comment ref="Q101" authorId="0" shapeId="0">
      <text>
        <r>
          <rPr>
            <sz val="11"/>
            <rFont val="Calibri"/>
            <family val="2"/>
            <charset val="238"/>
          </rPr>
          <t>IV_B:EM_Melleklet2_KTG</t>
        </r>
      </text>
    </comment>
    <comment ref="S101" authorId="0" shapeId="0">
      <text>
        <r>
          <rPr>
            <sz val="11"/>
            <rFont val="Calibri"/>
            <family val="2"/>
            <charset val="238"/>
          </rPr>
          <t>IV_B:HDUtem1</t>
        </r>
      </text>
    </comment>
    <comment ref="T101" authorId="0" shapeId="0">
      <text>
        <r>
          <rPr>
            <sz val="11"/>
            <rFont val="Calibri"/>
            <family val="2"/>
            <charset val="238"/>
          </rPr>
          <t>IV_B:ECSUtem1</t>
        </r>
      </text>
    </comment>
    <comment ref="U101" authorId="0" shapeId="0">
      <text>
        <r>
          <rPr>
            <sz val="11"/>
            <rFont val="Calibri"/>
            <family val="2"/>
            <charset val="238"/>
          </rPr>
          <t>IV_B:KFHUtem1</t>
        </r>
      </text>
    </comment>
    <comment ref="V101" authorId="0" shapeId="0">
      <text>
        <r>
          <rPr>
            <sz val="11"/>
            <rFont val="Calibri"/>
            <family val="2"/>
            <charset val="238"/>
          </rPr>
          <t>IV_B:Egyeb_SajatUtem1</t>
        </r>
      </text>
    </comment>
    <comment ref="W101" authorId="0" shapeId="0">
      <text>
        <r>
          <rPr>
            <sz val="11"/>
            <rFont val="Calibri"/>
            <family val="2"/>
            <charset val="238"/>
          </rPr>
          <t>IV_B:DijUtem1</t>
        </r>
      </text>
    </comment>
    <comment ref="X101" authorId="0" shapeId="0">
      <text>
        <r>
          <rPr>
            <sz val="11"/>
            <rFont val="Calibri"/>
            <family val="2"/>
            <charset val="238"/>
          </rPr>
          <t>IV_B:EM_Melleklet1_Utem1</t>
        </r>
      </text>
    </comment>
    <comment ref="Y101" authorId="0" shapeId="0">
      <text>
        <r>
          <rPr>
            <sz val="11"/>
            <rFont val="Calibri"/>
            <family val="2"/>
            <charset val="238"/>
          </rPr>
          <t>IV_B:EgyebAllamiUtem1</t>
        </r>
      </text>
    </comment>
    <comment ref="Z101" authorId="0" shapeId="0">
      <text>
        <r>
          <rPr>
            <sz val="11"/>
            <rFont val="Calibri"/>
            <family val="2"/>
            <charset val="238"/>
          </rPr>
          <t>IV_B:OnkormanyzatiUtem1</t>
        </r>
      </text>
    </comment>
    <comment ref="AA101" authorId="0" shapeId="0">
      <text>
        <r>
          <rPr>
            <sz val="11"/>
            <rFont val="Calibri"/>
            <family val="2"/>
            <charset val="238"/>
          </rPr>
          <t>IV_B:EUUtem1</t>
        </r>
      </text>
    </comment>
    <comment ref="AB101" authorId="0" shapeId="0">
      <text>
        <r>
          <rPr>
            <sz val="11"/>
            <rFont val="Calibri"/>
            <family val="2"/>
            <charset val="238"/>
          </rPr>
          <t>IV_B:EgyebUtem1</t>
        </r>
      </text>
    </comment>
    <comment ref="AC101" authorId="0" shapeId="0">
      <text>
        <r>
          <rPr>
            <sz val="11"/>
            <rFont val="Calibri"/>
            <family val="2"/>
            <charset val="238"/>
          </rPr>
          <t>IV_B:HitelKotvenyUtem1</t>
        </r>
      </text>
    </comment>
    <comment ref="AD101" authorId="0" shapeId="0">
      <text>
        <r>
          <rPr>
            <sz val="11"/>
            <rFont val="Calibri"/>
            <family val="2"/>
            <charset val="238"/>
          </rPr>
          <t>IV_B:OsszesenUtem1</t>
        </r>
      </text>
    </comment>
    <comment ref="AG101" authorId="0" shapeId="0">
      <text>
        <r>
          <rPr>
            <sz val="11"/>
            <rFont val="Calibri"/>
            <family val="2"/>
            <charset val="238"/>
          </rPr>
          <t>IV_B:HDUtem2</t>
        </r>
      </text>
    </comment>
    <comment ref="AH101" authorId="0" shapeId="0">
      <text>
        <r>
          <rPr>
            <sz val="11"/>
            <rFont val="Calibri"/>
            <family val="2"/>
            <charset val="238"/>
          </rPr>
          <t>IV_B:ECSUtem2</t>
        </r>
      </text>
    </comment>
    <comment ref="AI101" authorId="0" shapeId="0">
      <text>
        <r>
          <rPr>
            <sz val="11"/>
            <rFont val="Calibri"/>
            <family val="2"/>
            <charset val="238"/>
          </rPr>
          <t>IV_B:KFHUtem2</t>
        </r>
      </text>
    </comment>
    <comment ref="AJ101" authorId="0" shapeId="0">
      <text>
        <r>
          <rPr>
            <sz val="11"/>
            <rFont val="Calibri"/>
            <family val="2"/>
            <charset val="238"/>
          </rPr>
          <t>IV_B:Egyeb_SajatUtem2</t>
        </r>
      </text>
    </comment>
    <comment ref="AK101" authorId="0" shapeId="0">
      <text>
        <r>
          <rPr>
            <sz val="11"/>
            <rFont val="Calibri"/>
            <family val="2"/>
            <charset val="238"/>
          </rPr>
          <t>IV_B:DijUtem2</t>
        </r>
      </text>
    </comment>
    <comment ref="AL101" authorId="0" shapeId="0">
      <text>
        <r>
          <rPr>
            <sz val="11"/>
            <rFont val="Calibri"/>
            <family val="2"/>
            <charset val="238"/>
          </rPr>
          <t>IV_B:EM_Melleklet1_Utem2</t>
        </r>
      </text>
    </comment>
    <comment ref="AM101" authorId="0" shapeId="0">
      <text>
        <r>
          <rPr>
            <sz val="11"/>
            <rFont val="Calibri"/>
            <family val="2"/>
            <charset val="238"/>
          </rPr>
          <t>IV_B:EgyebAllamiUtem2</t>
        </r>
      </text>
    </comment>
    <comment ref="AN101" authorId="0" shapeId="0">
      <text>
        <r>
          <rPr>
            <sz val="11"/>
            <rFont val="Calibri"/>
            <family val="2"/>
            <charset val="238"/>
          </rPr>
          <t>IV_B:OnkormanyzatiUtem2</t>
        </r>
      </text>
    </comment>
    <comment ref="AO101" authorId="0" shapeId="0">
      <text>
        <r>
          <rPr>
            <sz val="11"/>
            <rFont val="Calibri"/>
            <family val="2"/>
            <charset val="238"/>
          </rPr>
          <t>IV_B:EUUtem2</t>
        </r>
      </text>
    </comment>
    <comment ref="AP101" authorId="0" shapeId="0">
      <text>
        <r>
          <rPr>
            <sz val="11"/>
            <rFont val="Calibri"/>
            <family val="2"/>
            <charset val="238"/>
          </rPr>
          <t>IV_B:EgyebUtem2</t>
        </r>
      </text>
    </comment>
    <comment ref="AQ101" authorId="0" shapeId="0">
      <text>
        <r>
          <rPr>
            <sz val="11"/>
            <rFont val="Calibri"/>
            <family val="2"/>
            <charset val="238"/>
          </rPr>
          <t>IV_B:HitelKotvenyUtem2</t>
        </r>
      </text>
    </comment>
    <comment ref="AR101" authorId="0" shapeId="0">
      <text>
        <r>
          <rPr>
            <sz val="11"/>
            <rFont val="Calibri"/>
            <family val="2"/>
            <charset val="238"/>
          </rPr>
          <t>IV_B:OsszesenUtem2</t>
        </r>
      </text>
    </comment>
    <comment ref="AS101" authorId="0" shapeId="0">
      <text>
        <r>
          <rPr>
            <sz val="11"/>
            <rFont val="Calibri"/>
            <family val="2"/>
            <charset val="238"/>
          </rPr>
          <t>IV_B:ForrashianyUtem2</t>
        </r>
      </text>
    </comment>
    <comment ref="AV101" authorId="0" shapeId="0">
      <text>
        <r>
          <rPr>
            <sz val="11"/>
            <rFont val="Calibri"/>
            <family val="2"/>
            <charset val="238"/>
          </rPr>
          <t>IV_B:Indokolas</t>
        </r>
      </text>
    </comment>
    <comment ref="AW101" authorId="0" shapeId="0">
      <text>
        <r>
          <rPr>
            <sz val="11"/>
            <rFont val="Calibri"/>
            <family val="2"/>
            <charset val="238"/>
          </rPr>
          <t>IV_B:Megjegyzes</t>
        </r>
      </text>
    </comment>
    <comment ref="AZ101" authorId="0" shapeId="0">
      <text>
        <r>
          <rPr>
            <sz val="11"/>
            <rFont val="Calibri"/>
            <family val="2"/>
            <charset val="238"/>
          </rPr>
          <t>IV_B:ISA</t>
        </r>
      </text>
    </comment>
    <comment ref="B102" authorId="0" shapeId="0">
      <text>
        <r>
          <rPr>
            <sz val="11"/>
            <rFont val="Calibri"/>
            <family val="2"/>
            <charset val="238"/>
          </rPr>
          <t>IV_B:FontossagiSorrent</t>
        </r>
      </text>
    </comment>
    <comment ref="C102" authorId="0" shapeId="0">
      <text>
        <r>
          <rPr>
            <sz val="11"/>
            <rFont val="Calibri"/>
            <family val="2"/>
            <charset val="238"/>
          </rPr>
          <t>IV_B:FeladatKategoria</t>
        </r>
      </text>
    </comment>
    <comment ref="D102" authorId="0" shapeId="0">
      <text>
        <r>
          <rPr>
            <sz val="11"/>
            <rFont val="Calibri"/>
            <family val="2"/>
            <charset val="238"/>
          </rPr>
          <t>IV_B:FeladatMegnevezes</t>
        </r>
      </text>
    </comment>
    <comment ref="E102" authorId="0" shapeId="0">
      <text>
        <r>
          <rPr>
            <sz val="11"/>
            <rFont val="Calibri"/>
            <family val="2"/>
            <charset val="238"/>
          </rPr>
          <t>IV_B:ElviEngedelySzam</t>
        </r>
      </text>
    </comment>
    <comment ref="F102" authorId="0" shapeId="0">
      <text>
        <r>
          <rPr>
            <sz val="11"/>
            <rFont val="Calibri"/>
            <family val="2"/>
            <charset val="238"/>
          </rPr>
          <t>IV_B:VKR_Kod</t>
        </r>
      </text>
    </comment>
    <comment ref="G102" authorId="0" shapeId="0">
      <text>
        <r>
          <rPr>
            <sz val="11"/>
            <rFont val="Calibri"/>
            <family val="2"/>
            <charset val="238"/>
          </rPr>
          <t>IV_B:VKR_Nev</t>
        </r>
      </text>
    </comment>
    <comment ref="H102" authorId="0" shapeId="0">
      <text>
        <r>
          <rPr>
            <sz val="11"/>
            <rFont val="Calibri"/>
            <family val="2"/>
            <charset val="238"/>
          </rPr>
          <t>IV_B:FeladatSorszam</t>
        </r>
      </text>
    </comment>
    <comment ref="I102" authorId="0" shapeId="0">
      <text>
        <r>
          <rPr>
            <sz val="11"/>
            <rFont val="Calibri"/>
            <family val="2"/>
            <charset val="238"/>
          </rPr>
          <t>IV_B:FeladatAzonosito</t>
        </r>
      </text>
    </comment>
    <comment ref="J102" authorId="0" shapeId="0">
      <text>
        <r>
          <rPr>
            <sz val="11"/>
            <rFont val="Calibri"/>
            <family val="2"/>
            <charset val="238"/>
          </rPr>
          <t>IV_B:EllatasiTerulet</t>
        </r>
      </text>
    </comment>
    <comment ref="K102" authorId="0" shapeId="0">
      <text>
        <r>
          <rPr>
            <sz val="11"/>
            <rFont val="Calibri"/>
            <family val="2"/>
            <charset val="238"/>
          </rPr>
          <t>IV_B:EllatasertFelelos</t>
        </r>
      </text>
    </comment>
    <comment ref="L102" authorId="0" shapeId="0">
      <text>
        <r>
          <rPr>
            <sz val="11"/>
            <rFont val="Calibri"/>
            <family val="2"/>
            <charset val="238"/>
          </rPr>
          <t>IV_B:TervezettNettoKoltseg</t>
        </r>
      </text>
    </comment>
    <comment ref="M102" authorId="0" shapeId="0">
      <text>
        <r>
          <rPr>
            <sz val="11"/>
            <rFont val="Calibri"/>
            <family val="2"/>
            <charset val="238"/>
          </rPr>
          <t>IV_B:IdotartamKezdes</t>
        </r>
      </text>
    </comment>
    <comment ref="N102" authorId="0" shapeId="0">
      <text>
        <r>
          <rPr>
            <sz val="11"/>
            <rFont val="Calibri"/>
            <family val="2"/>
            <charset val="238"/>
          </rPr>
          <t>IV_B:IdotartamBefejezes</t>
        </r>
      </text>
    </comment>
    <comment ref="O102" authorId="0" shapeId="0">
      <text>
        <r>
          <rPr>
            <sz val="11"/>
            <rFont val="Calibri"/>
            <family val="2"/>
            <charset val="238"/>
          </rPr>
          <t>IV_B:NettoKoltsegUtem1</t>
        </r>
      </text>
    </comment>
    <comment ref="P102" authorId="0" shapeId="0">
      <text>
        <r>
          <rPr>
            <sz val="11"/>
            <rFont val="Calibri"/>
            <family val="2"/>
            <charset val="238"/>
          </rPr>
          <t>IV_B:NettoKoltsegUtem2</t>
        </r>
      </text>
    </comment>
    <comment ref="Q102" authorId="0" shapeId="0">
      <text>
        <r>
          <rPr>
            <sz val="11"/>
            <rFont val="Calibri"/>
            <family val="2"/>
            <charset val="238"/>
          </rPr>
          <t>IV_B:EM_Melleklet2_KTG</t>
        </r>
      </text>
    </comment>
    <comment ref="S102" authorId="0" shapeId="0">
      <text>
        <r>
          <rPr>
            <sz val="11"/>
            <rFont val="Calibri"/>
            <family val="2"/>
            <charset val="238"/>
          </rPr>
          <t>IV_B:HDUtem1</t>
        </r>
      </text>
    </comment>
    <comment ref="T102" authorId="0" shapeId="0">
      <text>
        <r>
          <rPr>
            <sz val="11"/>
            <rFont val="Calibri"/>
            <family val="2"/>
            <charset val="238"/>
          </rPr>
          <t>IV_B:ECSUtem1</t>
        </r>
      </text>
    </comment>
    <comment ref="U102" authorId="0" shapeId="0">
      <text>
        <r>
          <rPr>
            <sz val="11"/>
            <rFont val="Calibri"/>
            <family val="2"/>
            <charset val="238"/>
          </rPr>
          <t>IV_B:KFHUtem1</t>
        </r>
      </text>
    </comment>
    <comment ref="V102" authorId="0" shapeId="0">
      <text>
        <r>
          <rPr>
            <sz val="11"/>
            <rFont val="Calibri"/>
            <family val="2"/>
            <charset val="238"/>
          </rPr>
          <t>IV_B:Egyeb_SajatUtem1</t>
        </r>
      </text>
    </comment>
    <comment ref="W102" authorId="0" shapeId="0">
      <text>
        <r>
          <rPr>
            <sz val="11"/>
            <rFont val="Calibri"/>
            <family val="2"/>
            <charset val="238"/>
          </rPr>
          <t>IV_B:DijUtem1</t>
        </r>
      </text>
    </comment>
    <comment ref="X102" authorId="0" shapeId="0">
      <text>
        <r>
          <rPr>
            <sz val="11"/>
            <rFont val="Calibri"/>
            <family val="2"/>
            <charset val="238"/>
          </rPr>
          <t>IV_B:EM_Melleklet1_Utem1</t>
        </r>
      </text>
    </comment>
    <comment ref="Y102" authorId="0" shapeId="0">
      <text>
        <r>
          <rPr>
            <sz val="11"/>
            <rFont val="Calibri"/>
            <family val="2"/>
            <charset val="238"/>
          </rPr>
          <t>IV_B:EgyebAllamiUtem1</t>
        </r>
      </text>
    </comment>
    <comment ref="Z102" authorId="0" shapeId="0">
      <text>
        <r>
          <rPr>
            <sz val="11"/>
            <rFont val="Calibri"/>
            <family val="2"/>
            <charset val="238"/>
          </rPr>
          <t>IV_B:OnkormanyzatiUtem1</t>
        </r>
      </text>
    </comment>
    <comment ref="AA102" authorId="0" shapeId="0">
      <text>
        <r>
          <rPr>
            <sz val="11"/>
            <rFont val="Calibri"/>
            <family val="2"/>
            <charset val="238"/>
          </rPr>
          <t>IV_B:EUUtem1</t>
        </r>
      </text>
    </comment>
    <comment ref="AB102" authorId="0" shapeId="0">
      <text>
        <r>
          <rPr>
            <sz val="11"/>
            <rFont val="Calibri"/>
            <family val="2"/>
            <charset val="238"/>
          </rPr>
          <t>IV_B:EgyebUtem1</t>
        </r>
      </text>
    </comment>
    <comment ref="AC102" authorId="0" shapeId="0">
      <text>
        <r>
          <rPr>
            <sz val="11"/>
            <rFont val="Calibri"/>
            <family val="2"/>
            <charset val="238"/>
          </rPr>
          <t>IV_B:HitelKotvenyUtem1</t>
        </r>
      </text>
    </comment>
    <comment ref="AD102" authorId="0" shapeId="0">
      <text>
        <r>
          <rPr>
            <sz val="11"/>
            <rFont val="Calibri"/>
            <family val="2"/>
            <charset val="238"/>
          </rPr>
          <t>IV_B:OsszesenUtem1</t>
        </r>
      </text>
    </comment>
    <comment ref="AG102" authorId="0" shapeId="0">
      <text>
        <r>
          <rPr>
            <sz val="11"/>
            <rFont val="Calibri"/>
            <family val="2"/>
            <charset val="238"/>
          </rPr>
          <t>IV_B:HDUtem2</t>
        </r>
      </text>
    </comment>
    <comment ref="AH102" authorId="0" shapeId="0">
      <text>
        <r>
          <rPr>
            <sz val="11"/>
            <rFont val="Calibri"/>
            <family val="2"/>
            <charset val="238"/>
          </rPr>
          <t>IV_B:ECSUtem2</t>
        </r>
      </text>
    </comment>
    <comment ref="AI102" authorId="0" shapeId="0">
      <text>
        <r>
          <rPr>
            <sz val="11"/>
            <rFont val="Calibri"/>
            <family val="2"/>
            <charset val="238"/>
          </rPr>
          <t>IV_B:KFHUtem2</t>
        </r>
      </text>
    </comment>
    <comment ref="AJ102" authorId="0" shapeId="0">
      <text>
        <r>
          <rPr>
            <sz val="11"/>
            <rFont val="Calibri"/>
            <family val="2"/>
            <charset val="238"/>
          </rPr>
          <t>IV_B:Egyeb_SajatUtem2</t>
        </r>
      </text>
    </comment>
    <comment ref="AK102" authorId="0" shapeId="0">
      <text>
        <r>
          <rPr>
            <sz val="11"/>
            <rFont val="Calibri"/>
            <family val="2"/>
            <charset val="238"/>
          </rPr>
          <t>IV_B:DijUtem2</t>
        </r>
      </text>
    </comment>
    <comment ref="AL102" authorId="0" shapeId="0">
      <text>
        <r>
          <rPr>
            <sz val="11"/>
            <rFont val="Calibri"/>
            <family val="2"/>
            <charset val="238"/>
          </rPr>
          <t>IV_B:EM_Melleklet1_Utem2</t>
        </r>
      </text>
    </comment>
    <comment ref="AM102" authorId="0" shapeId="0">
      <text>
        <r>
          <rPr>
            <sz val="11"/>
            <rFont val="Calibri"/>
            <family val="2"/>
            <charset val="238"/>
          </rPr>
          <t>IV_B:EgyebAllamiUtem2</t>
        </r>
      </text>
    </comment>
    <comment ref="AN102" authorId="0" shapeId="0">
      <text>
        <r>
          <rPr>
            <sz val="11"/>
            <rFont val="Calibri"/>
            <family val="2"/>
            <charset val="238"/>
          </rPr>
          <t>IV_B:OnkormanyzatiUtem2</t>
        </r>
      </text>
    </comment>
    <comment ref="AO102" authorId="0" shapeId="0">
      <text>
        <r>
          <rPr>
            <sz val="11"/>
            <rFont val="Calibri"/>
            <family val="2"/>
            <charset val="238"/>
          </rPr>
          <t>IV_B:EUUtem2</t>
        </r>
      </text>
    </comment>
    <comment ref="AP102" authorId="0" shapeId="0">
      <text>
        <r>
          <rPr>
            <sz val="11"/>
            <rFont val="Calibri"/>
            <family val="2"/>
            <charset val="238"/>
          </rPr>
          <t>IV_B:EgyebUtem2</t>
        </r>
      </text>
    </comment>
    <comment ref="AQ102" authorId="0" shapeId="0">
      <text>
        <r>
          <rPr>
            <sz val="11"/>
            <rFont val="Calibri"/>
            <family val="2"/>
            <charset val="238"/>
          </rPr>
          <t>IV_B:HitelKotvenyUtem2</t>
        </r>
      </text>
    </comment>
    <comment ref="AR102" authorId="0" shapeId="0">
      <text>
        <r>
          <rPr>
            <sz val="11"/>
            <rFont val="Calibri"/>
            <family val="2"/>
            <charset val="238"/>
          </rPr>
          <t>IV_B:OsszesenUtem2</t>
        </r>
      </text>
    </comment>
    <comment ref="AS102" authorId="0" shapeId="0">
      <text>
        <r>
          <rPr>
            <sz val="11"/>
            <rFont val="Calibri"/>
            <family val="2"/>
            <charset val="238"/>
          </rPr>
          <t>IV_B:ForrashianyUtem2</t>
        </r>
      </text>
    </comment>
    <comment ref="AV102" authorId="0" shapeId="0">
      <text>
        <r>
          <rPr>
            <sz val="11"/>
            <rFont val="Calibri"/>
            <family val="2"/>
            <charset val="238"/>
          </rPr>
          <t>IV_B:Indokolas</t>
        </r>
      </text>
    </comment>
    <comment ref="AW102" authorId="0" shapeId="0">
      <text>
        <r>
          <rPr>
            <sz val="11"/>
            <rFont val="Calibri"/>
            <family val="2"/>
            <charset val="238"/>
          </rPr>
          <t>IV_B:Megjegyzes</t>
        </r>
      </text>
    </comment>
    <comment ref="AZ102" authorId="0" shapeId="0">
      <text>
        <r>
          <rPr>
            <sz val="11"/>
            <rFont val="Calibri"/>
            <family val="2"/>
            <charset val="238"/>
          </rPr>
          <t>IV_B:ISA</t>
        </r>
      </text>
    </comment>
    <comment ref="B103" authorId="0" shapeId="0">
      <text>
        <r>
          <rPr>
            <sz val="11"/>
            <rFont val="Calibri"/>
            <family val="2"/>
            <charset val="238"/>
          </rPr>
          <t>IV_B:FontossagiSorrent</t>
        </r>
      </text>
    </comment>
    <comment ref="C103" authorId="0" shapeId="0">
      <text>
        <r>
          <rPr>
            <sz val="11"/>
            <rFont val="Calibri"/>
            <family val="2"/>
            <charset val="238"/>
          </rPr>
          <t>IV_B:FeladatKategoria</t>
        </r>
      </text>
    </comment>
    <comment ref="D103" authorId="0" shapeId="0">
      <text>
        <r>
          <rPr>
            <sz val="11"/>
            <rFont val="Calibri"/>
            <family val="2"/>
            <charset val="238"/>
          </rPr>
          <t>IV_B:FeladatMegnevezes</t>
        </r>
      </text>
    </comment>
    <comment ref="E103" authorId="0" shapeId="0">
      <text>
        <r>
          <rPr>
            <sz val="11"/>
            <rFont val="Calibri"/>
            <family val="2"/>
            <charset val="238"/>
          </rPr>
          <t>IV_B:ElviEngedelySzam</t>
        </r>
      </text>
    </comment>
    <comment ref="F103" authorId="0" shapeId="0">
      <text>
        <r>
          <rPr>
            <sz val="11"/>
            <rFont val="Calibri"/>
            <family val="2"/>
            <charset val="238"/>
          </rPr>
          <t>IV_B:VKR_Kod</t>
        </r>
      </text>
    </comment>
    <comment ref="G103" authorId="0" shapeId="0">
      <text>
        <r>
          <rPr>
            <sz val="11"/>
            <rFont val="Calibri"/>
            <family val="2"/>
            <charset val="238"/>
          </rPr>
          <t>IV_B:VKR_Nev</t>
        </r>
      </text>
    </comment>
    <comment ref="H103" authorId="0" shapeId="0">
      <text>
        <r>
          <rPr>
            <sz val="11"/>
            <rFont val="Calibri"/>
            <family val="2"/>
            <charset val="238"/>
          </rPr>
          <t>IV_B:FeladatSorszam</t>
        </r>
      </text>
    </comment>
    <comment ref="I103" authorId="0" shapeId="0">
      <text>
        <r>
          <rPr>
            <sz val="11"/>
            <rFont val="Calibri"/>
            <family val="2"/>
            <charset val="238"/>
          </rPr>
          <t>IV_B:FeladatAzonosito</t>
        </r>
      </text>
    </comment>
    <comment ref="J103" authorId="0" shapeId="0">
      <text>
        <r>
          <rPr>
            <sz val="11"/>
            <rFont val="Calibri"/>
            <family val="2"/>
            <charset val="238"/>
          </rPr>
          <t>IV_B:EllatasiTerulet</t>
        </r>
      </text>
    </comment>
    <comment ref="K103" authorId="0" shapeId="0">
      <text>
        <r>
          <rPr>
            <sz val="11"/>
            <rFont val="Calibri"/>
            <family val="2"/>
            <charset val="238"/>
          </rPr>
          <t>IV_B:EllatasertFelelos</t>
        </r>
      </text>
    </comment>
    <comment ref="L103" authorId="0" shapeId="0">
      <text>
        <r>
          <rPr>
            <sz val="11"/>
            <rFont val="Calibri"/>
            <family val="2"/>
            <charset val="238"/>
          </rPr>
          <t>IV_B:TervezettNettoKoltseg</t>
        </r>
      </text>
    </comment>
    <comment ref="M103" authorId="0" shapeId="0">
      <text>
        <r>
          <rPr>
            <sz val="11"/>
            <rFont val="Calibri"/>
            <family val="2"/>
            <charset val="238"/>
          </rPr>
          <t>IV_B:IdotartamKezdes</t>
        </r>
      </text>
    </comment>
    <comment ref="N103" authorId="0" shapeId="0">
      <text>
        <r>
          <rPr>
            <sz val="11"/>
            <rFont val="Calibri"/>
            <family val="2"/>
            <charset val="238"/>
          </rPr>
          <t>IV_B:IdotartamBefejezes</t>
        </r>
      </text>
    </comment>
    <comment ref="O103" authorId="0" shapeId="0">
      <text>
        <r>
          <rPr>
            <sz val="11"/>
            <rFont val="Calibri"/>
            <family val="2"/>
            <charset val="238"/>
          </rPr>
          <t>IV_B:NettoKoltsegUtem1</t>
        </r>
      </text>
    </comment>
    <comment ref="P103" authorId="0" shapeId="0">
      <text>
        <r>
          <rPr>
            <sz val="11"/>
            <rFont val="Calibri"/>
            <family val="2"/>
            <charset val="238"/>
          </rPr>
          <t>IV_B:NettoKoltsegUtem2</t>
        </r>
      </text>
    </comment>
    <comment ref="Q103" authorId="0" shapeId="0">
      <text>
        <r>
          <rPr>
            <sz val="11"/>
            <rFont val="Calibri"/>
            <family val="2"/>
            <charset val="238"/>
          </rPr>
          <t>IV_B:EM_Melleklet2_KTG</t>
        </r>
      </text>
    </comment>
    <comment ref="S103" authorId="0" shapeId="0">
      <text>
        <r>
          <rPr>
            <sz val="11"/>
            <rFont val="Calibri"/>
            <family val="2"/>
            <charset val="238"/>
          </rPr>
          <t>IV_B:HDUtem1</t>
        </r>
      </text>
    </comment>
    <comment ref="T103" authorId="0" shapeId="0">
      <text>
        <r>
          <rPr>
            <sz val="11"/>
            <rFont val="Calibri"/>
            <family val="2"/>
            <charset val="238"/>
          </rPr>
          <t>IV_B:ECSUtem1</t>
        </r>
      </text>
    </comment>
    <comment ref="U103" authorId="0" shapeId="0">
      <text>
        <r>
          <rPr>
            <sz val="11"/>
            <rFont val="Calibri"/>
            <family val="2"/>
            <charset val="238"/>
          </rPr>
          <t>IV_B:KFHUtem1</t>
        </r>
      </text>
    </comment>
    <comment ref="V103" authorId="0" shapeId="0">
      <text>
        <r>
          <rPr>
            <sz val="11"/>
            <rFont val="Calibri"/>
            <family val="2"/>
            <charset val="238"/>
          </rPr>
          <t>IV_B:Egyeb_SajatUtem1</t>
        </r>
      </text>
    </comment>
    <comment ref="W103" authorId="0" shapeId="0">
      <text>
        <r>
          <rPr>
            <sz val="11"/>
            <rFont val="Calibri"/>
            <family val="2"/>
            <charset val="238"/>
          </rPr>
          <t>IV_B:DijUtem1</t>
        </r>
      </text>
    </comment>
    <comment ref="X103" authorId="0" shapeId="0">
      <text>
        <r>
          <rPr>
            <sz val="11"/>
            <rFont val="Calibri"/>
            <family val="2"/>
            <charset val="238"/>
          </rPr>
          <t>IV_B:EM_Melleklet1_Utem1</t>
        </r>
      </text>
    </comment>
    <comment ref="Y103" authorId="0" shapeId="0">
      <text>
        <r>
          <rPr>
            <sz val="11"/>
            <rFont val="Calibri"/>
            <family val="2"/>
            <charset val="238"/>
          </rPr>
          <t>IV_B:EgyebAllamiUtem1</t>
        </r>
      </text>
    </comment>
    <comment ref="Z103" authorId="0" shapeId="0">
      <text>
        <r>
          <rPr>
            <sz val="11"/>
            <rFont val="Calibri"/>
            <family val="2"/>
            <charset val="238"/>
          </rPr>
          <t>IV_B:OnkormanyzatiUtem1</t>
        </r>
      </text>
    </comment>
    <comment ref="AA103" authorId="0" shapeId="0">
      <text>
        <r>
          <rPr>
            <sz val="11"/>
            <rFont val="Calibri"/>
            <family val="2"/>
            <charset val="238"/>
          </rPr>
          <t>IV_B:EUUtem1</t>
        </r>
      </text>
    </comment>
    <comment ref="AB103" authorId="0" shapeId="0">
      <text>
        <r>
          <rPr>
            <sz val="11"/>
            <rFont val="Calibri"/>
            <family val="2"/>
            <charset val="238"/>
          </rPr>
          <t>IV_B:EgyebUtem1</t>
        </r>
      </text>
    </comment>
    <comment ref="AC103" authorId="0" shapeId="0">
      <text>
        <r>
          <rPr>
            <sz val="11"/>
            <rFont val="Calibri"/>
            <family val="2"/>
            <charset val="238"/>
          </rPr>
          <t>IV_B:HitelKotvenyUtem1</t>
        </r>
      </text>
    </comment>
    <comment ref="AD103" authorId="0" shapeId="0">
      <text>
        <r>
          <rPr>
            <sz val="11"/>
            <rFont val="Calibri"/>
            <family val="2"/>
            <charset val="238"/>
          </rPr>
          <t>IV_B:OsszesenUtem1</t>
        </r>
      </text>
    </comment>
    <comment ref="AG103" authorId="0" shapeId="0">
      <text>
        <r>
          <rPr>
            <sz val="11"/>
            <rFont val="Calibri"/>
            <family val="2"/>
            <charset val="238"/>
          </rPr>
          <t>IV_B:HDUtem2</t>
        </r>
      </text>
    </comment>
    <comment ref="AH103" authorId="0" shapeId="0">
      <text>
        <r>
          <rPr>
            <sz val="11"/>
            <rFont val="Calibri"/>
            <family val="2"/>
            <charset val="238"/>
          </rPr>
          <t>IV_B:ECSUtem2</t>
        </r>
      </text>
    </comment>
    <comment ref="AI103" authorId="0" shapeId="0">
      <text>
        <r>
          <rPr>
            <sz val="11"/>
            <rFont val="Calibri"/>
            <family val="2"/>
            <charset val="238"/>
          </rPr>
          <t>IV_B:KFHUtem2</t>
        </r>
      </text>
    </comment>
    <comment ref="AJ103" authorId="0" shapeId="0">
      <text>
        <r>
          <rPr>
            <sz val="11"/>
            <rFont val="Calibri"/>
            <family val="2"/>
            <charset val="238"/>
          </rPr>
          <t>IV_B:Egyeb_SajatUtem2</t>
        </r>
      </text>
    </comment>
    <comment ref="AK103" authorId="0" shapeId="0">
      <text>
        <r>
          <rPr>
            <sz val="11"/>
            <rFont val="Calibri"/>
            <family val="2"/>
            <charset val="238"/>
          </rPr>
          <t>IV_B:DijUtem2</t>
        </r>
      </text>
    </comment>
    <comment ref="AL103" authorId="0" shapeId="0">
      <text>
        <r>
          <rPr>
            <sz val="11"/>
            <rFont val="Calibri"/>
            <family val="2"/>
            <charset val="238"/>
          </rPr>
          <t>IV_B:EM_Melleklet1_Utem2</t>
        </r>
      </text>
    </comment>
    <comment ref="AM103" authorId="0" shapeId="0">
      <text>
        <r>
          <rPr>
            <sz val="11"/>
            <rFont val="Calibri"/>
            <family val="2"/>
            <charset val="238"/>
          </rPr>
          <t>IV_B:EgyebAllamiUtem2</t>
        </r>
      </text>
    </comment>
    <comment ref="AN103" authorId="0" shapeId="0">
      <text>
        <r>
          <rPr>
            <sz val="11"/>
            <rFont val="Calibri"/>
            <family val="2"/>
            <charset val="238"/>
          </rPr>
          <t>IV_B:OnkormanyzatiUtem2</t>
        </r>
      </text>
    </comment>
    <comment ref="AO103" authorId="0" shapeId="0">
      <text>
        <r>
          <rPr>
            <sz val="11"/>
            <rFont val="Calibri"/>
            <family val="2"/>
            <charset val="238"/>
          </rPr>
          <t>IV_B:EUUtem2</t>
        </r>
      </text>
    </comment>
    <comment ref="AP103" authorId="0" shapeId="0">
      <text>
        <r>
          <rPr>
            <sz val="11"/>
            <rFont val="Calibri"/>
            <family val="2"/>
            <charset val="238"/>
          </rPr>
          <t>IV_B:EgyebUtem2</t>
        </r>
      </text>
    </comment>
    <comment ref="AQ103" authorId="0" shapeId="0">
      <text>
        <r>
          <rPr>
            <sz val="11"/>
            <rFont val="Calibri"/>
            <family val="2"/>
            <charset val="238"/>
          </rPr>
          <t>IV_B:HitelKotvenyUtem2</t>
        </r>
      </text>
    </comment>
    <comment ref="AR103" authorId="0" shapeId="0">
      <text>
        <r>
          <rPr>
            <sz val="11"/>
            <rFont val="Calibri"/>
            <family val="2"/>
            <charset val="238"/>
          </rPr>
          <t>IV_B:OsszesenUtem2</t>
        </r>
      </text>
    </comment>
    <comment ref="AS103" authorId="0" shapeId="0">
      <text>
        <r>
          <rPr>
            <sz val="11"/>
            <rFont val="Calibri"/>
            <family val="2"/>
            <charset val="238"/>
          </rPr>
          <t>IV_B:ForrashianyUtem2</t>
        </r>
      </text>
    </comment>
    <comment ref="AV103" authorId="0" shapeId="0">
      <text>
        <r>
          <rPr>
            <sz val="11"/>
            <rFont val="Calibri"/>
            <family val="2"/>
            <charset val="238"/>
          </rPr>
          <t>IV_B:Indokolas</t>
        </r>
      </text>
    </comment>
    <comment ref="AW103" authorId="0" shapeId="0">
      <text>
        <r>
          <rPr>
            <sz val="11"/>
            <rFont val="Calibri"/>
            <family val="2"/>
            <charset val="238"/>
          </rPr>
          <t>IV_B:Megjegyzes</t>
        </r>
      </text>
    </comment>
    <comment ref="AZ103" authorId="0" shapeId="0">
      <text>
        <r>
          <rPr>
            <sz val="11"/>
            <rFont val="Calibri"/>
            <family val="2"/>
            <charset val="238"/>
          </rPr>
          <t>IV_B:ISA</t>
        </r>
      </text>
    </comment>
    <comment ref="B104" authorId="0" shapeId="0">
      <text>
        <r>
          <rPr>
            <sz val="11"/>
            <rFont val="Calibri"/>
            <family val="2"/>
            <charset val="238"/>
          </rPr>
          <t>IV_B:FontossagiSorrent</t>
        </r>
      </text>
    </comment>
    <comment ref="C104" authorId="0" shapeId="0">
      <text>
        <r>
          <rPr>
            <sz val="11"/>
            <rFont val="Calibri"/>
            <family val="2"/>
            <charset val="238"/>
          </rPr>
          <t>IV_B:FeladatKategoria</t>
        </r>
      </text>
    </comment>
    <comment ref="D104" authorId="0" shapeId="0">
      <text>
        <r>
          <rPr>
            <sz val="11"/>
            <rFont val="Calibri"/>
            <family val="2"/>
            <charset val="238"/>
          </rPr>
          <t>IV_B:FeladatMegnevezes</t>
        </r>
      </text>
    </comment>
    <comment ref="E104" authorId="0" shapeId="0">
      <text>
        <r>
          <rPr>
            <sz val="11"/>
            <rFont val="Calibri"/>
            <family val="2"/>
            <charset val="238"/>
          </rPr>
          <t>IV_B:ElviEngedelySzam</t>
        </r>
      </text>
    </comment>
    <comment ref="F104" authorId="0" shapeId="0">
      <text>
        <r>
          <rPr>
            <sz val="11"/>
            <rFont val="Calibri"/>
            <family val="2"/>
            <charset val="238"/>
          </rPr>
          <t>IV_B:VKR_Kod</t>
        </r>
      </text>
    </comment>
    <comment ref="G104" authorId="0" shapeId="0">
      <text>
        <r>
          <rPr>
            <sz val="11"/>
            <rFont val="Calibri"/>
            <family val="2"/>
            <charset val="238"/>
          </rPr>
          <t>IV_B:VKR_Nev</t>
        </r>
      </text>
    </comment>
    <comment ref="H104" authorId="0" shapeId="0">
      <text>
        <r>
          <rPr>
            <sz val="11"/>
            <rFont val="Calibri"/>
            <family val="2"/>
            <charset val="238"/>
          </rPr>
          <t>IV_B:FeladatSorszam</t>
        </r>
      </text>
    </comment>
    <comment ref="I104" authorId="0" shapeId="0">
      <text>
        <r>
          <rPr>
            <sz val="11"/>
            <rFont val="Calibri"/>
            <family val="2"/>
            <charset val="238"/>
          </rPr>
          <t>IV_B:FeladatAzonosito</t>
        </r>
      </text>
    </comment>
    <comment ref="J104" authorId="0" shapeId="0">
      <text>
        <r>
          <rPr>
            <sz val="11"/>
            <rFont val="Calibri"/>
            <family val="2"/>
            <charset val="238"/>
          </rPr>
          <t>IV_B:EllatasiTerulet</t>
        </r>
      </text>
    </comment>
    <comment ref="K104" authorId="0" shapeId="0">
      <text>
        <r>
          <rPr>
            <sz val="11"/>
            <rFont val="Calibri"/>
            <family val="2"/>
            <charset val="238"/>
          </rPr>
          <t>IV_B:EllatasertFelelos</t>
        </r>
      </text>
    </comment>
    <comment ref="L104" authorId="0" shapeId="0">
      <text>
        <r>
          <rPr>
            <sz val="11"/>
            <rFont val="Calibri"/>
            <family val="2"/>
            <charset val="238"/>
          </rPr>
          <t>IV_B:TervezettNettoKoltseg</t>
        </r>
      </text>
    </comment>
    <comment ref="M104" authorId="0" shapeId="0">
      <text>
        <r>
          <rPr>
            <sz val="11"/>
            <rFont val="Calibri"/>
            <family val="2"/>
            <charset val="238"/>
          </rPr>
          <t>IV_B:IdotartamKezdes</t>
        </r>
      </text>
    </comment>
    <comment ref="N104" authorId="0" shapeId="0">
      <text>
        <r>
          <rPr>
            <sz val="11"/>
            <rFont val="Calibri"/>
            <family val="2"/>
            <charset val="238"/>
          </rPr>
          <t>IV_B:IdotartamBefejezes</t>
        </r>
      </text>
    </comment>
    <comment ref="O104" authorId="0" shapeId="0">
      <text>
        <r>
          <rPr>
            <sz val="11"/>
            <rFont val="Calibri"/>
            <family val="2"/>
            <charset val="238"/>
          </rPr>
          <t>IV_B:NettoKoltsegUtem1</t>
        </r>
      </text>
    </comment>
    <comment ref="P104" authorId="0" shapeId="0">
      <text>
        <r>
          <rPr>
            <sz val="11"/>
            <rFont val="Calibri"/>
            <family val="2"/>
            <charset val="238"/>
          </rPr>
          <t>IV_B:NettoKoltsegUtem2</t>
        </r>
      </text>
    </comment>
    <comment ref="Q104" authorId="0" shapeId="0">
      <text>
        <r>
          <rPr>
            <sz val="11"/>
            <rFont val="Calibri"/>
            <family val="2"/>
            <charset val="238"/>
          </rPr>
          <t>IV_B:EM_Melleklet2_KTG</t>
        </r>
      </text>
    </comment>
    <comment ref="S104" authorId="0" shapeId="0">
      <text>
        <r>
          <rPr>
            <sz val="11"/>
            <rFont val="Calibri"/>
            <family val="2"/>
            <charset val="238"/>
          </rPr>
          <t>IV_B:HDUtem1</t>
        </r>
      </text>
    </comment>
    <comment ref="T104" authorId="0" shapeId="0">
      <text>
        <r>
          <rPr>
            <sz val="11"/>
            <rFont val="Calibri"/>
            <family val="2"/>
            <charset val="238"/>
          </rPr>
          <t>IV_B:ECSUtem1</t>
        </r>
      </text>
    </comment>
    <comment ref="U104" authorId="0" shapeId="0">
      <text>
        <r>
          <rPr>
            <sz val="11"/>
            <rFont val="Calibri"/>
            <family val="2"/>
            <charset val="238"/>
          </rPr>
          <t>IV_B:KFHUtem1</t>
        </r>
      </text>
    </comment>
    <comment ref="V104" authorId="0" shapeId="0">
      <text>
        <r>
          <rPr>
            <sz val="11"/>
            <rFont val="Calibri"/>
            <family val="2"/>
            <charset val="238"/>
          </rPr>
          <t>IV_B:Egyeb_SajatUtem1</t>
        </r>
      </text>
    </comment>
    <comment ref="W104" authorId="0" shapeId="0">
      <text>
        <r>
          <rPr>
            <sz val="11"/>
            <rFont val="Calibri"/>
            <family val="2"/>
            <charset val="238"/>
          </rPr>
          <t>IV_B:DijUtem1</t>
        </r>
      </text>
    </comment>
    <comment ref="X104" authorId="0" shapeId="0">
      <text>
        <r>
          <rPr>
            <sz val="11"/>
            <rFont val="Calibri"/>
            <family val="2"/>
            <charset val="238"/>
          </rPr>
          <t>IV_B:EM_Melleklet1_Utem1</t>
        </r>
      </text>
    </comment>
    <comment ref="Y104" authorId="0" shapeId="0">
      <text>
        <r>
          <rPr>
            <sz val="11"/>
            <rFont val="Calibri"/>
            <family val="2"/>
            <charset val="238"/>
          </rPr>
          <t>IV_B:EgyebAllamiUtem1</t>
        </r>
      </text>
    </comment>
    <comment ref="Z104" authorId="0" shapeId="0">
      <text>
        <r>
          <rPr>
            <sz val="11"/>
            <rFont val="Calibri"/>
            <family val="2"/>
            <charset val="238"/>
          </rPr>
          <t>IV_B:OnkormanyzatiUtem1</t>
        </r>
      </text>
    </comment>
    <comment ref="AA104" authorId="0" shapeId="0">
      <text>
        <r>
          <rPr>
            <sz val="11"/>
            <rFont val="Calibri"/>
            <family val="2"/>
            <charset val="238"/>
          </rPr>
          <t>IV_B:EUUtem1</t>
        </r>
      </text>
    </comment>
    <comment ref="AB104" authorId="0" shapeId="0">
      <text>
        <r>
          <rPr>
            <sz val="11"/>
            <rFont val="Calibri"/>
            <family val="2"/>
            <charset val="238"/>
          </rPr>
          <t>IV_B:EgyebUtem1</t>
        </r>
      </text>
    </comment>
    <comment ref="AC104" authorId="0" shapeId="0">
      <text>
        <r>
          <rPr>
            <sz val="11"/>
            <rFont val="Calibri"/>
            <family val="2"/>
            <charset val="238"/>
          </rPr>
          <t>IV_B:HitelKotvenyUtem1</t>
        </r>
      </text>
    </comment>
    <comment ref="AD104" authorId="0" shapeId="0">
      <text>
        <r>
          <rPr>
            <sz val="11"/>
            <rFont val="Calibri"/>
            <family val="2"/>
            <charset val="238"/>
          </rPr>
          <t>IV_B:OsszesenUtem1</t>
        </r>
      </text>
    </comment>
    <comment ref="AG104" authorId="0" shapeId="0">
      <text>
        <r>
          <rPr>
            <sz val="11"/>
            <rFont val="Calibri"/>
            <family val="2"/>
            <charset val="238"/>
          </rPr>
          <t>IV_B:HDUtem2</t>
        </r>
      </text>
    </comment>
    <comment ref="AH104" authorId="0" shapeId="0">
      <text>
        <r>
          <rPr>
            <sz val="11"/>
            <rFont val="Calibri"/>
            <family val="2"/>
            <charset val="238"/>
          </rPr>
          <t>IV_B:ECSUtem2</t>
        </r>
      </text>
    </comment>
    <comment ref="AI104" authorId="0" shapeId="0">
      <text>
        <r>
          <rPr>
            <sz val="11"/>
            <rFont val="Calibri"/>
            <family val="2"/>
            <charset val="238"/>
          </rPr>
          <t>IV_B:KFHUtem2</t>
        </r>
      </text>
    </comment>
    <comment ref="AJ104" authorId="0" shapeId="0">
      <text>
        <r>
          <rPr>
            <sz val="11"/>
            <rFont val="Calibri"/>
            <family val="2"/>
            <charset val="238"/>
          </rPr>
          <t>IV_B:Egyeb_SajatUtem2</t>
        </r>
      </text>
    </comment>
    <comment ref="AK104" authorId="0" shapeId="0">
      <text>
        <r>
          <rPr>
            <sz val="11"/>
            <rFont val="Calibri"/>
            <family val="2"/>
            <charset val="238"/>
          </rPr>
          <t>IV_B:DijUtem2</t>
        </r>
      </text>
    </comment>
    <comment ref="AL104" authorId="0" shapeId="0">
      <text>
        <r>
          <rPr>
            <sz val="11"/>
            <rFont val="Calibri"/>
            <family val="2"/>
            <charset val="238"/>
          </rPr>
          <t>IV_B:EM_Melleklet1_Utem2</t>
        </r>
      </text>
    </comment>
    <comment ref="AM104" authorId="0" shapeId="0">
      <text>
        <r>
          <rPr>
            <sz val="11"/>
            <rFont val="Calibri"/>
            <family val="2"/>
            <charset val="238"/>
          </rPr>
          <t>IV_B:EgyebAllamiUtem2</t>
        </r>
      </text>
    </comment>
    <comment ref="AN104" authorId="0" shapeId="0">
      <text>
        <r>
          <rPr>
            <sz val="11"/>
            <rFont val="Calibri"/>
            <family val="2"/>
            <charset val="238"/>
          </rPr>
          <t>IV_B:OnkormanyzatiUtem2</t>
        </r>
      </text>
    </comment>
    <comment ref="AO104" authorId="0" shapeId="0">
      <text>
        <r>
          <rPr>
            <sz val="11"/>
            <rFont val="Calibri"/>
            <family val="2"/>
            <charset val="238"/>
          </rPr>
          <t>IV_B:EUUtem2</t>
        </r>
      </text>
    </comment>
    <comment ref="AP104" authorId="0" shapeId="0">
      <text>
        <r>
          <rPr>
            <sz val="11"/>
            <rFont val="Calibri"/>
            <family val="2"/>
            <charset val="238"/>
          </rPr>
          <t>IV_B:EgyebUtem2</t>
        </r>
      </text>
    </comment>
    <comment ref="AQ104" authorId="0" shapeId="0">
      <text>
        <r>
          <rPr>
            <sz val="11"/>
            <rFont val="Calibri"/>
            <family val="2"/>
            <charset val="238"/>
          </rPr>
          <t>IV_B:HitelKotvenyUtem2</t>
        </r>
      </text>
    </comment>
    <comment ref="AR104" authorId="0" shapeId="0">
      <text>
        <r>
          <rPr>
            <sz val="11"/>
            <rFont val="Calibri"/>
            <family val="2"/>
            <charset val="238"/>
          </rPr>
          <t>IV_B:OsszesenUtem2</t>
        </r>
      </text>
    </comment>
    <comment ref="AS104" authorId="0" shapeId="0">
      <text>
        <r>
          <rPr>
            <sz val="11"/>
            <rFont val="Calibri"/>
            <family val="2"/>
            <charset val="238"/>
          </rPr>
          <t>IV_B:ForrashianyUtem2</t>
        </r>
      </text>
    </comment>
    <comment ref="AV104" authorId="0" shapeId="0">
      <text>
        <r>
          <rPr>
            <sz val="11"/>
            <rFont val="Calibri"/>
            <family val="2"/>
            <charset val="238"/>
          </rPr>
          <t>IV_B:Indokolas</t>
        </r>
      </text>
    </comment>
    <comment ref="AW104" authorId="0" shapeId="0">
      <text>
        <r>
          <rPr>
            <sz val="11"/>
            <rFont val="Calibri"/>
            <family val="2"/>
            <charset val="238"/>
          </rPr>
          <t>IV_B:Megjegyzes</t>
        </r>
      </text>
    </comment>
    <comment ref="AZ104" authorId="0" shapeId="0">
      <text>
        <r>
          <rPr>
            <sz val="11"/>
            <rFont val="Calibri"/>
            <family val="2"/>
            <charset val="238"/>
          </rPr>
          <t>IV_B:ISA</t>
        </r>
      </text>
    </comment>
    <comment ref="B105" authorId="0" shapeId="0">
      <text>
        <r>
          <rPr>
            <sz val="11"/>
            <rFont val="Calibri"/>
            <family val="2"/>
            <charset val="238"/>
          </rPr>
          <t>IV_B:FontossagiSorrent</t>
        </r>
      </text>
    </comment>
    <comment ref="C105" authorId="0" shapeId="0">
      <text>
        <r>
          <rPr>
            <sz val="11"/>
            <rFont val="Calibri"/>
            <family val="2"/>
            <charset val="238"/>
          </rPr>
          <t>IV_B:FeladatKategoria</t>
        </r>
      </text>
    </comment>
    <comment ref="D105" authorId="0" shapeId="0">
      <text>
        <r>
          <rPr>
            <sz val="11"/>
            <rFont val="Calibri"/>
            <family val="2"/>
            <charset val="238"/>
          </rPr>
          <t>IV_B:FeladatMegnevezes</t>
        </r>
      </text>
    </comment>
    <comment ref="E105" authorId="0" shapeId="0">
      <text>
        <r>
          <rPr>
            <sz val="11"/>
            <rFont val="Calibri"/>
            <family val="2"/>
            <charset val="238"/>
          </rPr>
          <t>IV_B:ElviEngedelySzam</t>
        </r>
      </text>
    </comment>
    <comment ref="F105" authorId="0" shapeId="0">
      <text>
        <r>
          <rPr>
            <sz val="11"/>
            <rFont val="Calibri"/>
            <family val="2"/>
            <charset val="238"/>
          </rPr>
          <t>IV_B:VKR_Kod</t>
        </r>
      </text>
    </comment>
    <comment ref="G105" authorId="0" shapeId="0">
      <text>
        <r>
          <rPr>
            <sz val="11"/>
            <rFont val="Calibri"/>
            <family val="2"/>
            <charset val="238"/>
          </rPr>
          <t>IV_B:VKR_Nev</t>
        </r>
      </text>
    </comment>
    <comment ref="H105" authorId="0" shapeId="0">
      <text>
        <r>
          <rPr>
            <sz val="11"/>
            <rFont val="Calibri"/>
            <family val="2"/>
            <charset val="238"/>
          </rPr>
          <t>IV_B:FeladatSorszam</t>
        </r>
      </text>
    </comment>
    <comment ref="I105" authorId="0" shapeId="0">
      <text>
        <r>
          <rPr>
            <sz val="11"/>
            <rFont val="Calibri"/>
            <family val="2"/>
            <charset val="238"/>
          </rPr>
          <t>IV_B:FeladatAzonosito</t>
        </r>
      </text>
    </comment>
    <comment ref="J105" authorId="0" shapeId="0">
      <text>
        <r>
          <rPr>
            <sz val="11"/>
            <rFont val="Calibri"/>
            <family val="2"/>
            <charset val="238"/>
          </rPr>
          <t>IV_B:EllatasiTerulet</t>
        </r>
      </text>
    </comment>
    <comment ref="K105" authorId="0" shapeId="0">
      <text>
        <r>
          <rPr>
            <sz val="11"/>
            <rFont val="Calibri"/>
            <family val="2"/>
            <charset val="238"/>
          </rPr>
          <t>IV_B:EllatasertFelelos</t>
        </r>
      </text>
    </comment>
    <comment ref="L105" authorId="0" shapeId="0">
      <text>
        <r>
          <rPr>
            <sz val="11"/>
            <rFont val="Calibri"/>
            <family val="2"/>
            <charset val="238"/>
          </rPr>
          <t>IV_B:TervezettNettoKoltseg</t>
        </r>
      </text>
    </comment>
    <comment ref="M105" authorId="0" shapeId="0">
      <text>
        <r>
          <rPr>
            <sz val="11"/>
            <rFont val="Calibri"/>
            <family val="2"/>
            <charset val="238"/>
          </rPr>
          <t>IV_B:IdotartamKezdes</t>
        </r>
      </text>
    </comment>
    <comment ref="N105" authorId="0" shapeId="0">
      <text>
        <r>
          <rPr>
            <sz val="11"/>
            <rFont val="Calibri"/>
            <family val="2"/>
            <charset val="238"/>
          </rPr>
          <t>IV_B:IdotartamBefejezes</t>
        </r>
      </text>
    </comment>
    <comment ref="O105" authorId="0" shapeId="0">
      <text>
        <r>
          <rPr>
            <sz val="11"/>
            <rFont val="Calibri"/>
            <family val="2"/>
            <charset val="238"/>
          </rPr>
          <t>IV_B:NettoKoltsegUtem1</t>
        </r>
      </text>
    </comment>
    <comment ref="P105" authorId="0" shapeId="0">
      <text>
        <r>
          <rPr>
            <sz val="11"/>
            <rFont val="Calibri"/>
            <family val="2"/>
            <charset val="238"/>
          </rPr>
          <t>IV_B:NettoKoltsegUtem2</t>
        </r>
      </text>
    </comment>
    <comment ref="Q105" authorId="0" shapeId="0">
      <text>
        <r>
          <rPr>
            <sz val="11"/>
            <rFont val="Calibri"/>
            <family val="2"/>
            <charset val="238"/>
          </rPr>
          <t>IV_B:EM_Melleklet2_KTG</t>
        </r>
      </text>
    </comment>
    <comment ref="S105" authorId="0" shapeId="0">
      <text>
        <r>
          <rPr>
            <sz val="11"/>
            <rFont val="Calibri"/>
            <family val="2"/>
            <charset val="238"/>
          </rPr>
          <t>IV_B:HDUtem1</t>
        </r>
      </text>
    </comment>
    <comment ref="T105" authorId="0" shapeId="0">
      <text>
        <r>
          <rPr>
            <sz val="11"/>
            <rFont val="Calibri"/>
            <family val="2"/>
            <charset val="238"/>
          </rPr>
          <t>IV_B:ECSUtem1</t>
        </r>
      </text>
    </comment>
    <comment ref="U105" authorId="0" shapeId="0">
      <text>
        <r>
          <rPr>
            <sz val="11"/>
            <rFont val="Calibri"/>
            <family val="2"/>
            <charset val="238"/>
          </rPr>
          <t>IV_B:KFHUtem1</t>
        </r>
      </text>
    </comment>
    <comment ref="V105" authorId="0" shapeId="0">
      <text>
        <r>
          <rPr>
            <sz val="11"/>
            <rFont val="Calibri"/>
            <family val="2"/>
            <charset val="238"/>
          </rPr>
          <t>IV_B:Egyeb_SajatUtem1</t>
        </r>
      </text>
    </comment>
    <comment ref="W105" authorId="0" shapeId="0">
      <text>
        <r>
          <rPr>
            <sz val="11"/>
            <rFont val="Calibri"/>
            <family val="2"/>
            <charset val="238"/>
          </rPr>
          <t>IV_B:DijUtem1</t>
        </r>
      </text>
    </comment>
    <comment ref="X105" authorId="0" shapeId="0">
      <text>
        <r>
          <rPr>
            <sz val="11"/>
            <rFont val="Calibri"/>
            <family val="2"/>
            <charset val="238"/>
          </rPr>
          <t>IV_B:EM_Melleklet1_Utem1</t>
        </r>
      </text>
    </comment>
    <comment ref="Y105" authorId="0" shapeId="0">
      <text>
        <r>
          <rPr>
            <sz val="11"/>
            <rFont val="Calibri"/>
            <family val="2"/>
            <charset val="238"/>
          </rPr>
          <t>IV_B:EgyebAllamiUtem1</t>
        </r>
      </text>
    </comment>
    <comment ref="Z105" authorId="0" shapeId="0">
      <text>
        <r>
          <rPr>
            <sz val="11"/>
            <rFont val="Calibri"/>
            <family val="2"/>
            <charset val="238"/>
          </rPr>
          <t>IV_B:OnkormanyzatiUtem1</t>
        </r>
      </text>
    </comment>
    <comment ref="AA105" authorId="0" shapeId="0">
      <text>
        <r>
          <rPr>
            <sz val="11"/>
            <rFont val="Calibri"/>
            <family val="2"/>
            <charset val="238"/>
          </rPr>
          <t>IV_B:EUUtem1</t>
        </r>
      </text>
    </comment>
    <comment ref="AB105" authorId="0" shapeId="0">
      <text>
        <r>
          <rPr>
            <sz val="11"/>
            <rFont val="Calibri"/>
            <family val="2"/>
            <charset val="238"/>
          </rPr>
          <t>IV_B:EgyebUtem1</t>
        </r>
      </text>
    </comment>
    <comment ref="AC105" authorId="0" shapeId="0">
      <text>
        <r>
          <rPr>
            <sz val="11"/>
            <rFont val="Calibri"/>
            <family val="2"/>
            <charset val="238"/>
          </rPr>
          <t>IV_B:HitelKotvenyUtem1</t>
        </r>
      </text>
    </comment>
    <comment ref="AD105" authorId="0" shapeId="0">
      <text>
        <r>
          <rPr>
            <sz val="11"/>
            <rFont val="Calibri"/>
            <family val="2"/>
            <charset val="238"/>
          </rPr>
          <t>IV_B:OsszesenUtem1</t>
        </r>
      </text>
    </comment>
    <comment ref="AG105" authorId="0" shapeId="0">
      <text>
        <r>
          <rPr>
            <sz val="11"/>
            <rFont val="Calibri"/>
            <family val="2"/>
            <charset val="238"/>
          </rPr>
          <t>IV_B:HDUtem2</t>
        </r>
      </text>
    </comment>
    <comment ref="AH105" authorId="0" shapeId="0">
      <text>
        <r>
          <rPr>
            <sz val="11"/>
            <rFont val="Calibri"/>
            <family val="2"/>
            <charset val="238"/>
          </rPr>
          <t>IV_B:ECSUtem2</t>
        </r>
      </text>
    </comment>
    <comment ref="AI105" authorId="0" shapeId="0">
      <text>
        <r>
          <rPr>
            <sz val="11"/>
            <rFont val="Calibri"/>
            <family val="2"/>
            <charset val="238"/>
          </rPr>
          <t>IV_B:KFHUtem2</t>
        </r>
      </text>
    </comment>
    <comment ref="AJ105" authorId="0" shapeId="0">
      <text>
        <r>
          <rPr>
            <sz val="11"/>
            <rFont val="Calibri"/>
            <family val="2"/>
            <charset val="238"/>
          </rPr>
          <t>IV_B:Egyeb_SajatUtem2</t>
        </r>
      </text>
    </comment>
    <comment ref="AK105" authorId="0" shapeId="0">
      <text>
        <r>
          <rPr>
            <sz val="11"/>
            <rFont val="Calibri"/>
            <family val="2"/>
            <charset val="238"/>
          </rPr>
          <t>IV_B:DijUtem2</t>
        </r>
      </text>
    </comment>
    <comment ref="AL105" authorId="0" shapeId="0">
      <text>
        <r>
          <rPr>
            <sz val="11"/>
            <rFont val="Calibri"/>
            <family val="2"/>
            <charset val="238"/>
          </rPr>
          <t>IV_B:EM_Melleklet1_Utem2</t>
        </r>
      </text>
    </comment>
    <comment ref="AM105" authorId="0" shapeId="0">
      <text>
        <r>
          <rPr>
            <sz val="11"/>
            <rFont val="Calibri"/>
            <family val="2"/>
            <charset val="238"/>
          </rPr>
          <t>IV_B:EgyebAllamiUtem2</t>
        </r>
      </text>
    </comment>
    <comment ref="AN105" authorId="0" shapeId="0">
      <text>
        <r>
          <rPr>
            <sz val="11"/>
            <rFont val="Calibri"/>
            <family val="2"/>
            <charset val="238"/>
          </rPr>
          <t>IV_B:OnkormanyzatiUtem2</t>
        </r>
      </text>
    </comment>
    <comment ref="AO105" authorId="0" shapeId="0">
      <text>
        <r>
          <rPr>
            <sz val="11"/>
            <rFont val="Calibri"/>
            <family val="2"/>
            <charset val="238"/>
          </rPr>
          <t>IV_B:EUUtem2</t>
        </r>
      </text>
    </comment>
    <comment ref="AP105" authorId="0" shapeId="0">
      <text>
        <r>
          <rPr>
            <sz val="11"/>
            <rFont val="Calibri"/>
            <family val="2"/>
            <charset val="238"/>
          </rPr>
          <t>IV_B:EgyebUtem2</t>
        </r>
      </text>
    </comment>
    <comment ref="AQ105" authorId="0" shapeId="0">
      <text>
        <r>
          <rPr>
            <sz val="11"/>
            <rFont val="Calibri"/>
            <family val="2"/>
            <charset val="238"/>
          </rPr>
          <t>IV_B:HitelKotvenyUtem2</t>
        </r>
      </text>
    </comment>
    <comment ref="AR105" authorId="0" shapeId="0">
      <text>
        <r>
          <rPr>
            <sz val="11"/>
            <rFont val="Calibri"/>
            <family val="2"/>
            <charset val="238"/>
          </rPr>
          <t>IV_B:OsszesenUtem2</t>
        </r>
      </text>
    </comment>
    <comment ref="AS105" authorId="0" shapeId="0">
      <text>
        <r>
          <rPr>
            <sz val="11"/>
            <rFont val="Calibri"/>
            <family val="2"/>
            <charset val="238"/>
          </rPr>
          <t>IV_B:ForrashianyUtem2</t>
        </r>
      </text>
    </comment>
    <comment ref="AV105" authorId="0" shapeId="0">
      <text>
        <r>
          <rPr>
            <sz val="11"/>
            <rFont val="Calibri"/>
            <family val="2"/>
            <charset val="238"/>
          </rPr>
          <t>IV_B:Indokolas</t>
        </r>
      </text>
    </comment>
    <comment ref="AW105" authorId="0" shapeId="0">
      <text>
        <r>
          <rPr>
            <sz val="11"/>
            <rFont val="Calibri"/>
            <family val="2"/>
            <charset val="238"/>
          </rPr>
          <t>IV_B:Megjegyzes</t>
        </r>
      </text>
    </comment>
    <comment ref="AZ105" authorId="0" shapeId="0">
      <text>
        <r>
          <rPr>
            <sz val="11"/>
            <rFont val="Calibri"/>
            <family val="2"/>
            <charset val="238"/>
          </rPr>
          <t>IV_B:ISA</t>
        </r>
      </text>
    </comment>
    <comment ref="B106" authorId="0" shapeId="0">
      <text>
        <r>
          <rPr>
            <sz val="11"/>
            <rFont val="Calibri"/>
            <family val="2"/>
            <charset val="238"/>
          </rPr>
          <t>IV_B:FontossagiSorrent</t>
        </r>
      </text>
    </comment>
    <comment ref="C106" authorId="0" shapeId="0">
      <text>
        <r>
          <rPr>
            <sz val="11"/>
            <rFont val="Calibri"/>
            <family val="2"/>
            <charset val="238"/>
          </rPr>
          <t>IV_B:FeladatKategoria</t>
        </r>
      </text>
    </comment>
    <comment ref="D106" authorId="0" shapeId="0">
      <text>
        <r>
          <rPr>
            <sz val="11"/>
            <rFont val="Calibri"/>
            <family val="2"/>
            <charset val="238"/>
          </rPr>
          <t>IV_B:FeladatMegnevezes</t>
        </r>
      </text>
    </comment>
    <comment ref="E106" authorId="0" shapeId="0">
      <text>
        <r>
          <rPr>
            <sz val="11"/>
            <rFont val="Calibri"/>
            <family val="2"/>
            <charset val="238"/>
          </rPr>
          <t>IV_B:ElviEngedelySzam</t>
        </r>
      </text>
    </comment>
    <comment ref="F106" authorId="0" shapeId="0">
      <text>
        <r>
          <rPr>
            <sz val="11"/>
            <rFont val="Calibri"/>
            <family val="2"/>
            <charset val="238"/>
          </rPr>
          <t>IV_B:VKR_Kod</t>
        </r>
      </text>
    </comment>
    <comment ref="G106" authorId="0" shapeId="0">
      <text>
        <r>
          <rPr>
            <sz val="11"/>
            <rFont val="Calibri"/>
            <family val="2"/>
            <charset val="238"/>
          </rPr>
          <t>IV_B:VKR_Nev</t>
        </r>
      </text>
    </comment>
    <comment ref="H106" authorId="0" shapeId="0">
      <text>
        <r>
          <rPr>
            <sz val="11"/>
            <rFont val="Calibri"/>
            <family val="2"/>
            <charset val="238"/>
          </rPr>
          <t>IV_B:FeladatSorszam</t>
        </r>
      </text>
    </comment>
    <comment ref="I106" authorId="0" shapeId="0">
      <text>
        <r>
          <rPr>
            <sz val="11"/>
            <rFont val="Calibri"/>
            <family val="2"/>
            <charset val="238"/>
          </rPr>
          <t>IV_B:FeladatAzonosito</t>
        </r>
      </text>
    </comment>
    <comment ref="J106" authorId="0" shapeId="0">
      <text>
        <r>
          <rPr>
            <sz val="11"/>
            <rFont val="Calibri"/>
            <family val="2"/>
            <charset val="238"/>
          </rPr>
          <t>IV_B:EllatasiTerulet</t>
        </r>
      </text>
    </comment>
    <comment ref="K106" authorId="0" shapeId="0">
      <text>
        <r>
          <rPr>
            <sz val="11"/>
            <rFont val="Calibri"/>
            <family val="2"/>
            <charset val="238"/>
          </rPr>
          <t>IV_B:EllatasertFelelos</t>
        </r>
      </text>
    </comment>
    <comment ref="L106" authorId="0" shapeId="0">
      <text>
        <r>
          <rPr>
            <sz val="11"/>
            <rFont val="Calibri"/>
            <family val="2"/>
            <charset val="238"/>
          </rPr>
          <t>IV_B:TervezettNettoKoltseg</t>
        </r>
      </text>
    </comment>
    <comment ref="M106" authorId="0" shapeId="0">
      <text>
        <r>
          <rPr>
            <sz val="11"/>
            <rFont val="Calibri"/>
            <family val="2"/>
            <charset val="238"/>
          </rPr>
          <t>IV_B:IdotartamKezdes</t>
        </r>
      </text>
    </comment>
    <comment ref="N106" authorId="0" shapeId="0">
      <text>
        <r>
          <rPr>
            <sz val="11"/>
            <rFont val="Calibri"/>
            <family val="2"/>
            <charset val="238"/>
          </rPr>
          <t>IV_B:IdotartamBefejezes</t>
        </r>
      </text>
    </comment>
    <comment ref="O106" authorId="0" shapeId="0">
      <text>
        <r>
          <rPr>
            <sz val="11"/>
            <rFont val="Calibri"/>
            <family val="2"/>
            <charset val="238"/>
          </rPr>
          <t>IV_B:NettoKoltsegUtem1</t>
        </r>
      </text>
    </comment>
    <comment ref="P106" authorId="0" shapeId="0">
      <text>
        <r>
          <rPr>
            <sz val="11"/>
            <rFont val="Calibri"/>
            <family val="2"/>
            <charset val="238"/>
          </rPr>
          <t>IV_B:NettoKoltsegUtem2</t>
        </r>
      </text>
    </comment>
    <comment ref="Q106" authorId="0" shapeId="0">
      <text>
        <r>
          <rPr>
            <sz val="11"/>
            <rFont val="Calibri"/>
            <family val="2"/>
            <charset val="238"/>
          </rPr>
          <t>IV_B:EM_Melleklet2_KTG</t>
        </r>
      </text>
    </comment>
    <comment ref="S106" authorId="0" shapeId="0">
      <text>
        <r>
          <rPr>
            <sz val="11"/>
            <rFont val="Calibri"/>
            <family val="2"/>
            <charset val="238"/>
          </rPr>
          <t>IV_B:HDUtem1</t>
        </r>
      </text>
    </comment>
    <comment ref="T106" authorId="0" shapeId="0">
      <text>
        <r>
          <rPr>
            <sz val="11"/>
            <rFont val="Calibri"/>
            <family val="2"/>
            <charset val="238"/>
          </rPr>
          <t>IV_B:ECSUtem1</t>
        </r>
      </text>
    </comment>
    <comment ref="U106" authorId="0" shapeId="0">
      <text>
        <r>
          <rPr>
            <sz val="11"/>
            <rFont val="Calibri"/>
            <family val="2"/>
            <charset val="238"/>
          </rPr>
          <t>IV_B:KFHUtem1</t>
        </r>
      </text>
    </comment>
    <comment ref="V106" authorId="0" shapeId="0">
      <text>
        <r>
          <rPr>
            <sz val="11"/>
            <rFont val="Calibri"/>
            <family val="2"/>
            <charset val="238"/>
          </rPr>
          <t>IV_B:Egyeb_SajatUtem1</t>
        </r>
      </text>
    </comment>
    <comment ref="W106" authorId="0" shapeId="0">
      <text>
        <r>
          <rPr>
            <sz val="11"/>
            <rFont val="Calibri"/>
            <family val="2"/>
            <charset val="238"/>
          </rPr>
          <t>IV_B:DijUtem1</t>
        </r>
      </text>
    </comment>
    <comment ref="X106" authorId="0" shapeId="0">
      <text>
        <r>
          <rPr>
            <sz val="11"/>
            <rFont val="Calibri"/>
            <family val="2"/>
            <charset val="238"/>
          </rPr>
          <t>IV_B:EM_Melleklet1_Utem1</t>
        </r>
      </text>
    </comment>
    <comment ref="Y106" authorId="0" shapeId="0">
      <text>
        <r>
          <rPr>
            <sz val="11"/>
            <rFont val="Calibri"/>
            <family val="2"/>
            <charset val="238"/>
          </rPr>
          <t>IV_B:EgyebAllamiUtem1</t>
        </r>
      </text>
    </comment>
    <comment ref="Z106" authorId="0" shapeId="0">
      <text>
        <r>
          <rPr>
            <sz val="11"/>
            <rFont val="Calibri"/>
            <family val="2"/>
            <charset val="238"/>
          </rPr>
          <t>IV_B:OnkormanyzatiUtem1</t>
        </r>
      </text>
    </comment>
    <comment ref="AA106" authorId="0" shapeId="0">
      <text>
        <r>
          <rPr>
            <sz val="11"/>
            <rFont val="Calibri"/>
            <family val="2"/>
            <charset val="238"/>
          </rPr>
          <t>IV_B:EUUtem1</t>
        </r>
      </text>
    </comment>
    <comment ref="AB106" authorId="0" shapeId="0">
      <text>
        <r>
          <rPr>
            <sz val="11"/>
            <rFont val="Calibri"/>
            <family val="2"/>
            <charset val="238"/>
          </rPr>
          <t>IV_B:EgyebUtem1</t>
        </r>
      </text>
    </comment>
    <comment ref="AC106" authorId="0" shapeId="0">
      <text>
        <r>
          <rPr>
            <sz val="11"/>
            <rFont val="Calibri"/>
            <family val="2"/>
            <charset val="238"/>
          </rPr>
          <t>IV_B:HitelKotvenyUtem1</t>
        </r>
      </text>
    </comment>
    <comment ref="AD106" authorId="0" shapeId="0">
      <text>
        <r>
          <rPr>
            <sz val="11"/>
            <rFont val="Calibri"/>
            <family val="2"/>
            <charset val="238"/>
          </rPr>
          <t>IV_B:OsszesenUtem1</t>
        </r>
      </text>
    </comment>
    <comment ref="AG106" authorId="0" shapeId="0">
      <text>
        <r>
          <rPr>
            <sz val="11"/>
            <rFont val="Calibri"/>
            <family val="2"/>
            <charset val="238"/>
          </rPr>
          <t>IV_B:HDUtem2</t>
        </r>
      </text>
    </comment>
    <comment ref="AH106" authorId="0" shapeId="0">
      <text>
        <r>
          <rPr>
            <sz val="11"/>
            <rFont val="Calibri"/>
            <family val="2"/>
            <charset val="238"/>
          </rPr>
          <t>IV_B:ECSUtem2</t>
        </r>
      </text>
    </comment>
    <comment ref="AI106" authorId="0" shapeId="0">
      <text>
        <r>
          <rPr>
            <sz val="11"/>
            <rFont val="Calibri"/>
            <family val="2"/>
            <charset val="238"/>
          </rPr>
          <t>IV_B:KFHUtem2</t>
        </r>
      </text>
    </comment>
    <comment ref="AJ106" authorId="0" shapeId="0">
      <text>
        <r>
          <rPr>
            <sz val="11"/>
            <rFont val="Calibri"/>
            <family val="2"/>
            <charset val="238"/>
          </rPr>
          <t>IV_B:Egyeb_SajatUtem2</t>
        </r>
      </text>
    </comment>
    <comment ref="AK106" authorId="0" shapeId="0">
      <text>
        <r>
          <rPr>
            <sz val="11"/>
            <rFont val="Calibri"/>
            <family val="2"/>
            <charset val="238"/>
          </rPr>
          <t>IV_B:DijUtem2</t>
        </r>
      </text>
    </comment>
    <comment ref="AL106" authorId="0" shapeId="0">
      <text>
        <r>
          <rPr>
            <sz val="11"/>
            <rFont val="Calibri"/>
            <family val="2"/>
            <charset val="238"/>
          </rPr>
          <t>IV_B:EM_Melleklet1_Utem2</t>
        </r>
      </text>
    </comment>
    <comment ref="AM106" authorId="0" shapeId="0">
      <text>
        <r>
          <rPr>
            <sz val="11"/>
            <rFont val="Calibri"/>
            <family val="2"/>
            <charset val="238"/>
          </rPr>
          <t>IV_B:EgyebAllamiUtem2</t>
        </r>
      </text>
    </comment>
    <comment ref="AN106" authorId="0" shapeId="0">
      <text>
        <r>
          <rPr>
            <sz val="11"/>
            <rFont val="Calibri"/>
            <family val="2"/>
            <charset val="238"/>
          </rPr>
          <t>IV_B:OnkormanyzatiUtem2</t>
        </r>
      </text>
    </comment>
    <comment ref="AO106" authorId="0" shapeId="0">
      <text>
        <r>
          <rPr>
            <sz val="11"/>
            <rFont val="Calibri"/>
            <family val="2"/>
            <charset val="238"/>
          </rPr>
          <t>IV_B:EUUtem2</t>
        </r>
      </text>
    </comment>
    <comment ref="AP106" authorId="0" shapeId="0">
      <text>
        <r>
          <rPr>
            <sz val="11"/>
            <rFont val="Calibri"/>
            <family val="2"/>
            <charset val="238"/>
          </rPr>
          <t>IV_B:EgyebUtem2</t>
        </r>
      </text>
    </comment>
    <comment ref="AQ106" authorId="0" shapeId="0">
      <text>
        <r>
          <rPr>
            <sz val="11"/>
            <rFont val="Calibri"/>
            <family val="2"/>
            <charset val="238"/>
          </rPr>
          <t>IV_B:HitelKotvenyUtem2</t>
        </r>
      </text>
    </comment>
    <comment ref="AR106" authorId="0" shapeId="0">
      <text>
        <r>
          <rPr>
            <sz val="11"/>
            <rFont val="Calibri"/>
            <family val="2"/>
            <charset val="238"/>
          </rPr>
          <t>IV_B:OsszesenUtem2</t>
        </r>
      </text>
    </comment>
    <comment ref="AS106" authorId="0" shapeId="0">
      <text>
        <r>
          <rPr>
            <sz val="11"/>
            <rFont val="Calibri"/>
            <family val="2"/>
            <charset val="238"/>
          </rPr>
          <t>IV_B:ForrashianyUtem2</t>
        </r>
      </text>
    </comment>
    <comment ref="AV106" authorId="0" shapeId="0">
      <text>
        <r>
          <rPr>
            <sz val="11"/>
            <rFont val="Calibri"/>
            <family val="2"/>
            <charset val="238"/>
          </rPr>
          <t>IV_B:Indokolas</t>
        </r>
      </text>
    </comment>
    <comment ref="AW106" authorId="0" shapeId="0">
      <text>
        <r>
          <rPr>
            <sz val="11"/>
            <rFont val="Calibri"/>
            <family val="2"/>
            <charset val="238"/>
          </rPr>
          <t>IV_B:Megjegyzes</t>
        </r>
      </text>
    </comment>
    <comment ref="AZ106" authorId="0" shapeId="0">
      <text>
        <r>
          <rPr>
            <sz val="11"/>
            <rFont val="Calibri"/>
            <family val="2"/>
            <charset val="238"/>
          </rPr>
          <t>IV_B:ISA</t>
        </r>
      </text>
    </comment>
    <comment ref="B107" authorId="0" shapeId="0">
      <text>
        <r>
          <rPr>
            <sz val="11"/>
            <rFont val="Calibri"/>
            <family val="2"/>
            <charset val="238"/>
          </rPr>
          <t>IV_B:FontossagiSorrent</t>
        </r>
      </text>
    </comment>
    <comment ref="C107" authorId="0" shapeId="0">
      <text>
        <r>
          <rPr>
            <sz val="11"/>
            <rFont val="Calibri"/>
            <family val="2"/>
            <charset val="238"/>
          </rPr>
          <t>IV_B:FeladatKategoria</t>
        </r>
      </text>
    </comment>
    <comment ref="D107" authorId="0" shapeId="0">
      <text>
        <r>
          <rPr>
            <sz val="11"/>
            <rFont val="Calibri"/>
            <family val="2"/>
            <charset val="238"/>
          </rPr>
          <t>IV_B:FeladatMegnevezes</t>
        </r>
      </text>
    </comment>
    <comment ref="E107" authorId="0" shapeId="0">
      <text>
        <r>
          <rPr>
            <sz val="11"/>
            <rFont val="Calibri"/>
            <family val="2"/>
            <charset val="238"/>
          </rPr>
          <t>IV_B:ElviEngedelySzam</t>
        </r>
      </text>
    </comment>
    <comment ref="F107" authorId="0" shapeId="0">
      <text>
        <r>
          <rPr>
            <sz val="11"/>
            <rFont val="Calibri"/>
            <family val="2"/>
            <charset val="238"/>
          </rPr>
          <t>IV_B:VKR_Kod</t>
        </r>
      </text>
    </comment>
    <comment ref="G107" authorId="0" shapeId="0">
      <text>
        <r>
          <rPr>
            <sz val="11"/>
            <rFont val="Calibri"/>
            <family val="2"/>
            <charset val="238"/>
          </rPr>
          <t>IV_B:VKR_Nev</t>
        </r>
      </text>
    </comment>
    <comment ref="H107" authorId="0" shapeId="0">
      <text>
        <r>
          <rPr>
            <sz val="11"/>
            <rFont val="Calibri"/>
            <family val="2"/>
            <charset val="238"/>
          </rPr>
          <t>IV_B:FeladatSorszam</t>
        </r>
      </text>
    </comment>
    <comment ref="I107" authorId="0" shapeId="0">
      <text>
        <r>
          <rPr>
            <sz val="11"/>
            <rFont val="Calibri"/>
            <family val="2"/>
            <charset val="238"/>
          </rPr>
          <t>IV_B:FeladatAzonosito</t>
        </r>
      </text>
    </comment>
    <comment ref="J107" authorId="0" shapeId="0">
      <text>
        <r>
          <rPr>
            <sz val="11"/>
            <rFont val="Calibri"/>
            <family val="2"/>
            <charset val="238"/>
          </rPr>
          <t>IV_B:EllatasiTerulet</t>
        </r>
      </text>
    </comment>
    <comment ref="K107" authorId="0" shapeId="0">
      <text>
        <r>
          <rPr>
            <sz val="11"/>
            <rFont val="Calibri"/>
            <family val="2"/>
            <charset val="238"/>
          </rPr>
          <t>IV_B:EllatasertFelelos</t>
        </r>
      </text>
    </comment>
    <comment ref="L107" authorId="0" shapeId="0">
      <text>
        <r>
          <rPr>
            <sz val="11"/>
            <rFont val="Calibri"/>
            <family val="2"/>
            <charset val="238"/>
          </rPr>
          <t>IV_B:TervezettNettoKoltseg</t>
        </r>
      </text>
    </comment>
    <comment ref="M107" authorId="0" shapeId="0">
      <text>
        <r>
          <rPr>
            <sz val="11"/>
            <rFont val="Calibri"/>
            <family val="2"/>
            <charset val="238"/>
          </rPr>
          <t>IV_B:IdotartamKezdes</t>
        </r>
      </text>
    </comment>
    <comment ref="N107" authorId="0" shapeId="0">
      <text>
        <r>
          <rPr>
            <sz val="11"/>
            <rFont val="Calibri"/>
            <family val="2"/>
            <charset val="238"/>
          </rPr>
          <t>IV_B:IdotartamBefejezes</t>
        </r>
      </text>
    </comment>
    <comment ref="O107" authorId="0" shapeId="0">
      <text>
        <r>
          <rPr>
            <sz val="11"/>
            <rFont val="Calibri"/>
            <family val="2"/>
            <charset val="238"/>
          </rPr>
          <t>IV_B:NettoKoltsegUtem1</t>
        </r>
      </text>
    </comment>
    <comment ref="P107" authorId="0" shapeId="0">
      <text>
        <r>
          <rPr>
            <sz val="11"/>
            <rFont val="Calibri"/>
            <family val="2"/>
            <charset val="238"/>
          </rPr>
          <t>IV_B:NettoKoltsegUtem2</t>
        </r>
      </text>
    </comment>
    <comment ref="Q107" authorId="0" shapeId="0">
      <text>
        <r>
          <rPr>
            <sz val="11"/>
            <rFont val="Calibri"/>
            <family val="2"/>
            <charset val="238"/>
          </rPr>
          <t>IV_B:EM_Melleklet2_KTG</t>
        </r>
      </text>
    </comment>
    <comment ref="S107" authorId="0" shapeId="0">
      <text>
        <r>
          <rPr>
            <sz val="11"/>
            <rFont val="Calibri"/>
            <family val="2"/>
            <charset val="238"/>
          </rPr>
          <t>IV_B:HDUtem1</t>
        </r>
      </text>
    </comment>
    <comment ref="T107" authorId="0" shapeId="0">
      <text>
        <r>
          <rPr>
            <sz val="11"/>
            <rFont val="Calibri"/>
            <family val="2"/>
            <charset val="238"/>
          </rPr>
          <t>IV_B:ECSUtem1</t>
        </r>
      </text>
    </comment>
    <comment ref="U107" authorId="0" shapeId="0">
      <text>
        <r>
          <rPr>
            <sz val="11"/>
            <rFont val="Calibri"/>
            <family val="2"/>
            <charset val="238"/>
          </rPr>
          <t>IV_B:KFHUtem1</t>
        </r>
      </text>
    </comment>
    <comment ref="V107" authorId="0" shapeId="0">
      <text>
        <r>
          <rPr>
            <sz val="11"/>
            <rFont val="Calibri"/>
            <family val="2"/>
            <charset val="238"/>
          </rPr>
          <t>IV_B:Egyeb_SajatUtem1</t>
        </r>
      </text>
    </comment>
    <comment ref="W107" authorId="0" shapeId="0">
      <text>
        <r>
          <rPr>
            <sz val="11"/>
            <rFont val="Calibri"/>
            <family val="2"/>
            <charset val="238"/>
          </rPr>
          <t>IV_B:DijUtem1</t>
        </r>
      </text>
    </comment>
    <comment ref="X107" authorId="0" shapeId="0">
      <text>
        <r>
          <rPr>
            <sz val="11"/>
            <rFont val="Calibri"/>
            <family val="2"/>
            <charset val="238"/>
          </rPr>
          <t>IV_B:EM_Melleklet1_Utem1</t>
        </r>
      </text>
    </comment>
    <comment ref="Y107" authorId="0" shapeId="0">
      <text>
        <r>
          <rPr>
            <sz val="11"/>
            <rFont val="Calibri"/>
            <family val="2"/>
            <charset val="238"/>
          </rPr>
          <t>IV_B:EgyebAllamiUtem1</t>
        </r>
      </text>
    </comment>
    <comment ref="Z107" authorId="0" shapeId="0">
      <text>
        <r>
          <rPr>
            <sz val="11"/>
            <rFont val="Calibri"/>
            <family val="2"/>
            <charset val="238"/>
          </rPr>
          <t>IV_B:OnkormanyzatiUtem1</t>
        </r>
      </text>
    </comment>
    <comment ref="AA107" authorId="0" shapeId="0">
      <text>
        <r>
          <rPr>
            <sz val="11"/>
            <rFont val="Calibri"/>
            <family val="2"/>
            <charset val="238"/>
          </rPr>
          <t>IV_B:EUUtem1</t>
        </r>
      </text>
    </comment>
    <comment ref="AB107" authorId="0" shapeId="0">
      <text>
        <r>
          <rPr>
            <sz val="11"/>
            <rFont val="Calibri"/>
            <family val="2"/>
            <charset val="238"/>
          </rPr>
          <t>IV_B:EgyebUtem1</t>
        </r>
      </text>
    </comment>
    <comment ref="AC107" authorId="0" shapeId="0">
      <text>
        <r>
          <rPr>
            <sz val="11"/>
            <rFont val="Calibri"/>
            <family val="2"/>
            <charset val="238"/>
          </rPr>
          <t>IV_B:HitelKotvenyUtem1</t>
        </r>
      </text>
    </comment>
    <comment ref="AD107" authorId="0" shapeId="0">
      <text>
        <r>
          <rPr>
            <sz val="11"/>
            <rFont val="Calibri"/>
            <family val="2"/>
            <charset val="238"/>
          </rPr>
          <t>IV_B:OsszesenUtem1</t>
        </r>
      </text>
    </comment>
    <comment ref="AG107" authorId="0" shapeId="0">
      <text>
        <r>
          <rPr>
            <sz val="11"/>
            <rFont val="Calibri"/>
            <family val="2"/>
            <charset val="238"/>
          </rPr>
          <t>IV_B:HDUtem2</t>
        </r>
      </text>
    </comment>
    <comment ref="AH107" authorId="0" shapeId="0">
      <text>
        <r>
          <rPr>
            <sz val="11"/>
            <rFont val="Calibri"/>
            <family val="2"/>
            <charset val="238"/>
          </rPr>
          <t>IV_B:ECSUtem2</t>
        </r>
      </text>
    </comment>
    <comment ref="AI107" authorId="0" shapeId="0">
      <text>
        <r>
          <rPr>
            <sz val="11"/>
            <rFont val="Calibri"/>
            <family val="2"/>
            <charset val="238"/>
          </rPr>
          <t>IV_B:KFHUtem2</t>
        </r>
      </text>
    </comment>
    <comment ref="AJ107" authorId="0" shapeId="0">
      <text>
        <r>
          <rPr>
            <sz val="11"/>
            <rFont val="Calibri"/>
            <family val="2"/>
            <charset val="238"/>
          </rPr>
          <t>IV_B:Egyeb_SajatUtem2</t>
        </r>
      </text>
    </comment>
    <comment ref="AK107" authorId="0" shapeId="0">
      <text>
        <r>
          <rPr>
            <sz val="11"/>
            <rFont val="Calibri"/>
            <family val="2"/>
            <charset val="238"/>
          </rPr>
          <t>IV_B:DijUtem2</t>
        </r>
      </text>
    </comment>
    <comment ref="AL107" authorId="0" shapeId="0">
      <text>
        <r>
          <rPr>
            <sz val="11"/>
            <rFont val="Calibri"/>
            <family val="2"/>
            <charset val="238"/>
          </rPr>
          <t>IV_B:EM_Melleklet1_Utem2</t>
        </r>
      </text>
    </comment>
    <comment ref="AM107" authorId="0" shapeId="0">
      <text>
        <r>
          <rPr>
            <sz val="11"/>
            <rFont val="Calibri"/>
            <family val="2"/>
            <charset val="238"/>
          </rPr>
          <t>IV_B:EgyebAllamiUtem2</t>
        </r>
      </text>
    </comment>
    <comment ref="AN107" authorId="0" shapeId="0">
      <text>
        <r>
          <rPr>
            <sz val="11"/>
            <rFont val="Calibri"/>
            <family val="2"/>
            <charset val="238"/>
          </rPr>
          <t>IV_B:OnkormanyzatiUtem2</t>
        </r>
      </text>
    </comment>
    <comment ref="AO107" authorId="0" shapeId="0">
      <text>
        <r>
          <rPr>
            <sz val="11"/>
            <rFont val="Calibri"/>
            <family val="2"/>
            <charset val="238"/>
          </rPr>
          <t>IV_B:EUUtem2</t>
        </r>
      </text>
    </comment>
    <comment ref="AP107" authorId="0" shapeId="0">
      <text>
        <r>
          <rPr>
            <sz val="11"/>
            <rFont val="Calibri"/>
            <family val="2"/>
            <charset val="238"/>
          </rPr>
          <t>IV_B:EgyebUtem2</t>
        </r>
      </text>
    </comment>
    <comment ref="AQ107" authorId="0" shapeId="0">
      <text>
        <r>
          <rPr>
            <sz val="11"/>
            <rFont val="Calibri"/>
            <family val="2"/>
            <charset val="238"/>
          </rPr>
          <t>IV_B:HitelKotvenyUtem2</t>
        </r>
      </text>
    </comment>
    <comment ref="AR107" authorId="0" shapeId="0">
      <text>
        <r>
          <rPr>
            <sz val="11"/>
            <rFont val="Calibri"/>
            <family val="2"/>
            <charset val="238"/>
          </rPr>
          <t>IV_B:OsszesenUtem2</t>
        </r>
      </text>
    </comment>
    <comment ref="AS107" authorId="0" shapeId="0">
      <text>
        <r>
          <rPr>
            <sz val="11"/>
            <rFont val="Calibri"/>
            <family val="2"/>
            <charset val="238"/>
          </rPr>
          <t>IV_B:ForrashianyUtem2</t>
        </r>
      </text>
    </comment>
    <comment ref="AV107" authorId="0" shapeId="0">
      <text>
        <r>
          <rPr>
            <sz val="11"/>
            <rFont val="Calibri"/>
            <family val="2"/>
            <charset val="238"/>
          </rPr>
          <t>IV_B:Indokolas</t>
        </r>
      </text>
    </comment>
    <comment ref="AW107" authorId="0" shapeId="0">
      <text>
        <r>
          <rPr>
            <sz val="11"/>
            <rFont val="Calibri"/>
            <family val="2"/>
            <charset val="238"/>
          </rPr>
          <t>IV_B:Megjegyzes</t>
        </r>
      </text>
    </comment>
    <comment ref="AZ107" authorId="0" shapeId="0">
      <text>
        <r>
          <rPr>
            <sz val="11"/>
            <rFont val="Calibri"/>
            <family val="2"/>
            <charset val="238"/>
          </rPr>
          <t>IV_B:ISA</t>
        </r>
      </text>
    </comment>
    <comment ref="B108" authorId="0" shapeId="0">
      <text>
        <r>
          <rPr>
            <sz val="11"/>
            <rFont val="Calibri"/>
            <family val="2"/>
            <charset val="238"/>
          </rPr>
          <t>IV_B:FontossagiSorrent</t>
        </r>
      </text>
    </comment>
    <comment ref="C108" authorId="0" shapeId="0">
      <text>
        <r>
          <rPr>
            <sz val="11"/>
            <rFont val="Calibri"/>
            <family val="2"/>
            <charset val="238"/>
          </rPr>
          <t>IV_B:FeladatKategoria</t>
        </r>
      </text>
    </comment>
    <comment ref="D108" authorId="0" shapeId="0">
      <text>
        <r>
          <rPr>
            <sz val="11"/>
            <rFont val="Calibri"/>
            <family val="2"/>
            <charset val="238"/>
          </rPr>
          <t>IV_B:FeladatMegnevezes</t>
        </r>
      </text>
    </comment>
    <comment ref="E108" authorId="0" shapeId="0">
      <text>
        <r>
          <rPr>
            <sz val="11"/>
            <rFont val="Calibri"/>
            <family val="2"/>
            <charset val="238"/>
          </rPr>
          <t>IV_B:ElviEngedelySzam</t>
        </r>
      </text>
    </comment>
    <comment ref="F108" authorId="0" shapeId="0">
      <text>
        <r>
          <rPr>
            <sz val="11"/>
            <rFont val="Calibri"/>
            <family val="2"/>
            <charset val="238"/>
          </rPr>
          <t>IV_B:VKR_Kod</t>
        </r>
      </text>
    </comment>
    <comment ref="G108" authorId="0" shapeId="0">
      <text>
        <r>
          <rPr>
            <sz val="11"/>
            <rFont val="Calibri"/>
            <family val="2"/>
            <charset val="238"/>
          </rPr>
          <t>IV_B:VKR_Nev</t>
        </r>
      </text>
    </comment>
    <comment ref="H108" authorId="0" shapeId="0">
      <text>
        <r>
          <rPr>
            <sz val="11"/>
            <rFont val="Calibri"/>
            <family val="2"/>
            <charset val="238"/>
          </rPr>
          <t>IV_B:FeladatSorszam</t>
        </r>
      </text>
    </comment>
    <comment ref="I108" authorId="0" shapeId="0">
      <text>
        <r>
          <rPr>
            <sz val="11"/>
            <rFont val="Calibri"/>
            <family val="2"/>
            <charset val="238"/>
          </rPr>
          <t>IV_B:FeladatAzonosito</t>
        </r>
      </text>
    </comment>
    <comment ref="J108" authorId="0" shapeId="0">
      <text>
        <r>
          <rPr>
            <sz val="11"/>
            <rFont val="Calibri"/>
            <family val="2"/>
            <charset val="238"/>
          </rPr>
          <t>IV_B:EllatasiTerulet</t>
        </r>
      </text>
    </comment>
    <comment ref="K108" authorId="0" shapeId="0">
      <text>
        <r>
          <rPr>
            <sz val="11"/>
            <rFont val="Calibri"/>
            <family val="2"/>
            <charset val="238"/>
          </rPr>
          <t>IV_B:EllatasertFelelos</t>
        </r>
      </text>
    </comment>
    <comment ref="L108" authorId="0" shapeId="0">
      <text>
        <r>
          <rPr>
            <sz val="11"/>
            <rFont val="Calibri"/>
            <family val="2"/>
            <charset val="238"/>
          </rPr>
          <t>IV_B:TervezettNettoKoltseg</t>
        </r>
      </text>
    </comment>
    <comment ref="M108" authorId="0" shapeId="0">
      <text>
        <r>
          <rPr>
            <sz val="11"/>
            <rFont val="Calibri"/>
            <family val="2"/>
            <charset val="238"/>
          </rPr>
          <t>IV_B:IdotartamKezdes</t>
        </r>
      </text>
    </comment>
    <comment ref="N108" authorId="0" shapeId="0">
      <text>
        <r>
          <rPr>
            <sz val="11"/>
            <rFont val="Calibri"/>
            <family val="2"/>
            <charset val="238"/>
          </rPr>
          <t>IV_B:IdotartamBefejezes</t>
        </r>
      </text>
    </comment>
    <comment ref="O108" authorId="0" shapeId="0">
      <text>
        <r>
          <rPr>
            <sz val="11"/>
            <rFont val="Calibri"/>
            <family val="2"/>
            <charset val="238"/>
          </rPr>
          <t>IV_B:NettoKoltsegUtem1</t>
        </r>
      </text>
    </comment>
    <comment ref="P108" authorId="0" shapeId="0">
      <text>
        <r>
          <rPr>
            <sz val="11"/>
            <rFont val="Calibri"/>
            <family val="2"/>
            <charset val="238"/>
          </rPr>
          <t>IV_B:NettoKoltsegUtem2</t>
        </r>
      </text>
    </comment>
    <comment ref="Q108" authorId="0" shapeId="0">
      <text>
        <r>
          <rPr>
            <sz val="11"/>
            <rFont val="Calibri"/>
            <family val="2"/>
            <charset val="238"/>
          </rPr>
          <t>IV_B:EM_Melleklet2_KTG</t>
        </r>
      </text>
    </comment>
    <comment ref="S108" authorId="0" shapeId="0">
      <text>
        <r>
          <rPr>
            <sz val="11"/>
            <rFont val="Calibri"/>
            <family val="2"/>
            <charset val="238"/>
          </rPr>
          <t>IV_B:HDUtem1</t>
        </r>
      </text>
    </comment>
    <comment ref="T108" authorId="0" shapeId="0">
      <text>
        <r>
          <rPr>
            <sz val="11"/>
            <rFont val="Calibri"/>
            <family val="2"/>
            <charset val="238"/>
          </rPr>
          <t>IV_B:ECSUtem1</t>
        </r>
      </text>
    </comment>
    <comment ref="U108" authorId="0" shapeId="0">
      <text>
        <r>
          <rPr>
            <sz val="11"/>
            <rFont val="Calibri"/>
            <family val="2"/>
            <charset val="238"/>
          </rPr>
          <t>IV_B:KFHUtem1</t>
        </r>
      </text>
    </comment>
    <comment ref="V108" authorId="0" shapeId="0">
      <text>
        <r>
          <rPr>
            <sz val="11"/>
            <rFont val="Calibri"/>
            <family val="2"/>
            <charset val="238"/>
          </rPr>
          <t>IV_B:Egyeb_SajatUtem1</t>
        </r>
      </text>
    </comment>
    <comment ref="W108" authorId="0" shapeId="0">
      <text>
        <r>
          <rPr>
            <sz val="11"/>
            <rFont val="Calibri"/>
            <family val="2"/>
            <charset val="238"/>
          </rPr>
          <t>IV_B:DijUtem1</t>
        </r>
      </text>
    </comment>
    <comment ref="X108" authorId="0" shapeId="0">
      <text>
        <r>
          <rPr>
            <sz val="11"/>
            <rFont val="Calibri"/>
            <family val="2"/>
            <charset val="238"/>
          </rPr>
          <t>IV_B:EM_Melleklet1_Utem1</t>
        </r>
      </text>
    </comment>
    <comment ref="Y108" authorId="0" shapeId="0">
      <text>
        <r>
          <rPr>
            <sz val="11"/>
            <rFont val="Calibri"/>
            <family val="2"/>
            <charset val="238"/>
          </rPr>
          <t>IV_B:EgyebAllamiUtem1</t>
        </r>
      </text>
    </comment>
    <comment ref="Z108" authorId="0" shapeId="0">
      <text>
        <r>
          <rPr>
            <sz val="11"/>
            <rFont val="Calibri"/>
            <family val="2"/>
            <charset val="238"/>
          </rPr>
          <t>IV_B:OnkormanyzatiUtem1</t>
        </r>
      </text>
    </comment>
    <comment ref="AA108" authorId="0" shapeId="0">
      <text>
        <r>
          <rPr>
            <sz val="11"/>
            <rFont val="Calibri"/>
            <family val="2"/>
            <charset val="238"/>
          </rPr>
          <t>IV_B:EUUtem1</t>
        </r>
      </text>
    </comment>
    <comment ref="AB108" authorId="0" shapeId="0">
      <text>
        <r>
          <rPr>
            <sz val="11"/>
            <rFont val="Calibri"/>
            <family val="2"/>
            <charset val="238"/>
          </rPr>
          <t>IV_B:EgyebUtem1</t>
        </r>
      </text>
    </comment>
    <comment ref="AC108" authorId="0" shapeId="0">
      <text>
        <r>
          <rPr>
            <sz val="11"/>
            <rFont val="Calibri"/>
            <family val="2"/>
            <charset val="238"/>
          </rPr>
          <t>IV_B:HitelKotvenyUtem1</t>
        </r>
      </text>
    </comment>
    <comment ref="AD108" authorId="0" shapeId="0">
      <text>
        <r>
          <rPr>
            <sz val="11"/>
            <rFont val="Calibri"/>
            <family val="2"/>
            <charset val="238"/>
          </rPr>
          <t>IV_B:OsszesenUtem1</t>
        </r>
      </text>
    </comment>
    <comment ref="AG108" authorId="0" shapeId="0">
      <text>
        <r>
          <rPr>
            <sz val="11"/>
            <rFont val="Calibri"/>
            <family val="2"/>
            <charset val="238"/>
          </rPr>
          <t>IV_B:HDUtem2</t>
        </r>
      </text>
    </comment>
    <comment ref="AH108" authorId="0" shapeId="0">
      <text>
        <r>
          <rPr>
            <sz val="11"/>
            <rFont val="Calibri"/>
            <family val="2"/>
            <charset val="238"/>
          </rPr>
          <t>IV_B:ECSUtem2</t>
        </r>
      </text>
    </comment>
    <comment ref="AI108" authorId="0" shapeId="0">
      <text>
        <r>
          <rPr>
            <sz val="11"/>
            <rFont val="Calibri"/>
            <family val="2"/>
            <charset val="238"/>
          </rPr>
          <t>IV_B:KFHUtem2</t>
        </r>
      </text>
    </comment>
    <comment ref="AJ108" authorId="0" shapeId="0">
      <text>
        <r>
          <rPr>
            <sz val="11"/>
            <rFont val="Calibri"/>
            <family val="2"/>
            <charset val="238"/>
          </rPr>
          <t>IV_B:Egyeb_SajatUtem2</t>
        </r>
      </text>
    </comment>
    <comment ref="AK108" authorId="0" shapeId="0">
      <text>
        <r>
          <rPr>
            <sz val="11"/>
            <rFont val="Calibri"/>
            <family val="2"/>
            <charset val="238"/>
          </rPr>
          <t>IV_B:DijUtem2</t>
        </r>
      </text>
    </comment>
    <comment ref="AL108" authorId="0" shapeId="0">
      <text>
        <r>
          <rPr>
            <sz val="11"/>
            <rFont val="Calibri"/>
            <family val="2"/>
            <charset val="238"/>
          </rPr>
          <t>IV_B:EM_Melleklet1_Utem2</t>
        </r>
      </text>
    </comment>
    <comment ref="AM108" authorId="0" shapeId="0">
      <text>
        <r>
          <rPr>
            <sz val="11"/>
            <rFont val="Calibri"/>
            <family val="2"/>
            <charset val="238"/>
          </rPr>
          <t>IV_B:EgyebAllamiUtem2</t>
        </r>
      </text>
    </comment>
    <comment ref="AN108" authorId="0" shapeId="0">
      <text>
        <r>
          <rPr>
            <sz val="11"/>
            <rFont val="Calibri"/>
            <family val="2"/>
            <charset val="238"/>
          </rPr>
          <t>IV_B:OnkormanyzatiUtem2</t>
        </r>
      </text>
    </comment>
    <comment ref="AO108" authorId="0" shapeId="0">
      <text>
        <r>
          <rPr>
            <sz val="11"/>
            <rFont val="Calibri"/>
            <family val="2"/>
            <charset val="238"/>
          </rPr>
          <t>IV_B:EUUtem2</t>
        </r>
      </text>
    </comment>
    <comment ref="AP108" authorId="0" shapeId="0">
      <text>
        <r>
          <rPr>
            <sz val="11"/>
            <rFont val="Calibri"/>
            <family val="2"/>
            <charset val="238"/>
          </rPr>
          <t>IV_B:EgyebUtem2</t>
        </r>
      </text>
    </comment>
    <comment ref="AQ108" authorId="0" shapeId="0">
      <text>
        <r>
          <rPr>
            <sz val="11"/>
            <rFont val="Calibri"/>
            <family val="2"/>
            <charset val="238"/>
          </rPr>
          <t>IV_B:HitelKotvenyUtem2</t>
        </r>
      </text>
    </comment>
    <comment ref="AR108" authorId="0" shapeId="0">
      <text>
        <r>
          <rPr>
            <sz val="11"/>
            <rFont val="Calibri"/>
            <family val="2"/>
            <charset val="238"/>
          </rPr>
          <t>IV_B:OsszesenUtem2</t>
        </r>
      </text>
    </comment>
    <comment ref="AS108" authorId="0" shapeId="0">
      <text>
        <r>
          <rPr>
            <sz val="11"/>
            <rFont val="Calibri"/>
            <family val="2"/>
            <charset val="238"/>
          </rPr>
          <t>IV_B:ForrashianyUtem2</t>
        </r>
      </text>
    </comment>
    <comment ref="AV108" authorId="0" shapeId="0">
      <text>
        <r>
          <rPr>
            <sz val="11"/>
            <rFont val="Calibri"/>
            <family val="2"/>
            <charset val="238"/>
          </rPr>
          <t>IV_B:Indokolas</t>
        </r>
      </text>
    </comment>
    <comment ref="AW108" authorId="0" shapeId="0">
      <text>
        <r>
          <rPr>
            <sz val="11"/>
            <rFont val="Calibri"/>
            <family val="2"/>
            <charset val="238"/>
          </rPr>
          <t>IV_B:Megjegyzes</t>
        </r>
      </text>
    </comment>
    <comment ref="AZ108" authorId="0" shapeId="0">
      <text>
        <r>
          <rPr>
            <sz val="11"/>
            <rFont val="Calibri"/>
            <family val="2"/>
            <charset val="238"/>
          </rPr>
          <t>IV_B:ISA</t>
        </r>
      </text>
    </comment>
    <comment ref="B109" authorId="0" shapeId="0">
      <text>
        <r>
          <rPr>
            <sz val="11"/>
            <rFont val="Calibri"/>
            <family val="2"/>
            <charset val="238"/>
          </rPr>
          <t>IV_B:FontossagiSorrent</t>
        </r>
      </text>
    </comment>
    <comment ref="C109" authorId="0" shapeId="0">
      <text>
        <r>
          <rPr>
            <sz val="11"/>
            <rFont val="Calibri"/>
            <family val="2"/>
            <charset val="238"/>
          </rPr>
          <t>IV_B:FeladatKategoria</t>
        </r>
      </text>
    </comment>
    <comment ref="D109" authorId="0" shapeId="0">
      <text>
        <r>
          <rPr>
            <sz val="11"/>
            <rFont val="Calibri"/>
            <family val="2"/>
            <charset val="238"/>
          </rPr>
          <t>IV_B:FeladatMegnevezes</t>
        </r>
      </text>
    </comment>
    <comment ref="E109" authorId="0" shapeId="0">
      <text>
        <r>
          <rPr>
            <sz val="11"/>
            <rFont val="Calibri"/>
            <family val="2"/>
            <charset val="238"/>
          </rPr>
          <t>IV_B:ElviEngedelySzam</t>
        </r>
      </text>
    </comment>
    <comment ref="F109" authorId="0" shapeId="0">
      <text>
        <r>
          <rPr>
            <sz val="11"/>
            <rFont val="Calibri"/>
            <family val="2"/>
            <charset val="238"/>
          </rPr>
          <t>IV_B:VKR_Kod</t>
        </r>
      </text>
    </comment>
    <comment ref="G109" authorId="0" shapeId="0">
      <text>
        <r>
          <rPr>
            <sz val="11"/>
            <rFont val="Calibri"/>
            <family val="2"/>
            <charset val="238"/>
          </rPr>
          <t>IV_B:VKR_Nev</t>
        </r>
      </text>
    </comment>
    <comment ref="H109" authorId="0" shapeId="0">
      <text>
        <r>
          <rPr>
            <sz val="11"/>
            <rFont val="Calibri"/>
            <family val="2"/>
            <charset val="238"/>
          </rPr>
          <t>IV_B:FeladatSorszam</t>
        </r>
      </text>
    </comment>
    <comment ref="I109" authorId="0" shapeId="0">
      <text>
        <r>
          <rPr>
            <sz val="11"/>
            <rFont val="Calibri"/>
            <family val="2"/>
            <charset val="238"/>
          </rPr>
          <t>IV_B:FeladatAzonosito</t>
        </r>
      </text>
    </comment>
    <comment ref="J109" authorId="0" shapeId="0">
      <text>
        <r>
          <rPr>
            <sz val="11"/>
            <rFont val="Calibri"/>
            <family val="2"/>
            <charset val="238"/>
          </rPr>
          <t>IV_B:EllatasiTerulet</t>
        </r>
      </text>
    </comment>
    <comment ref="K109" authorId="0" shapeId="0">
      <text>
        <r>
          <rPr>
            <sz val="11"/>
            <rFont val="Calibri"/>
            <family val="2"/>
            <charset val="238"/>
          </rPr>
          <t>IV_B:EllatasertFelelos</t>
        </r>
      </text>
    </comment>
    <comment ref="L109" authorId="0" shapeId="0">
      <text>
        <r>
          <rPr>
            <sz val="11"/>
            <rFont val="Calibri"/>
            <family val="2"/>
            <charset val="238"/>
          </rPr>
          <t>IV_B:TervezettNettoKoltseg</t>
        </r>
      </text>
    </comment>
    <comment ref="M109" authorId="0" shapeId="0">
      <text>
        <r>
          <rPr>
            <sz val="11"/>
            <rFont val="Calibri"/>
            <family val="2"/>
            <charset val="238"/>
          </rPr>
          <t>IV_B:IdotartamKezdes</t>
        </r>
      </text>
    </comment>
    <comment ref="N109" authorId="0" shapeId="0">
      <text>
        <r>
          <rPr>
            <sz val="11"/>
            <rFont val="Calibri"/>
            <family val="2"/>
            <charset val="238"/>
          </rPr>
          <t>IV_B:IdotartamBefejezes</t>
        </r>
      </text>
    </comment>
    <comment ref="O109" authorId="0" shapeId="0">
      <text>
        <r>
          <rPr>
            <sz val="11"/>
            <rFont val="Calibri"/>
            <family val="2"/>
            <charset val="238"/>
          </rPr>
          <t>IV_B:NettoKoltsegUtem1</t>
        </r>
      </text>
    </comment>
    <comment ref="P109" authorId="0" shapeId="0">
      <text>
        <r>
          <rPr>
            <sz val="11"/>
            <rFont val="Calibri"/>
            <family val="2"/>
            <charset val="238"/>
          </rPr>
          <t>IV_B:NettoKoltsegUtem2</t>
        </r>
      </text>
    </comment>
    <comment ref="Q109" authorId="0" shapeId="0">
      <text>
        <r>
          <rPr>
            <sz val="11"/>
            <rFont val="Calibri"/>
            <family val="2"/>
            <charset val="238"/>
          </rPr>
          <t>IV_B:EM_Melleklet2_KTG</t>
        </r>
      </text>
    </comment>
    <comment ref="S109" authorId="0" shapeId="0">
      <text>
        <r>
          <rPr>
            <sz val="11"/>
            <rFont val="Calibri"/>
            <family val="2"/>
            <charset val="238"/>
          </rPr>
          <t>IV_B:HDUtem1</t>
        </r>
      </text>
    </comment>
    <comment ref="T109" authorId="0" shapeId="0">
      <text>
        <r>
          <rPr>
            <sz val="11"/>
            <rFont val="Calibri"/>
            <family val="2"/>
            <charset val="238"/>
          </rPr>
          <t>IV_B:ECSUtem1</t>
        </r>
      </text>
    </comment>
    <comment ref="U109" authorId="0" shapeId="0">
      <text>
        <r>
          <rPr>
            <sz val="11"/>
            <rFont val="Calibri"/>
            <family val="2"/>
            <charset val="238"/>
          </rPr>
          <t>IV_B:KFHUtem1</t>
        </r>
      </text>
    </comment>
    <comment ref="V109" authorId="0" shapeId="0">
      <text>
        <r>
          <rPr>
            <sz val="11"/>
            <rFont val="Calibri"/>
            <family val="2"/>
            <charset val="238"/>
          </rPr>
          <t>IV_B:Egyeb_SajatUtem1</t>
        </r>
      </text>
    </comment>
    <comment ref="W109" authorId="0" shapeId="0">
      <text>
        <r>
          <rPr>
            <sz val="11"/>
            <rFont val="Calibri"/>
            <family val="2"/>
            <charset val="238"/>
          </rPr>
          <t>IV_B:DijUtem1</t>
        </r>
      </text>
    </comment>
    <comment ref="X109" authorId="0" shapeId="0">
      <text>
        <r>
          <rPr>
            <sz val="11"/>
            <rFont val="Calibri"/>
            <family val="2"/>
            <charset val="238"/>
          </rPr>
          <t>IV_B:EM_Melleklet1_Utem1</t>
        </r>
      </text>
    </comment>
    <comment ref="Y109" authorId="0" shapeId="0">
      <text>
        <r>
          <rPr>
            <sz val="11"/>
            <rFont val="Calibri"/>
            <family val="2"/>
            <charset val="238"/>
          </rPr>
          <t>IV_B:EgyebAllamiUtem1</t>
        </r>
      </text>
    </comment>
    <comment ref="Z109" authorId="0" shapeId="0">
      <text>
        <r>
          <rPr>
            <sz val="11"/>
            <rFont val="Calibri"/>
            <family val="2"/>
            <charset val="238"/>
          </rPr>
          <t>IV_B:OnkormanyzatiUtem1</t>
        </r>
      </text>
    </comment>
    <comment ref="AA109" authorId="0" shapeId="0">
      <text>
        <r>
          <rPr>
            <sz val="11"/>
            <rFont val="Calibri"/>
            <family val="2"/>
            <charset val="238"/>
          </rPr>
          <t>IV_B:EUUtem1</t>
        </r>
      </text>
    </comment>
    <comment ref="AB109" authorId="0" shapeId="0">
      <text>
        <r>
          <rPr>
            <sz val="11"/>
            <rFont val="Calibri"/>
            <family val="2"/>
            <charset val="238"/>
          </rPr>
          <t>IV_B:EgyebUtem1</t>
        </r>
      </text>
    </comment>
    <comment ref="AC109" authorId="0" shapeId="0">
      <text>
        <r>
          <rPr>
            <sz val="11"/>
            <rFont val="Calibri"/>
            <family val="2"/>
            <charset val="238"/>
          </rPr>
          <t>IV_B:HitelKotvenyUtem1</t>
        </r>
      </text>
    </comment>
    <comment ref="AD109" authorId="0" shapeId="0">
      <text>
        <r>
          <rPr>
            <sz val="11"/>
            <rFont val="Calibri"/>
            <family val="2"/>
            <charset val="238"/>
          </rPr>
          <t>IV_B:OsszesenUtem1</t>
        </r>
      </text>
    </comment>
    <comment ref="AG109" authorId="0" shapeId="0">
      <text>
        <r>
          <rPr>
            <sz val="11"/>
            <rFont val="Calibri"/>
            <family val="2"/>
            <charset val="238"/>
          </rPr>
          <t>IV_B:HDUtem2</t>
        </r>
      </text>
    </comment>
    <comment ref="AH109" authorId="0" shapeId="0">
      <text>
        <r>
          <rPr>
            <sz val="11"/>
            <rFont val="Calibri"/>
            <family val="2"/>
            <charset val="238"/>
          </rPr>
          <t>IV_B:ECSUtem2</t>
        </r>
      </text>
    </comment>
    <comment ref="AI109" authorId="0" shapeId="0">
      <text>
        <r>
          <rPr>
            <sz val="11"/>
            <rFont val="Calibri"/>
            <family val="2"/>
            <charset val="238"/>
          </rPr>
          <t>IV_B:KFHUtem2</t>
        </r>
      </text>
    </comment>
    <comment ref="AJ109" authorId="0" shapeId="0">
      <text>
        <r>
          <rPr>
            <sz val="11"/>
            <rFont val="Calibri"/>
            <family val="2"/>
            <charset val="238"/>
          </rPr>
          <t>IV_B:Egyeb_SajatUtem2</t>
        </r>
      </text>
    </comment>
    <comment ref="AK109" authorId="0" shapeId="0">
      <text>
        <r>
          <rPr>
            <sz val="11"/>
            <rFont val="Calibri"/>
            <family val="2"/>
            <charset val="238"/>
          </rPr>
          <t>IV_B:DijUtem2</t>
        </r>
      </text>
    </comment>
    <comment ref="AL109" authorId="0" shapeId="0">
      <text>
        <r>
          <rPr>
            <sz val="11"/>
            <rFont val="Calibri"/>
            <family val="2"/>
            <charset val="238"/>
          </rPr>
          <t>IV_B:EM_Melleklet1_Utem2</t>
        </r>
      </text>
    </comment>
    <comment ref="AM109" authorId="0" shapeId="0">
      <text>
        <r>
          <rPr>
            <sz val="11"/>
            <rFont val="Calibri"/>
            <family val="2"/>
            <charset val="238"/>
          </rPr>
          <t>IV_B:EgyebAllamiUtem2</t>
        </r>
      </text>
    </comment>
    <comment ref="AN109" authorId="0" shapeId="0">
      <text>
        <r>
          <rPr>
            <sz val="11"/>
            <rFont val="Calibri"/>
            <family val="2"/>
            <charset val="238"/>
          </rPr>
          <t>IV_B:OnkormanyzatiUtem2</t>
        </r>
      </text>
    </comment>
    <comment ref="AO109" authorId="0" shapeId="0">
      <text>
        <r>
          <rPr>
            <sz val="11"/>
            <rFont val="Calibri"/>
            <family val="2"/>
            <charset val="238"/>
          </rPr>
          <t>IV_B:EUUtem2</t>
        </r>
      </text>
    </comment>
    <comment ref="AP109" authorId="0" shapeId="0">
      <text>
        <r>
          <rPr>
            <sz val="11"/>
            <rFont val="Calibri"/>
            <family val="2"/>
            <charset val="238"/>
          </rPr>
          <t>IV_B:EgyebUtem2</t>
        </r>
      </text>
    </comment>
    <comment ref="AQ109" authorId="0" shapeId="0">
      <text>
        <r>
          <rPr>
            <sz val="11"/>
            <rFont val="Calibri"/>
            <family val="2"/>
            <charset val="238"/>
          </rPr>
          <t>IV_B:HitelKotvenyUtem2</t>
        </r>
      </text>
    </comment>
    <comment ref="AR109" authorId="0" shapeId="0">
      <text>
        <r>
          <rPr>
            <sz val="11"/>
            <rFont val="Calibri"/>
            <family val="2"/>
            <charset val="238"/>
          </rPr>
          <t>IV_B:OsszesenUtem2</t>
        </r>
      </text>
    </comment>
    <comment ref="AS109" authorId="0" shapeId="0">
      <text>
        <r>
          <rPr>
            <sz val="11"/>
            <rFont val="Calibri"/>
            <family val="2"/>
            <charset val="238"/>
          </rPr>
          <t>IV_B:ForrashianyUtem2</t>
        </r>
      </text>
    </comment>
    <comment ref="AV109" authorId="0" shapeId="0">
      <text>
        <r>
          <rPr>
            <sz val="11"/>
            <rFont val="Calibri"/>
            <family val="2"/>
            <charset val="238"/>
          </rPr>
          <t>IV_B:Indokolas</t>
        </r>
      </text>
    </comment>
    <comment ref="AW109" authorId="0" shapeId="0">
      <text>
        <r>
          <rPr>
            <sz val="11"/>
            <rFont val="Calibri"/>
            <family val="2"/>
            <charset val="238"/>
          </rPr>
          <t>IV_B:Megjegyzes</t>
        </r>
      </text>
    </comment>
    <comment ref="AZ109" authorId="0" shapeId="0">
      <text>
        <r>
          <rPr>
            <sz val="11"/>
            <rFont val="Calibri"/>
            <family val="2"/>
            <charset val="238"/>
          </rPr>
          <t>IV_B:ISA</t>
        </r>
      </text>
    </comment>
    <comment ref="B110" authorId="0" shapeId="0">
      <text>
        <r>
          <rPr>
            <sz val="11"/>
            <rFont val="Calibri"/>
            <family val="2"/>
            <charset val="238"/>
          </rPr>
          <t>IV_B:FontossagiSorrent</t>
        </r>
      </text>
    </comment>
    <comment ref="C110" authorId="0" shapeId="0">
      <text>
        <r>
          <rPr>
            <sz val="11"/>
            <rFont val="Calibri"/>
            <family val="2"/>
            <charset val="238"/>
          </rPr>
          <t>IV_B:FeladatKategoria</t>
        </r>
      </text>
    </comment>
    <comment ref="D110" authorId="0" shapeId="0">
      <text>
        <r>
          <rPr>
            <sz val="11"/>
            <rFont val="Calibri"/>
            <family val="2"/>
            <charset val="238"/>
          </rPr>
          <t>IV_B:FeladatMegnevezes</t>
        </r>
      </text>
    </comment>
    <comment ref="E110" authorId="0" shapeId="0">
      <text>
        <r>
          <rPr>
            <sz val="11"/>
            <rFont val="Calibri"/>
            <family val="2"/>
            <charset val="238"/>
          </rPr>
          <t>IV_B:ElviEngedelySzam</t>
        </r>
      </text>
    </comment>
    <comment ref="F110" authorId="0" shapeId="0">
      <text>
        <r>
          <rPr>
            <sz val="11"/>
            <rFont val="Calibri"/>
            <family val="2"/>
            <charset val="238"/>
          </rPr>
          <t>IV_B:VKR_Kod</t>
        </r>
      </text>
    </comment>
    <comment ref="G110" authorId="0" shapeId="0">
      <text>
        <r>
          <rPr>
            <sz val="11"/>
            <rFont val="Calibri"/>
            <family val="2"/>
            <charset val="238"/>
          </rPr>
          <t>IV_B:VKR_Nev</t>
        </r>
      </text>
    </comment>
    <comment ref="H110" authorId="0" shapeId="0">
      <text>
        <r>
          <rPr>
            <sz val="11"/>
            <rFont val="Calibri"/>
            <family val="2"/>
            <charset val="238"/>
          </rPr>
          <t>IV_B:FeladatSorszam</t>
        </r>
      </text>
    </comment>
    <comment ref="I110" authorId="0" shapeId="0">
      <text>
        <r>
          <rPr>
            <sz val="11"/>
            <rFont val="Calibri"/>
            <family val="2"/>
            <charset val="238"/>
          </rPr>
          <t>IV_B:FeladatAzonosito</t>
        </r>
      </text>
    </comment>
    <comment ref="J110" authorId="0" shapeId="0">
      <text>
        <r>
          <rPr>
            <sz val="11"/>
            <rFont val="Calibri"/>
            <family val="2"/>
            <charset val="238"/>
          </rPr>
          <t>IV_B:EllatasiTerulet</t>
        </r>
      </text>
    </comment>
    <comment ref="K110" authorId="0" shapeId="0">
      <text>
        <r>
          <rPr>
            <sz val="11"/>
            <rFont val="Calibri"/>
            <family val="2"/>
            <charset val="238"/>
          </rPr>
          <t>IV_B:EllatasertFelelos</t>
        </r>
      </text>
    </comment>
    <comment ref="L110" authorId="0" shapeId="0">
      <text>
        <r>
          <rPr>
            <sz val="11"/>
            <rFont val="Calibri"/>
            <family val="2"/>
            <charset val="238"/>
          </rPr>
          <t>IV_B:TervezettNettoKoltseg</t>
        </r>
      </text>
    </comment>
    <comment ref="M110" authorId="0" shapeId="0">
      <text>
        <r>
          <rPr>
            <sz val="11"/>
            <rFont val="Calibri"/>
            <family val="2"/>
            <charset val="238"/>
          </rPr>
          <t>IV_B:IdotartamKezdes</t>
        </r>
      </text>
    </comment>
    <comment ref="N110" authorId="0" shapeId="0">
      <text>
        <r>
          <rPr>
            <sz val="11"/>
            <rFont val="Calibri"/>
            <family val="2"/>
            <charset val="238"/>
          </rPr>
          <t>IV_B:IdotartamBefejezes</t>
        </r>
      </text>
    </comment>
    <comment ref="O110" authorId="0" shapeId="0">
      <text>
        <r>
          <rPr>
            <sz val="11"/>
            <rFont val="Calibri"/>
            <family val="2"/>
            <charset val="238"/>
          </rPr>
          <t>IV_B:NettoKoltsegUtem1</t>
        </r>
      </text>
    </comment>
    <comment ref="P110" authorId="0" shapeId="0">
      <text>
        <r>
          <rPr>
            <sz val="11"/>
            <rFont val="Calibri"/>
            <family val="2"/>
            <charset val="238"/>
          </rPr>
          <t>IV_B:NettoKoltsegUtem2</t>
        </r>
      </text>
    </comment>
    <comment ref="Q110" authorId="0" shapeId="0">
      <text>
        <r>
          <rPr>
            <sz val="11"/>
            <rFont val="Calibri"/>
            <family val="2"/>
            <charset val="238"/>
          </rPr>
          <t>IV_B:EM_Melleklet2_KTG</t>
        </r>
      </text>
    </comment>
    <comment ref="S110" authorId="0" shapeId="0">
      <text>
        <r>
          <rPr>
            <sz val="11"/>
            <rFont val="Calibri"/>
            <family val="2"/>
            <charset val="238"/>
          </rPr>
          <t>IV_B:HDUtem1</t>
        </r>
      </text>
    </comment>
    <comment ref="T110" authorId="0" shapeId="0">
      <text>
        <r>
          <rPr>
            <sz val="11"/>
            <rFont val="Calibri"/>
            <family val="2"/>
            <charset val="238"/>
          </rPr>
          <t>IV_B:ECSUtem1</t>
        </r>
      </text>
    </comment>
    <comment ref="U110" authorId="0" shapeId="0">
      <text>
        <r>
          <rPr>
            <sz val="11"/>
            <rFont val="Calibri"/>
            <family val="2"/>
            <charset val="238"/>
          </rPr>
          <t>IV_B:KFHUtem1</t>
        </r>
      </text>
    </comment>
    <comment ref="V110" authorId="0" shapeId="0">
      <text>
        <r>
          <rPr>
            <sz val="11"/>
            <rFont val="Calibri"/>
            <family val="2"/>
            <charset val="238"/>
          </rPr>
          <t>IV_B:Egyeb_SajatUtem1</t>
        </r>
      </text>
    </comment>
    <comment ref="W110" authorId="0" shapeId="0">
      <text>
        <r>
          <rPr>
            <sz val="11"/>
            <rFont val="Calibri"/>
            <family val="2"/>
            <charset val="238"/>
          </rPr>
          <t>IV_B:DijUtem1</t>
        </r>
      </text>
    </comment>
    <comment ref="X110" authorId="0" shapeId="0">
      <text>
        <r>
          <rPr>
            <sz val="11"/>
            <rFont val="Calibri"/>
            <family val="2"/>
            <charset val="238"/>
          </rPr>
          <t>IV_B:EM_Melleklet1_Utem1</t>
        </r>
      </text>
    </comment>
    <comment ref="Y110" authorId="0" shapeId="0">
      <text>
        <r>
          <rPr>
            <sz val="11"/>
            <rFont val="Calibri"/>
            <family val="2"/>
            <charset val="238"/>
          </rPr>
          <t>IV_B:EgyebAllamiUtem1</t>
        </r>
      </text>
    </comment>
    <comment ref="Z110" authorId="0" shapeId="0">
      <text>
        <r>
          <rPr>
            <sz val="11"/>
            <rFont val="Calibri"/>
            <family val="2"/>
            <charset val="238"/>
          </rPr>
          <t>IV_B:OnkormanyzatiUtem1</t>
        </r>
      </text>
    </comment>
    <comment ref="AA110" authorId="0" shapeId="0">
      <text>
        <r>
          <rPr>
            <sz val="11"/>
            <rFont val="Calibri"/>
            <family val="2"/>
            <charset val="238"/>
          </rPr>
          <t>IV_B:EUUtem1</t>
        </r>
      </text>
    </comment>
    <comment ref="AB110" authorId="0" shapeId="0">
      <text>
        <r>
          <rPr>
            <sz val="11"/>
            <rFont val="Calibri"/>
            <family val="2"/>
            <charset val="238"/>
          </rPr>
          <t>IV_B:EgyebUtem1</t>
        </r>
      </text>
    </comment>
    <comment ref="AC110" authorId="0" shapeId="0">
      <text>
        <r>
          <rPr>
            <sz val="11"/>
            <rFont val="Calibri"/>
            <family val="2"/>
            <charset val="238"/>
          </rPr>
          <t>IV_B:HitelKotvenyUtem1</t>
        </r>
      </text>
    </comment>
    <comment ref="AD110" authorId="0" shapeId="0">
      <text>
        <r>
          <rPr>
            <sz val="11"/>
            <rFont val="Calibri"/>
            <family val="2"/>
            <charset val="238"/>
          </rPr>
          <t>IV_B:OsszesenUtem1</t>
        </r>
      </text>
    </comment>
    <comment ref="AG110" authorId="0" shapeId="0">
      <text>
        <r>
          <rPr>
            <sz val="11"/>
            <rFont val="Calibri"/>
            <family val="2"/>
            <charset val="238"/>
          </rPr>
          <t>IV_B:HDUtem2</t>
        </r>
      </text>
    </comment>
    <comment ref="AH110" authorId="0" shapeId="0">
      <text>
        <r>
          <rPr>
            <sz val="11"/>
            <rFont val="Calibri"/>
            <family val="2"/>
            <charset val="238"/>
          </rPr>
          <t>IV_B:ECSUtem2</t>
        </r>
      </text>
    </comment>
    <comment ref="AI110" authorId="0" shapeId="0">
      <text>
        <r>
          <rPr>
            <sz val="11"/>
            <rFont val="Calibri"/>
            <family val="2"/>
            <charset val="238"/>
          </rPr>
          <t>IV_B:KFHUtem2</t>
        </r>
      </text>
    </comment>
    <comment ref="AJ110" authorId="0" shapeId="0">
      <text>
        <r>
          <rPr>
            <sz val="11"/>
            <rFont val="Calibri"/>
            <family val="2"/>
            <charset val="238"/>
          </rPr>
          <t>IV_B:Egyeb_SajatUtem2</t>
        </r>
      </text>
    </comment>
    <comment ref="AK110" authorId="0" shapeId="0">
      <text>
        <r>
          <rPr>
            <sz val="11"/>
            <rFont val="Calibri"/>
            <family val="2"/>
            <charset val="238"/>
          </rPr>
          <t>IV_B:DijUtem2</t>
        </r>
      </text>
    </comment>
    <comment ref="AL110" authorId="0" shapeId="0">
      <text>
        <r>
          <rPr>
            <sz val="11"/>
            <rFont val="Calibri"/>
            <family val="2"/>
            <charset val="238"/>
          </rPr>
          <t>IV_B:EM_Melleklet1_Utem2</t>
        </r>
      </text>
    </comment>
    <comment ref="AM110" authorId="0" shapeId="0">
      <text>
        <r>
          <rPr>
            <sz val="11"/>
            <rFont val="Calibri"/>
            <family val="2"/>
            <charset val="238"/>
          </rPr>
          <t>IV_B:EgyebAllamiUtem2</t>
        </r>
      </text>
    </comment>
    <comment ref="AN110" authorId="0" shapeId="0">
      <text>
        <r>
          <rPr>
            <sz val="11"/>
            <rFont val="Calibri"/>
            <family val="2"/>
            <charset val="238"/>
          </rPr>
          <t>IV_B:OnkormanyzatiUtem2</t>
        </r>
      </text>
    </comment>
    <comment ref="AO110" authorId="0" shapeId="0">
      <text>
        <r>
          <rPr>
            <sz val="11"/>
            <rFont val="Calibri"/>
            <family val="2"/>
            <charset val="238"/>
          </rPr>
          <t>IV_B:EUUtem2</t>
        </r>
      </text>
    </comment>
    <comment ref="AP110" authorId="0" shapeId="0">
      <text>
        <r>
          <rPr>
            <sz val="11"/>
            <rFont val="Calibri"/>
            <family val="2"/>
            <charset val="238"/>
          </rPr>
          <t>IV_B:EgyebUtem2</t>
        </r>
      </text>
    </comment>
    <comment ref="AQ110" authorId="0" shapeId="0">
      <text>
        <r>
          <rPr>
            <sz val="11"/>
            <rFont val="Calibri"/>
            <family val="2"/>
            <charset val="238"/>
          </rPr>
          <t>IV_B:HitelKotvenyUtem2</t>
        </r>
      </text>
    </comment>
    <comment ref="AR110" authorId="0" shapeId="0">
      <text>
        <r>
          <rPr>
            <sz val="11"/>
            <rFont val="Calibri"/>
            <family val="2"/>
            <charset val="238"/>
          </rPr>
          <t>IV_B:OsszesenUtem2</t>
        </r>
      </text>
    </comment>
    <comment ref="AS110" authorId="0" shapeId="0">
      <text>
        <r>
          <rPr>
            <sz val="11"/>
            <rFont val="Calibri"/>
            <family val="2"/>
            <charset val="238"/>
          </rPr>
          <t>IV_B:ForrashianyUtem2</t>
        </r>
      </text>
    </comment>
    <comment ref="AV110" authorId="0" shapeId="0">
      <text>
        <r>
          <rPr>
            <sz val="11"/>
            <rFont val="Calibri"/>
            <family val="2"/>
            <charset val="238"/>
          </rPr>
          <t>IV_B:Indokolas</t>
        </r>
      </text>
    </comment>
    <comment ref="AW110" authorId="0" shapeId="0">
      <text>
        <r>
          <rPr>
            <sz val="11"/>
            <rFont val="Calibri"/>
            <family val="2"/>
            <charset val="238"/>
          </rPr>
          <t>IV_B:Megjegyzes</t>
        </r>
      </text>
    </comment>
    <comment ref="AZ110" authorId="0" shapeId="0">
      <text>
        <r>
          <rPr>
            <sz val="11"/>
            <rFont val="Calibri"/>
            <family val="2"/>
            <charset val="238"/>
          </rPr>
          <t>IV_B:ISA</t>
        </r>
      </text>
    </comment>
    <comment ref="B111" authorId="0" shapeId="0">
      <text>
        <r>
          <rPr>
            <sz val="11"/>
            <rFont val="Calibri"/>
            <family val="2"/>
            <charset val="238"/>
          </rPr>
          <t>IV_B:FontossagiSorrent</t>
        </r>
      </text>
    </comment>
    <comment ref="C111" authorId="0" shapeId="0">
      <text>
        <r>
          <rPr>
            <sz val="11"/>
            <rFont val="Calibri"/>
            <family val="2"/>
            <charset val="238"/>
          </rPr>
          <t>IV_B:FeladatKategoria</t>
        </r>
      </text>
    </comment>
    <comment ref="D111" authorId="0" shapeId="0">
      <text>
        <r>
          <rPr>
            <sz val="11"/>
            <rFont val="Calibri"/>
            <family val="2"/>
            <charset val="238"/>
          </rPr>
          <t>IV_B:FeladatMegnevezes</t>
        </r>
      </text>
    </comment>
    <comment ref="E111" authorId="0" shapeId="0">
      <text>
        <r>
          <rPr>
            <sz val="11"/>
            <rFont val="Calibri"/>
            <family val="2"/>
            <charset val="238"/>
          </rPr>
          <t>IV_B:ElviEngedelySzam</t>
        </r>
      </text>
    </comment>
    <comment ref="F111" authorId="0" shapeId="0">
      <text>
        <r>
          <rPr>
            <sz val="11"/>
            <rFont val="Calibri"/>
            <family val="2"/>
            <charset val="238"/>
          </rPr>
          <t>IV_B:VKR_Kod</t>
        </r>
      </text>
    </comment>
    <comment ref="G111" authorId="0" shapeId="0">
      <text>
        <r>
          <rPr>
            <sz val="11"/>
            <rFont val="Calibri"/>
            <family val="2"/>
            <charset val="238"/>
          </rPr>
          <t>IV_B:VKR_Nev</t>
        </r>
      </text>
    </comment>
    <comment ref="H111" authorId="0" shapeId="0">
      <text>
        <r>
          <rPr>
            <sz val="11"/>
            <rFont val="Calibri"/>
            <family val="2"/>
            <charset val="238"/>
          </rPr>
          <t>IV_B:FeladatSorszam</t>
        </r>
      </text>
    </comment>
    <comment ref="I111" authorId="0" shapeId="0">
      <text>
        <r>
          <rPr>
            <sz val="11"/>
            <rFont val="Calibri"/>
            <family val="2"/>
            <charset val="238"/>
          </rPr>
          <t>IV_B:FeladatAzonosito</t>
        </r>
      </text>
    </comment>
    <comment ref="J111" authorId="0" shapeId="0">
      <text>
        <r>
          <rPr>
            <sz val="11"/>
            <rFont val="Calibri"/>
            <family val="2"/>
            <charset val="238"/>
          </rPr>
          <t>IV_B:EllatasiTerulet</t>
        </r>
      </text>
    </comment>
    <comment ref="K111" authorId="0" shapeId="0">
      <text>
        <r>
          <rPr>
            <sz val="11"/>
            <rFont val="Calibri"/>
            <family val="2"/>
            <charset val="238"/>
          </rPr>
          <t>IV_B:EllatasertFelelos</t>
        </r>
      </text>
    </comment>
    <comment ref="L111" authorId="0" shapeId="0">
      <text>
        <r>
          <rPr>
            <sz val="11"/>
            <rFont val="Calibri"/>
            <family val="2"/>
            <charset val="238"/>
          </rPr>
          <t>IV_B:TervezettNettoKoltseg</t>
        </r>
      </text>
    </comment>
    <comment ref="M111" authorId="0" shapeId="0">
      <text>
        <r>
          <rPr>
            <sz val="11"/>
            <rFont val="Calibri"/>
            <family val="2"/>
            <charset val="238"/>
          </rPr>
          <t>IV_B:IdotartamKezdes</t>
        </r>
      </text>
    </comment>
    <comment ref="N111" authorId="0" shapeId="0">
      <text>
        <r>
          <rPr>
            <sz val="11"/>
            <rFont val="Calibri"/>
            <family val="2"/>
            <charset val="238"/>
          </rPr>
          <t>IV_B:IdotartamBefejezes</t>
        </r>
      </text>
    </comment>
    <comment ref="O111" authorId="0" shapeId="0">
      <text>
        <r>
          <rPr>
            <sz val="11"/>
            <rFont val="Calibri"/>
            <family val="2"/>
            <charset val="238"/>
          </rPr>
          <t>IV_B:NettoKoltsegUtem1</t>
        </r>
      </text>
    </comment>
    <comment ref="P111" authorId="0" shapeId="0">
      <text>
        <r>
          <rPr>
            <sz val="11"/>
            <rFont val="Calibri"/>
            <family val="2"/>
            <charset val="238"/>
          </rPr>
          <t>IV_B:NettoKoltsegUtem2</t>
        </r>
      </text>
    </comment>
    <comment ref="Q111" authorId="0" shapeId="0">
      <text>
        <r>
          <rPr>
            <sz val="11"/>
            <rFont val="Calibri"/>
            <family val="2"/>
            <charset val="238"/>
          </rPr>
          <t>IV_B:EM_Melleklet2_KTG</t>
        </r>
      </text>
    </comment>
    <comment ref="S111" authorId="0" shapeId="0">
      <text>
        <r>
          <rPr>
            <sz val="11"/>
            <rFont val="Calibri"/>
            <family val="2"/>
            <charset val="238"/>
          </rPr>
          <t>IV_B:HDUtem1</t>
        </r>
      </text>
    </comment>
    <comment ref="T111" authorId="0" shapeId="0">
      <text>
        <r>
          <rPr>
            <sz val="11"/>
            <rFont val="Calibri"/>
            <family val="2"/>
            <charset val="238"/>
          </rPr>
          <t>IV_B:ECSUtem1</t>
        </r>
      </text>
    </comment>
    <comment ref="U111" authorId="0" shapeId="0">
      <text>
        <r>
          <rPr>
            <sz val="11"/>
            <rFont val="Calibri"/>
            <family val="2"/>
            <charset val="238"/>
          </rPr>
          <t>IV_B:KFHUtem1</t>
        </r>
      </text>
    </comment>
    <comment ref="V111" authorId="0" shapeId="0">
      <text>
        <r>
          <rPr>
            <sz val="11"/>
            <rFont val="Calibri"/>
            <family val="2"/>
            <charset val="238"/>
          </rPr>
          <t>IV_B:Egyeb_SajatUtem1</t>
        </r>
      </text>
    </comment>
    <comment ref="W111" authorId="0" shapeId="0">
      <text>
        <r>
          <rPr>
            <sz val="11"/>
            <rFont val="Calibri"/>
            <family val="2"/>
            <charset val="238"/>
          </rPr>
          <t>IV_B:DijUtem1</t>
        </r>
      </text>
    </comment>
    <comment ref="X111" authorId="0" shapeId="0">
      <text>
        <r>
          <rPr>
            <sz val="11"/>
            <rFont val="Calibri"/>
            <family val="2"/>
            <charset val="238"/>
          </rPr>
          <t>IV_B:EM_Melleklet1_Utem1</t>
        </r>
      </text>
    </comment>
    <comment ref="Y111" authorId="0" shapeId="0">
      <text>
        <r>
          <rPr>
            <sz val="11"/>
            <rFont val="Calibri"/>
            <family val="2"/>
            <charset val="238"/>
          </rPr>
          <t>IV_B:EgyebAllamiUtem1</t>
        </r>
      </text>
    </comment>
    <comment ref="Z111" authorId="0" shapeId="0">
      <text>
        <r>
          <rPr>
            <sz val="11"/>
            <rFont val="Calibri"/>
            <family val="2"/>
            <charset val="238"/>
          </rPr>
          <t>IV_B:OnkormanyzatiUtem1</t>
        </r>
      </text>
    </comment>
    <comment ref="AA111" authorId="0" shapeId="0">
      <text>
        <r>
          <rPr>
            <sz val="11"/>
            <rFont val="Calibri"/>
            <family val="2"/>
            <charset val="238"/>
          </rPr>
          <t>IV_B:EUUtem1</t>
        </r>
      </text>
    </comment>
    <comment ref="AB111" authorId="0" shapeId="0">
      <text>
        <r>
          <rPr>
            <sz val="11"/>
            <rFont val="Calibri"/>
            <family val="2"/>
            <charset val="238"/>
          </rPr>
          <t>IV_B:EgyebUtem1</t>
        </r>
      </text>
    </comment>
    <comment ref="AC111" authorId="0" shapeId="0">
      <text>
        <r>
          <rPr>
            <sz val="11"/>
            <rFont val="Calibri"/>
            <family val="2"/>
            <charset val="238"/>
          </rPr>
          <t>IV_B:HitelKotvenyUtem1</t>
        </r>
      </text>
    </comment>
    <comment ref="AD111" authorId="0" shapeId="0">
      <text>
        <r>
          <rPr>
            <sz val="11"/>
            <rFont val="Calibri"/>
            <family val="2"/>
            <charset val="238"/>
          </rPr>
          <t>IV_B:OsszesenUtem1</t>
        </r>
      </text>
    </comment>
    <comment ref="AG111" authorId="0" shapeId="0">
      <text>
        <r>
          <rPr>
            <sz val="11"/>
            <rFont val="Calibri"/>
            <family val="2"/>
            <charset val="238"/>
          </rPr>
          <t>IV_B:HDUtem2</t>
        </r>
      </text>
    </comment>
    <comment ref="AH111" authorId="0" shapeId="0">
      <text>
        <r>
          <rPr>
            <sz val="11"/>
            <rFont val="Calibri"/>
            <family val="2"/>
            <charset val="238"/>
          </rPr>
          <t>IV_B:ECSUtem2</t>
        </r>
      </text>
    </comment>
    <comment ref="AI111" authorId="0" shapeId="0">
      <text>
        <r>
          <rPr>
            <sz val="11"/>
            <rFont val="Calibri"/>
            <family val="2"/>
            <charset val="238"/>
          </rPr>
          <t>IV_B:KFHUtem2</t>
        </r>
      </text>
    </comment>
    <comment ref="AJ111" authorId="0" shapeId="0">
      <text>
        <r>
          <rPr>
            <sz val="11"/>
            <rFont val="Calibri"/>
            <family val="2"/>
            <charset val="238"/>
          </rPr>
          <t>IV_B:Egyeb_SajatUtem2</t>
        </r>
      </text>
    </comment>
    <comment ref="AK111" authorId="0" shapeId="0">
      <text>
        <r>
          <rPr>
            <sz val="11"/>
            <rFont val="Calibri"/>
            <family val="2"/>
            <charset val="238"/>
          </rPr>
          <t>IV_B:DijUtem2</t>
        </r>
      </text>
    </comment>
    <comment ref="AL111" authorId="0" shapeId="0">
      <text>
        <r>
          <rPr>
            <sz val="11"/>
            <rFont val="Calibri"/>
            <family val="2"/>
            <charset val="238"/>
          </rPr>
          <t>IV_B:EM_Melleklet1_Utem2</t>
        </r>
      </text>
    </comment>
    <comment ref="AM111" authorId="0" shapeId="0">
      <text>
        <r>
          <rPr>
            <sz val="11"/>
            <rFont val="Calibri"/>
            <family val="2"/>
            <charset val="238"/>
          </rPr>
          <t>IV_B:EgyebAllamiUtem2</t>
        </r>
      </text>
    </comment>
    <comment ref="AN111" authorId="0" shapeId="0">
      <text>
        <r>
          <rPr>
            <sz val="11"/>
            <rFont val="Calibri"/>
            <family val="2"/>
            <charset val="238"/>
          </rPr>
          <t>IV_B:OnkormanyzatiUtem2</t>
        </r>
      </text>
    </comment>
    <comment ref="AO111" authorId="0" shapeId="0">
      <text>
        <r>
          <rPr>
            <sz val="11"/>
            <rFont val="Calibri"/>
            <family val="2"/>
            <charset val="238"/>
          </rPr>
          <t>IV_B:EUUtem2</t>
        </r>
      </text>
    </comment>
    <comment ref="AP111" authorId="0" shapeId="0">
      <text>
        <r>
          <rPr>
            <sz val="11"/>
            <rFont val="Calibri"/>
            <family val="2"/>
            <charset val="238"/>
          </rPr>
          <t>IV_B:EgyebUtem2</t>
        </r>
      </text>
    </comment>
    <comment ref="AQ111" authorId="0" shapeId="0">
      <text>
        <r>
          <rPr>
            <sz val="11"/>
            <rFont val="Calibri"/>
            <family val="2"/>
            <charset val="238"/>
          </rPr>
          <t>IV_B:HitelKotvenyUtem2</t>
        </r>
      </text>
    </comment>
    <comment ref="AR111" authorId="0" shapeId="0">
      <text>
        <r>
          <rPr>
            <sz val="11"/>
            <rFont val="Calibri"/>
            <family val="2"/>
            <charset val="238"/>
          </rPr>
          <t>IV_B:OsszesenUtem2</t>
        </r>
      </text>
    </comment>
    <comment ref="AS111" authorId="0" shapeId="0">
      <text>
        <r>
          <rPr>
            <sz val="11"/>
            <rFont val="Calibri"/>
            <family val="2"/>
            <charset val="238"/>
          </rPr>
          <t>IV_B:ForrashianyUtem2</t>
        </r>
      </text>
    </comment>
    <comment ref="AV111" authorId="0" shapeId="0">
      <text>
        <r>
          <rPr>
            <sz val="11"/>
            <rFont val="Calibri"/>
            <family val="2"/>
            <charset val="238"/>
          </rPr>
          <t>IV_B:Indokolas</t>
        </r>
      </text>
    </comment>
    <comment ref="AW111" authorId="0" shapeId="0">
      <text>
        <r>
          <rPr>
            <sz val="11"/>
            <rFont val="Calibri"/>
            <family val="2"/>
            <charset val="238"/>
          </rPr>
          <t>IV_B:Megjegyzes</t>
        </r>
      </text>
    </comment>
    <comment ref="AZ111" authorId="0" shapeId="0">
      <text>
        <r>
          <rPr>
            <sz val="11"/>
            <rFont val="Calibri"/>
            <family val="2"/>
            <charset val="238"/>
          </rPr>
          <t>IV_B:ISA</t>
        </r>
      </text>
    </comment>
    <comment ref="B112" authorId="0" shapeId="0">
      <text>
        <r>
          <rPr>
            <sz val="11"/>
            <rFont val="Calibri"/>
            <family val="2"/>
            <charset val="238"/>
          </rPr>
          <t>IV_B:FontossagiSorrent</t>
        </r>
      </text>
    </comment>
    <comment ref="C112" authorId="0" shapeId="0">
      <text>
        <r>
          <rPr>
            <sz val="11"/>
            <rFont val="Calibri"/>
            <family val="2"/>
            <charset val="238"/>
          </rPr>
          <t>IV_B:FeladatKategoria</t>
        </r>
      </text>
    </comment>
    <comment ref="D112" authorId="0" shapeId="0">
      <text>
        <r>
          <rPr>
            <sz val="11"/>
            <rFont val="Calibri"/>
            <family val="2"/>
            <charset val="238"/>
          </rPr>
          <t>IV_B:FeladatMegnevezes</t>
        </r>
      </text>
    </comment>
    <comment ref="E112" authorId="0" shapeId="0">
      <text>
        <r>
          <rPr>
            <sz val="11"/>
            <rFont val="Calibri"/>
            <family val="2"/>
            <charset val="238"/>
          </rPr>
          <t>IV_B:ElviEngedelySzam</t>
        </r>
      </text>
    </comment>
    <comment ref="F112" authorId="0" shapeId="0">
      <text>
        <r>
          <rPr>
            <sz val="11"/>
            <rFont val="Calibri"/>
            <family val="2"/>
            <charset val="238"/>
          </rPr>
          <t>IV_B:VKR_Kod</t>
        </r>
      </text>
    </comment>
    <comment ref="G112" authorId="0" shapeId="0">
      <text>
        <r>
          <rPr>
            <sz val="11"/>
            <rFont val="Calibri"/>
            <family val="2"/>
            <charset val="238"/>
          </rPr>
          <t>IV_B:VKR_Nev</t>
        </r>
      </text>
    </comment>
    <comment ref="H112" authorId="0" shapeId="0">
      <text>
        <r>
          <rPr>
            <sz val="11"/>
            <rFont val="Calibri"/>
            <family val="2"/>
            <charset val="238"/>
          </rPr>
          <t>IV_B:FeladatSorszam</t>
        </r>
      </text>
    </comment>
    <comment ref="I112" authorId="0" shapeId="0">
      <text>
        <r>
          <rPr>
            <sz val="11"/>
            <rFont val="Calibri"/>
            <family val="2"/>
            <charset val="238"/>
          </rPr>
          <t>IV_B:FeladatAzonosito</t>
        </r>
      </text>
    </comment>
    <comment ref="J112" authorId="0" shapeId="0">
      <text>
        <r>
          <rPr>
            <sz val="11"/>
            <rFont val="Calibri"/>
            <family val="2"/>
            <charset val="238"/>
          </rPr>
          <t>IV_B:EllatasiTerulet</t>
        </r>
      </text>
    </comment>
    <comment ref="K112" authorId="0" shapeId="0">
      <text>
        <r>
          <rPr>
            <sz val="11"/>
            <rFont val="Calibri"/>
            <family val="2"/>
            <charset val="238"/>
          </rPr>
          <t>IV_B:EllatasertFelelos</t>
        </r>
      </text>
    </comment>
    <comment ref="L112" authorId="0" shapeId="0">
      <text>
        <r>
          <rPr>
            <sz val="11"/>
            <rFont val="Calibri"/>
            <family val="2"/>
            <charset val="238"/>
          </rPr>
          <t>IV_B:TervezettNettoKoltseg</t>
        </r>
      </text>
    </comment>
    <comment ref="M112" authorId="0" shapeId="0">
      <text>
        <r>
          <rPr>
            <sz val="11"/>
            <rFont val="Calibri"/>
            <family val="2"/>
            <charset val="238"/>
          </rPr>
          <t>IV_B:IdotartamKezdes</t>
        </r>
      </text>
    </comment>
    <comment ref="N112" authorId="0" shapeId="0">
      <text>
        <r>
          <rPr>
            <sz val="11"/>
            <rFont val="Calibri"/>
            <family val="2"/>
            <charset val="238"/>
          </rPr>
          <t>IV_B:IdotartamBefejezes</t>
        </r>
      </text>
    </comment>
    <comment ref="O112" authorId="0" shapeId="0">
      <text>
        <r>
          <rPr>
            <sz val="11"/>
            <rFont val="Calibri"/>
            <family val="2"/>
            <charset val="238"/>
          </rPr>
          <t>IV_B:NettoKoltsegUtem1</t>
        </r>
      </text>
    </comment>
    <comment ref="P112" authorId="0" shapeId="0">
      <text>
        <r>
          <rPr>
            <sz val="11"/>
            <rFont val="Calibri"/>
            <family val="2"/>
            <charset val="238"/>
          </rPr>
          <t>IV_B:NettoKoltsegUtem2</t>
        </r>
      </text>
    </comment>
    <comment ref="Q112" authorId="0" shapeId="0">
      <text>
        <r>
          <rPr>
            <sz val="11"/>
            <rFont val="Calibri"/>
            <family val="2"/>
            <charset val="238"/>
          </rPr>
          <t>IV_B:EM_Melleklet2_KTG</t>
        </r>
      </text>
    </comment>
    <comment ref="S112" authorId="0" shapeId="0">
      <text>
        <r>
          <rPr>
            <sz val="11"/>
            <rFont val="Calibri"/>
            <family val="2"/>
            <charset val="238"/>
          </rPr>
          <t>IV_B:HDUtem1</t>
        </r>
      </text>
    </comment>
    <comment ref="T112" authorId="0" shapeId="0">
      <text>
        <r>
          <rPr>
            <sz val="11"/>
            <rFont val="Calibri"/>
            <family val="2"/>
            <charset val="238"/>
          </rPr>
          <t>IV_B:ECSUtem1</t>
        </r>
      </text>
    </comment>
    <comment ref="U112" authorId="0" shapeId="0">
      <text>
        <r>
          <rPr>
            <sz val="11"/>
            <rFont val="Calibri"/>
            <family val="2"/>
            <charset val="238"/>
          </rPr>
          <t>IV_B:KFHUtem1</t>
        </r>
      </text>
    </comment>
    <comment ref="V112" authorId="0" shapeId="0">
      <text>
        <r>
          <rPr>
            <sz val="11"/>
            <rFont val="Calibri"/>
            <family val="2"/>
            <charset val="238"/>
          </rPr>
          <t>IV_B:Egyeb_SajatUtem1</t>
        </r>
      </text>
    </comment>
    <comment ref="W112" authorId="0" shapeId="0">
      <text>
        <r>
          <rPr>
            <sz val="11"/>
            <rFont val="Calibri"/>
            <family val="2"/>
            <charset val="238"/>
          </rPr>
          <t>IV_B:DijUtem1</t>
        </r>
      </text>
    </comment>
    <comment ref="X112" authorId="0" shapeId="0">
      <text>
        <r>
          <rPr>
            <sz val="11"/>
            <rFont val="Calibri"/>
            <family val="2"/>
            <charset val="238"/>
          </rPr>
          <t>IV_B:EM_Melleklet1_Utem1</t>
        </r>
      </text>
    </comment>
    <comment ref="Y112" authorId="0" shapeId="0">
      <text>
        <r>
          <rPr>
            <sz val="11"/>
            <rFont val="Calibri"/>
            <family val="2"/>
            <charset val="238"/>
          </rPr>
          <t>IV_B:EgyebAllamiUtem1</t>
        </r>
      </text>
    </comment>
    <comment ref="Z112" authorId="0" shapeId="0">
      <text>
        <r>
          <rPr>
            <sz val="11"/>
            <rFont val="Calibri"/>
            <family val="2"/>
            <charset val="238"/>
          </rPr>
          <t>IV_B:OnkormanyzatiUtem1</t>
        </r>
      </text>
    </comment>
    <comment ref="AA112" authorId="0" shapeId="0">
      <text>
        <r>
          <rPr>
            <sz val="11"/>
            <rFont val="Calibri"/>
            <family val="2"/>
            <charset val="238"/>
          </rPr>
          <t>IV_B:EUUtem1</t>
        </r>
      </text>
    </comment>
    <comment ref="AB112" authorId="0" shapeId="0">
      <text>
        <r>
          <rPr>
            <sz val="11"/>
            <rFont val="Calibri"/>
            <family val="2"/>
            <charset val="238"/>
          </rPr>
          <t>IV_B:EgyebUtem1</t>
        </r>
      </text>
    </comment>
    <comment ref="AC112" authorId="0" shapeId="0">
      <text>
        <r>
          <rPr>
            <sz val="11"/>
            <rFont val="Calibri"/>
            <family val="2"/>
            <charset val="238"/>
          </rPr>
          <t>IV_B:HitelKotvenyUtem1</t>
        </r>
      </text>
    </comment>
    <comment ref="AD112" authorId="0" shapeId="0">
      <text>
        <r>
          <rPr>
            <sz val="11"/>
            <rFont val="Calibri"/>
            <family val="2"/>
            <charset val="238"/>
          </rPr>
          <t>IV_B:OsszesenUtem1</t>
        </r>
      </text>
    </comment>
    <comment ref="AG112" authorId="0" shapeId="0">
      <text>
        <r>
          <rPr>
            <sz val="11"/>
            <rFont val="Calibri"/>
            <family val="2"/>
            <charset val="238"/>
          </rPr>
          <t>IV_B:HDUtem2</t>
        </r>
      </text>
    </comment>
    <comment ref="AH112" authorId="0" shapeId="0">
      <text>
        <r>
          <rPr>
            <sz val="11"/>
            <rFont val="Calibri"/>
            <family val="2"/>
            <charset val="238"/>
          </rPr>
          <t>IV_B:ECSUtem2</t>
        </r>
      </text>
    </comment>
    <comment ref="AI112" authorId="0" shapeId="0">
      <text>
        <r>
          <rPr>
            <sz val="11"/>
            <rFont val="Calibri"/>
            <family val="2"/>
            <charset val="238"/>
          </rPr>
          <t>IV_B:KFHUtem2</t>
        </r>
      </text>
    </comment>
    <comment ref="AJ112" authorId="0" shapeId="0">
      <text>
        <r>
          <rPr>
            <sz val="11"/>
            <rFont val="Calibri"/>
            <family val="2"/>
            <charset val="238"/>
          </rPr>
          <t>IV_B:Egyeb_SajatUtem2</t>
        </r>
      </text>
    </comment>
    <comment ref="AK112" authorId="0" shapeId="0">
      <text>
        <r>
          <rPr>
            <sz val="11"/>
            <rFont val="Calibri"/>
            <family val="2"/>
            <charset val="238"/>
          </rPr>
          <t>IV_B:DijUtem2</t>
        </r>
      </text>
    </comment>
    <comment ref="AL112" authorId="0" shapeId="0">
      <text>
        <r>
          <rPr>
            <sz val="11"/>
            <rFont val="Calibri"/>
            <family val="2"/>
            <charset val="238"/>
          </rPr>
          <t>IV_B:EM_Melleklet1_Utem2</t>
        </r>
      </text>
    </comment>
    <comment ref="AM112" authorId="0" shapeId="0">
      <text>
        <r>
          <rPr>
            <sz val="11"/>
            <rFont val="Calibri"/>
            <family val="2"/>
            <charset val="238"/>
          </rPr>
          <t>IV_B:EgyebAllamiUtem2</t>
        </r>
      </text>
    </comment>
    <comment ref="AN112" authorId="0" shapeId="0">
      <text>
        <r>
          <rPr>
            <sz val="11"/>
            <rFont val="Calibri"/>
            <family val="2"/>
            <charset val="238"/>
          </rPr>
          <t>IV_B:OnkormanyzatiUtem2</t>
        </r>
      </text>
    </comment>
    <comment ref="AO112" authorId="0" shapeId="0">
      <text>
        <r>
          <rPr>
            <sz val="11"/>
            <rFont val="Calibri"/>
            <family val="2"/>
            <charset val="238"/>
          </rPr>
          <t>IV_B:EUUtem2</t>
        </r>
      </text>
    </comment>
    <comment ref="AP112" authorId="0" shapeId="0">
      <text>
        <r>
          <rPr>
            <sz val="11"/>
            <rFont val="Calibri"/>
            <family val="2"/>
            <charset val="238"/>
          </rPr>
          <t>IV_B:EgyebUtem2</t>
        </r>
      </text>
    </comment>
    <comment ref="AQ112" authorId="0" shapeId="0">
      <text>
        <r>
          <rPr>
            <sz val="11"/>
            <rFont val="Calibri"/>
            <family val="2"/>
            <charset val="238"/>
          </rPr>
          <t>IV_B:HitelKotvenyUtem2</t>
        </r>
      </text>
    </comment>
    <comment ref="AR112" authorId="0" shapeId="0">
      <text>
        <r>
          <rPr>
            <sz val="11"/>
            <rFont val="Calibri"/>
            <family val="2"/>
            <charset val="238"/>
          </rPr>
          <t>IV_B:OsszesenUtem2</t>
        </r>
      </text>
    </comment>
    <comment ref="AS112" authorId="0" shapeId="0">
      <text>
        <r>
          <rPr>
            <sz val="11"/>
            <rFont val="Calibri"/>
            <family val="2"/>
            <charset val="238"/>
          </rPr>
          <t>IV_B:ForrashianyUtem2</t>
        </r>
      </text>
    </comment>
    <comment ref="AV112" authorId="0" shapeId="0">
      <text>
        <r>
          <rPr>
            <sz val="11"/>
            <rFont val="Calibri"/>
            <family val="2"/>
            <charset val="238"/>
          </rPr>
          <t>IV_B:Indokolas</t>
        </r>
      </text>
    </comment>
    <comment ref="AW112" authorId="0" shapeId="0">
      <text>
        <r>
          <rPr>
            <sz val="11"/>
            <rFont val="Calibri"/>
            <family val="2"/>
            <charset val="238"/>
          </rPr>
          <t>IV_B:Megjegyzes</t>
        </r>
      </text>
    </comment>
    <comment ref="AZ112" authorId="0" shapeId="0">
      <text>
        <r>
          <rPr>
            <sz val="11"/>
            <rFont val="Calibri"/>
            <family val="2"/>
            <charset val="238"/>
          </rPr>
          <t>IV_B:ISA</t>
        </r>
      </text>
    </comment>
    <comment ref="B113" authorId="0" shapeId="0">
      <text>
        <r>
          <rPr>
            <sz val="11"/>
            <rFont val="Calibri"/>
            <family val="2"/>
            <charset val="238"/>
          </rPr>
          <t>IV_B:FontossagiSorrent</t>
        </r>
      </text>
    </comment>
    <comment ref="C113" authorId="0" shapeId="0">
      <text>
        <r>
          <rPr>
            <sz val="11"/>
            <rFont val="Calibri"/>
            <family val="2"/>
            <charset val="238"/>
          </rPr>
          <t>IV_B:FeladatKategoria</t>
        </r>
      </text>
    </comment>
    <comment ref="D113" authorId="0" shapeId="0">
      <text>
        <r>
          <rPr>
            <sz val="11"/>
            <rFont val="Calibri"/>
            <family val="2"/>
            <charset val="238"/>
          </rPr>
          <t>IV_B:FeladatMegnevezes</t>
        </r>
      </text>
    </comment>
    <comment ref="E113" authorId="0" shapeId="0">
      <text>
        <r>
          <rPr>
            <sz val="11"/>
            <rFont val="Calibri"/>
            <family val="2"/>
            <charset val="238"/>
          </rPr>
          <t>IV_B:ElviEngedelySzam</t>
        </r>
      </text>
    </comment>
    <comment ref="F113" authorId="0" shapeId="0">
      <text>
        <r>
          <rPr>
            <sz val="11"/>
            <rFont val="Calibri"/>
            <family val="2"/>
            <charset val="238"/>
          </rPr>
          <t>IV_B:VKR_Kod</t>
        </r>
      </text>
    </comment>
    <comment ref="G113" authorId="0" shapeId="0">
      <text>
        <r>
          <rPr>
            <sz val="11"/>
            <rFont val="Calibri"/>
            <family val="2"/>
            <charset val="238"/>
          </rPr>
          <t>IV_B:VKR_Nev</t>
        </r>
      </text>
    </comment>
    <comment ref="H113" authorId="0" shapeId="0">
      <text>
        <r>
          <rPr>
            <sz val="11"/>
            <rFont val="Calibri"/>
            <family val="2"/>
            <charset val="238"/>
          </rPr>
          <t>IV_B:FeladatSorszam</t>
        </r>
      </text>
    </comment>
    <comment ref="I113" authorId="0" shapeId="0">
      <text>
        <r>
          <rPr>
            <sz val="11"/>
            <rFont val="Calibri"/>
            <family val="2"/>
            <charset val="238"/>
          </rPr>
          <t>IV_B:FeladatAzonosito</t>
        </r>
      </text>
    </comment>
    <comment ref="J113" authorId="0" shapeId="0">
      <text>
        <r>
          <rPr>
            <sz val="11"/>
            <rFont val="Calibri"/>
            <family val="2"/>
            <charset val="238"/>
          </rPr>
          <t>IV_B:EllatasiTerulet</t>
        </r>
      </text>
    </comment>
    <comment ref="K113" authorId="0" shapeId="0">
      <text>
        <r>
          <rPr>
            <sz val="11"/>
            <rFont val="Calibri"/>
            <family val="2"/>
            <charset val="238"/>
          </rPr>
          <t>IV_B:EllatasertFelelos</t>
        </r>
      </text>
    </comment>
    <comment ref="L113" authorId="0" shapeId="0">
      <text>
        <r>
          <rPr>
            <sz val="11"/>
            <rFont val="Calibri"/>
            <family val="2"/>
            <charset val="238"/>
          </rPr>
          <t>IV_B:TervezettNettoKoltseg</t>
        </r>
      </text>
    </comment>
    <comment ref="M113" authorId="0" shapeId="0">
      <text>
        <r>
          <rPr>
            <sz val="11"/>
            <rFont val="Calibri"/>
            <family val="2"/>
            <charset val="238"/>
          </rPr>
          <t>IV_B:IdotartamKezdes</t>
        </r>
      </text>
    </comment>
    <comment ref="N113" authorId="0" shapeId="0">
      <text>
        <r>
          <rPr>
            <sz val="11"/>
            <rFont val="Calibri"/>
            <family val="2"/>
            <charset val="238"/>
          </rPr>
          <t>IV_B:IdotartamBefejezes</t>
        </r>
      </text>
    </comment>
    <comment ref="O113" authorId="0" shapeId="0">
      <text>
        <r>
          <rPr>
            <sz val="11"/>
            <rFont val="Calibri"/>
            <family val="2"/>
            <charset val="238"/>
          </rPr>
          <t>IV_B:NettoKoltsegUtem1</t>
        </r>
      </text>
    </comment>
    <comment ref="P113" authorId="0" shapeId="0">
      <text>
        <r>
          <rPr>
            <sz val="11"/>
            <rFont val="Calibri"/>
            <family val="2"/>
            <charset val="238"/>
          </rPr>
          <t>IV_B:NettoKoltsegUtem2</t>
        </r>
      </text>
    </comment>
    <comment ref="Q113" authorId="0" shapeId="0">
      <text>
        <r>
          <rPr>
            <sz val="11"/>
            <rFont val="Calibri"/>
            <family val="2"/>
            <charset val="238"/>
          </rPr>
          <t>IV_B:EM_Melleklet2_KTG</t>
        </r>
      </text>
    </comment>
    <comment ref="S113" authorId="0" shapeId="0">
      <text>
        <r>
          <rPr>
            <sz val="11"/>
            <rFont val="Calibri"/>
            <family val="2"/>
            <charset val="238"/>
          </rPr>
          <t>IV_B:HDUtem1</t>
        </r>
      </text>
    </comment>
    <comment ref="T113" authorId="0" shapeId="0">
      <text>
        <r>
          <rPr>
            <sz val="11"/>
            <rFont val="Calibri"/>
            <family val="2"/>
            <charset val="238"/>
          </rPr>
          <t>IV_B:ECSUtem1</t>
        </r>
      </text>
    </comment>
    <comment ref="U113" authorId="0" shapeId="0">
      <text>
        <r>
          <rPr>
            <sz val="11"/>
            <rFont val="Calibri"/>
            <family val="2"/>
            <charset val="238"/>
          </rPr>
          <t>IV_B:KFHUtem1</t>
        </r>
      </text>
    </comment>
    <comment ref="V113" authorId="0" shapeId="0">
      <text>
        <r>
          <rPr>
            <sz val="11"/>
            <rFont val="Calibri"/>
            <family val="2"/>
            <charset val="238"/>
          </rPr>
          <t>IV_B:Egyeb_SajatUtem1</t>
        </r>
      </text>
    </comment>
    <comment ref="W113" authorId="0" shapeId="0">
      <text>
        <r>
          <rPr>
            <sz val="11"/>
            <rFont val="Calibri"/>
            <family val="2"/>
            <charset val="238"/>
          </rPr>
          <t>IV_B:DijUtem1</t>
        </r>
      </text>
    </comment>
    <comment ref="X113" authorId="0" shapeId="0">
      <text>
        <r>
          <rPr>
            <sz val="11"/>
            <rFont val="Calibri"/>
            <family val="2"/>
            <charset val="238"/>
          </rPr>
          <t>IV_B:EM_Melleklet1_Utem1</t>
        </r>
      </text>
    </comment>
    <comment ref="Y113" authorId="0" shapeId="0">
      <text>
        <r>
          <rPr>
            <sz val="11"/>
            <rFont val="Calibri"/>
            <family val="2"/>
            <charset val="238"/>
          </rPr>
          <t>IV_B:EgyebAllamiUtem1</t>
        </r>
      </text>
    </comment>
    <comment ref="Z113" authorId="0" shapeId="0">
      <text>
        <r>
          <rPr>
            <sz val="11"/>
            <rFont val="Calibri"/>
            <family val="2"/>
            <charset val="238"/>
          </rPr>
          <t>IV_B:OnkormanyzatiUtem1</t>
        </r>
      </text>
    </comment>
    <comment ref="AA113" authorId="0" shapeId="0">
      <text>
        <r>
          <rPr>
            <sz val="11"/>
            <rFont val="Calibri"/>
            <family val="2"/>
            <charset val="238"/>
          </rPr>
          <t>IV_B:EUUtem1</t>
        </r>
      </text>
    </comment>
    <comment ref="AB113" authorId="0" shapeId="0">
      <text>
        <r>
          <rPr>
            <sz val="11"/>
            <rFont val="Calibri"/>
            <family val="2"/>
            <charset val="238"/>
          </rPr>
          <t>IV_B:EgyebUtem1</t>
        </r>
      </text>
    </comment>
    <comment ref="AC113" authorId="0" shapeId="0">
      <text>
        <r>
          <rPr>
            <sz val="11"/>
            <rFont val="Calibri"/>
            <family val="2"/>
            <charset val="238"/>
          </rPr>
          <t>IV_B:HitelKotvenyUtem1</t>
        </r>
      </text>
    </comment>
    <comment ref="AD113" authorId="0" shapeId="0">
      <text>
        <r>
          <rPr>
            <sz val="11"/>
            <rFont val="Calibri"/>
            <family val="2"/>
            <charset val="238"/>
          </rPr>
          <t>IV_B:OsszesenUtem1</t>
        </r>
      </text>
    </comment>
    <comment ref="AG113" authorId="0" shapeId="0">
      <text>
        <r>
          <rPr>
            <sz val="11"/>
            <rFont val="Calibri"/>
            <family val="2"/>
            <charset val="238"/>
          </rPr>
          <t>IV_B:HDUtem2</t>
        </r>
      </text>
    </comment>
    <comment ref="AH113" authorId="0" shapeId="0">
      <text>
        <r>
          <rPr>
            <sz val="11"/>
            <rFont val="Calibri"/>
            <family val="2"/>
            <charset val="238"/>
          </rPr>
          <t>IV_B:ECSUtem2</t>
        </r>
      </text>
    </comment>
    <comment ref="AI113" authorId="0" shapeId="0">
      <text>
        <r>
          <rPr>
            <sz val="11"/>
            <rFont val="Calibri"/>
            <family val="2"/>
            <charset val="238"/>
          </rPr>
          <t>IV_B:KFHUtem2</t>
        </r>
      </text>
    </comment>
    <comment ref="AJ113" authorId="0" shapeId="0">
      <text>
        <r>
          <rPr>
            <sz val="11"/>
            <rFont val="Calibri"/>
            <family val="2"/>
            <charset val="238"/>
          </rPr>
          <t>IV_B:Egyeb_SajatUtem2</t>
        </r>
      </text>
    </comment>
    <comment ref="AK113" authorId="0" shapeId="0">
      <text>
        <r>
          <rPr>
            <sz val="11"/>
            <rFont val="Calibri"/>
            <family val="2"/>
            <charset val="238"/>
          </rPr>
          <t>IV_B:DijUtem2</t>
        </r>
      </text>
    </comment>
    <comment ref="AL113" authorId="0" shapeId="0">
      <text>
        <r>
          <rPr>
            <sz val="11"/>
            <rFont val="Calibri"/>
            <family val="2"/>
            <charset val="238"/>
          </rPr>
          <t>IV_B:EM_Melleklet1_Utem2</t>
        </r>
      </text>
    </comment>
    <comment ref="AM113" authorId="0" shapeId="0">
      <text>
        <r>
          <rPr>
            <sz val="11"/>
            <rFont val="Calibri"/>
            <family val="2"/>
            <charset val="238"/>
          </rPr>
          <t>IV_B:EgyebAllamiUtem2</t>
        </r>
      </text>
    </comment>
    <comment ref="AN113" authorId="0" shapeId="0">
      <text>
        <r>
          <rPr>
            <sz val="11"/>
            <rFont val="Calibri"/>
            <family val="2"/>
            <charset val="238"/>
          </rPr>
          <t>IV_B:OnkormanyzatiUtem2</t>
        </r>
      </text>
    </comment>
    <comment ref="AO113" authorId="0" shapeId="0">
      <text>
        <r>
          <rPr>
            <sz val="11"/>
            <rFont val="Calibri"/>
            <family val="2"/>
            <charset val="238"/>
          </rPr>
          <t>IV_B:EUUtem2</t>
        </r>
      </text>
    </comment>
    <comment ref="AP113" authorId="0" shapeId="0">
      <text>
        <r>
          <rPr>
            <sz val="11"/>
            <rFont val="Calibri"/>
            <family val="2"/>
            <charset val="238"/>
          </rPr>
          <t>IV_B:EgyebUtem2</t>
        </r>
      </text>
    </comment>
    <comment ref="AQ113" authorId="0" shapeId="0">
      <text>
        <r>
          <rPr>
            <sz val="11"/>
            <rFont val="Calibri"/>
            <family val="2"/>
            <charset val="238"/>
          </rPr>
          <t>IV_B:HitelKotvenyUtem2</t>
        </r>
      </text>
    </comment>
    <comment ref="AR113" authorId="0" shapeId="0">
      <text>
        <r>
          <rPr>
            <sz val="11"/>
            <rFont val="Calibri"/>
            <family val="2"/>
            <charset val="238"/>
          </rPr>
          <t>IV_B:OsszesenUtem2</t>
        </r>
      </text>
    </comment>
    <comment ref="AS113" authorId="0" shapeId="0">
      <text>
        <r>
          <rPr>
            <sz val="11"/>
            <rFont val="Calibri"/>
            <family val="2"/>
            <charset val="238"/>
          </rPr>
          <t>IV_B:ForrashianyUtem2</t>
        </r>
      </text>
    </comment>
    <comment ref="AV113" authorId="0" shapeId="0">
      <text>
        <r>
          <rPr>
            <sz val="11"/>
            <rFont val="Calibri"/>
            <family val="2"/>
            <charset val="238"/>
          </rPr>
          <t>IV_B:Indokolas</t>
        </r>
      </text>
    </comment>
    <comment ref="AW113" authorId="0" shapeId="0">
      <text>
        <r>
          <rPr>
            <sz val="11"/>
            <rFont val="Calibri"/>
            <family val="2"/>
            <charset val="238"/>
          </rPr>
          <t>IV_B:Megjegyzes</t>
        </r>
      </text>
    </comment>
    <comment ref="AZ113" authorId="0" shapeId="0">
      <text>
        <r>
          <rPr>
            <sz val="11"/>
            <rFont val="Calibri"/>
            <family val="2"/>
            <charset val="238"/>
          </rPr>
          <t>IV_B:ISA</t>
        </r>
      </text>
    </comment>
    <comment ref="B114" authorId="0" shapeId="0">
      <text>
        <r>
          <rPr>
            <sz val="11"/>
            <rFont val="Calibri"/>
            <family val="2"/>
            <charset val="238"/>
          </rPr>
          <t>IV_B:FontossagiSorrent</t>
        </r>
      </text>
    </comment>
    <comment ref="C114" authorId="0" shapeId="0">
      <text>
        <r>
          <rPr>
            <sz val="11"/>
            <rFont val="Calibri"/>
            <family val="2"/>
            <charset val="238"/>
          </rPr>
          <t>IV_B:FeladatKategoria</t>
        </r>
      </text>
    </comment>
    <comment ref="D114" authorId="0" shapeId="0">
      <text>
        <r>
          <rPr>
            <sz val="11"/>
            <rFont val="Calibri"/>
            <family val="2"/>
            <charset val="238"/>
          </rPr>
          <t>IV_B:FeladatMegnevezes</t>
        </r>
      </text>
    </comment>
    <comment ref="E114" authorId="0" shapeId="0">
      <text>
        <r>
          <rPr>
            <sz val="11"/>
            <rFont val="Calibri"/>
            <family val="2"/>
            <charset val="238"/>
          </rPr>
          <t>IV_B:ElviEngedelySzam</t>
        </r>
      </text>
    </comment>
    <comment ref="F114" authorId="0" shapeId="0">
      <text>
        <r>
          <rPr>
            <sz val="11"/>
            <rFont val="Calibri"/>
            <family val="2"/>
            <charset val="238"/>
          </rPr>
          <t>IV_B:VKR_Kod</t>
        </r>
      </text>
    </comment>
    <comment ref="G114" authorId="0" shapeId="0">
      <text>
        <r>
          <rPr>
            <sz val="11"/>
            <rFont val="Calibri"/>
            <family val="2"/>
            <charset val="238"/>
          </rPr>
          <t>IV_B:VKR_Nev</t>
        </r>
      </text>
    </comment>
    <comment ref="H114" authorId="0" shapeId="0">
      <text>
        <r>
          <rPr>
            <sz val="11"/>
            <rFont val="Calibri"/>
            <family val="2"/>
            <charset val="238"/>
          </rPr>
          <t>IV_B:FeladatSorszam</t>
        </r>
      </text>
    </comment>
    <comment ref="I114" authorId="0" shapeId="0">
      <text>
        <r>
          <rPr>
            <sz val="11"/>
            <rFont val="Calibri"/>
            <family val="2"/>
            <charset val="238"/>
          </rPr>
          <t>IV_B:FeladatAzonosito</t>
        </r>
      </text>
    </comment>
    <comment ref="J114" authorId="0" shapeId="0">
      <text>
        <r>
          <rPr>
            <sz val="11"/>
            <rFont val="Calibri"/>
            <family val="2"/>
            <charset val="238"/>
          </rPr>
          <t>IV_B:EllatasiTerulet</t>
        </r>
      </text>
    </comment>
    <comment ref="K114" authorId="0" shapeId="0">
      <text>
        <r>
          <rPr>
            <sz val="11"/>
            <rFont val="Calibri"/>
            <family val="2"/>
            <charset val="238"/>
          </rPr>
          <t>IV_B:EllatasertFelelos</t>
        </r>
      </text>
    </comment>
    <comment ref="L114" authorId="0" shapeId="0">
      <text>
        <r>
          <rPr>
            <sz val="11"/>
            <rFont val="Calibri"/>
            <family val="2"/>
            <charset val="238"/>
          </rPr>
          <t>IV_B:TervezettNettoKoltseg</t>
        </r>
      </text>
    </comment>
    <comment ref="M114" authorId="0" shapeId="0">
      <text>
        <r>
          <rPr>
            <sz val="11"/>
            <rFont val="Calibri"/>
            <family val="2"/>
            <charset val="238"/>
          </rPr>
          <t>IV_B:IdotartamKezdes</t>
        </r>
      </text>
    </comment>
    <comment ref="N114" authorId="0" shapeId="0">
      <text>
        <r>
          <rPr>
            <sz val="11"/>
            <rFont val="Calibri"/>
            <family val="2"/>
            <charset val="238"/>
          </rPr>
          <t>IV_B:IdotartamBefejezes</t>
        </r>
      </text>
    </comment>
    <comment ref="O114" authorId="0" shapeId="0">
      <text>
        <r>
          <rPr>
            <sz val="11"/>
            <rFont val="Calibri"/>
            <family val="2"/>
            <charset val="238"/>
          </rPr>
          <t>IV_B:NettoKoltsegUtem1</t>
        </r>
      </text>
    </comment>
    <comment ref="P114" authorId="0" shapeId="0">
      <text>
        <r>
          <rPr>
            <sz val="11"/>
            <rFont val="Calibri"/>
            <family val="2"/>
            <charset val="238"/>
          </rPr>
          <t>IV_B:NettoKoltsegUtem2</t>
        </r>
      </text>
    </comment>
    <comment ref="Q114" authorId="0" shapeId="0">
      <text>
        <r>
          <rPr>
            <sz val="11"/>
            <rFont val="Calibri"/>
            <family val="2"/>
            <charset val="238"/>
          </rPr>
          <t>IV_B:EM_Melleklet2_KTG</t>
        </r>
      </text>
    </comment>
    <comment ref="S114" authorId="0" shapeId="0">
      <text>
        <r>
          <rPr>
            <sz val="11"/>
            <rFont val="Calibri"/>
            <family val="2"/>
            <charset val="238"/>
          </rPr>
          <t>IV_B:HDUtem1</t>
        </r>
      </text>
    </comment>
    <comment ref="T114" authorId="0" shapeId="0">
      <text>
        <r>
          <rPr>
            <sz val="11"/>
            <rFont val="Calibri"/>
            <family val="2"/>
            <charset val="238"/>
          </rPr>
          <t>IV_B:ECSUtem1</t>
        </r>
      </text>
    </comment>
    <comment ref="U114" authorId="0" shapeId="0">
      <text>
        <r>
          <rPr>
            <sz val="11"/>
            <rFont val="Calibri"/>
            <family val="2"/>
            <charset val="238"/>
          </rPr>
          <t>IV_B:KFHUtem1</t>
        </r>
      </text>
    </comment>
    <comment ref="V114" authorId="0" shapeId="0">
      <text>
        <r>
          <rPr>
            <sz val="11"/>
            <rFont val="Calibri"/>
            <family val="2"/>
            <charset val="238"/>
          </rPr>
          <t>IV_B:Egyeb_SajatUtem1</t>
        </r>
      </text>
    </comment>
    <comment ref="W114" authorId="0" shapeId="0">
      <text>
        <r>
          <rPr>
            <sz val="11"/>
            <rFont val="Calibri"/>
            <family val="2"/>
            <charset val="238"/>
          </rPr>
          <t>IV_B:DijUtem1</t>
        </r>
      </text>
    </comment>
    <comment ref="X114" authorId="0" shapeId="0">
      <text>
        <r>
          <rPr>
            <sz val="11"/>
            <rFont val="Calibri"/>
            <family val="2"/>
            <charset val="238"/>
          </rPr>
          <t>IV_B:EM_Melleklet1_Utem1</t>
        </r>
      </text>
    </comment>
    <comment ref="Y114" authorId="0" shapeId="0">
      <text>
        <r>
          <rPr>
            <sz val="11"/>
            <rFont val="Calibri"/>
            <family val="2"/>
            <charset val="238"/>
          </rPr>
          <t>IV_B:EgyebAllamiUtem1</t>
        </r>
      </text>
    </comment>
    <comment ref="Z114" authorId="0" shapeId="0">
      <text>
        <r>
          <rPr>
            <sz val="11"/>
            <rFont val="Calibri"/>
            <family val="2"/>
            <charset val="238"/>
          </rPr>
          <t>IV_B:OnkormanyzatiUtem1</t>
        </r>
      </text>
    </comment>
    <comment ref="AA114" authorId="0" shapeId="0">
      <text>
        <r>
          <rPr>
            <sz val="11"/>
            <rFont val="Calibri"/>
            <family val="2"/>
            <charset val="238"/>
          </rPr>
          <t>IV_B:EUUtem1</t>
        </r>
      </text>
    </comment>
    <comment ref="AB114" authorId="0" shapeId="0">
      <text>
        <r>
          <rPr>
            <sz val="11"/>
            <rFont val="Calibri"/>
            <family val="2"/>
            <charset val="238"/>
          </rPr>
          <t>IV_B:EgyebUtem1</t>
        </r>
      </text>
    </comment>
    <comment ref="AC114" authorId="0" shapeId="0">
      <text>
        <r>
          <rPr>
            <sz val="11"/>
            <rFont val="Calibri"/>
            <family val="2"/>
            <charset val="238"/>
          </rPr>
          <t>IV_B:HitelKotvenyUtem1</t>
        </r>
      </text>
    </comment>
    <comment ref="AD114" authorId="0" shapeId="0">
      <text>
        <r>
          <rPr>
            <sz val="11"/>
            <rFont val="Calibri"/>
            <family val="2"/>
            <charset val="238"/>
          </rPr>
          <t>IV_B:OsszesenUtem1</t>
        </r>
      </text>
    </comment>
    <comment ref="AG114" authorId="0" shapeId="0">
      <text>
        <r>
          <rPr>
            <sz val="11"/>
            <rFont val="Calibri"/>
            <family val="2"/>
            <charset val="238"/>
          </rPr>
          <t>IV_B:HDUtem2</t>
        </r>
      </text>
    </comment>
    <comment ref="AH114" authorId="0" shapeId="0">
      <text>
        <r>
          <rPr>
            <sz val="11"/>
            <rFont val="Calibri"/>
            <family val="2"/>
            <charset val="238"/>
          </rPr>
          <t>IV_B:ECSUtem2</t>
        </r>
      </text>
    </comment>
    <comment ref="AI114" authorId="0" shapeId="0">
      <text>
        <r>
          <rPr>
            <sz val="11"/>
            <rFont val="Calibri"/>
            <family val="2"/>
            <charset val="238"/>
          </rPr>
          <t>IV_B:KFHUtem2</t>
        </r>
      </text>
    </comment>
    <comment ref="AJ114" authorId="0" shapeId="0">
      <text>
        <r>
          <rPr>
            <sz val="11"/>
            <rFont val="Calibri"/>
            <family val="2"/>
            <charset val="238"/>
          </rPr>
          <t>IV_B:Egyeb_SajatUtem2</t>
        </r>
      </text>
    </comment>
    <comment ref="AK114" authorId="0" shapeId="0">
      <text>
        <r>
          <rPr>
            <sz val="11"/>
            <rFont val="Calibri"/>
            <family val="2"/>
            <charset val="238"/>
          </rPr>
          <t>IV_B:DijUtem2</t>
        </r>
      </text>
    </comment>
    <comment ref="AL114" authorId="0" shapeId="0">
      <text>
        <r>
          <rPr>
            <sz val="11"/>
            <rFont val="Calibri"/>
            <family val="2"/>
            <charset val="238"/>
          </rPr>
          <t>IV_B:EM_Melleklet1_Utem2</t>
        </r>
      </text>
    </comment>
    <comment ref="AM114" authorId="0" shapeId="0">
      <text>
        <r>
          <rPr>
            <sz val="11"/>
            <rFont val="Calibri"/>
            <family val="2"/>
            <charset val="238"/>
          </rPr>
          <t>IV_B:EgyebAllamiUtem2</t>
        </r>
      </text>
    </comment>
    <comment ref="AN114" authorId="0" shapeId="0">
      <text>
        <r>
          <rPr>
            <sz val="11"/>
            <rFont val="Calibri"/>
            <family val="2"/>
            <charset val="238"/>
          </rPr>
          <t>IV_B:OnkormanyzatiUtem2</t>
        </r>
      </text>
    </comment>
    <comment ref="AO114" authorId="0" shapeId="0">
      <text>
        <r>
          <rPr>
            <sz val="11"/>
            <rFont val="Calibri"/>
            <family val="2"/>
            <charset val="238"/>
          </rPr>
          <t>IV_B:EUUtem2</t>
        </r>
      </text>
    </comment>
    <comment ref="AP114" authorId="0" shapeId="0">
      <text>
        <r>
          <rPr>
            <sz val="11"/>
            <rFont val="Calibri"/>
            <family val="2"/>
            <charset val="238"/>
          </rPr>
          <t>IV_B:EgyebUtem2</t>
        </r>
      </text>
    </comment>
    <comment ref="AQ114" authorId="0" shapeId="0">
      <text>
        <r>
          <rPr>
            <sz val="11"/>
            <rFont val="Calibri"/>
            <family val="2"/>
            <charset val="238"/>
          </rPr>
          <t>IV_B:HitelKotvenyUtem2</t>
        </r>
      </text>
    </comment>
    <comment ref="AR114" authorId="0" shapeId="0">
      <text>
        <r>
          <rPr>
            <sz val="11"/>
            <rFont val="Calibri"/>
            <family val="2"/>
            <charset val="238"/>
          </rPr>
          <t>IV_B:OsszesenUtem2</t>
        </r>
      </text>
    </comment>
    <comment ref="AS114" authorId="0" shapeId="0">
      <text>
        <r>
          <rPr>
            <sz val="11"/>
            <rFont val="Calibri"/>
            <family val="2"/>
            <charset val="238"/>
          </rPr>
          <t>IV_B:ForrashianyUtem2</t>
        </r>
      </text>
    </comment>
    <comment ref="AV114" authorId="0" shapeId="0">
      <text>
        <r>
          <rPr>
            <sz val="11"/>
            <rFont val="Calibri"/>
            <family val="2"/>
            <charset val="238"/>
          </rPr>
          <t>IV_B:Indokolas</t>
        </r>
      </text>
    </comment>
    <comment ref="AW114" authorId="0" shapeId="0">
      <text>
        <r>
          <rPr>
            <sz val="11"/>
            <rFont val="Calibri"/>
            <family val="2"/>
            <charset val="238"/>
          </rPr>
          <t>IV_B:Megjegyzes</t>
        </r>
      </text>
    </comment>
    <comment ref="AZ114" authorId="0" shapeId="0">
      <text>
        <r>
          <rPr>
            <sz val="11"/>
            <rFont val="Calibri"/>
            <family val="2"/>
            <charset val="238"/>
          </rPr>
          <t>IV_B:ISA</t>
        </r>
      </text>
    </comment>
    <comment ref="B115" authorId="0" shapeId="0">
      <text>
        <r>
          <rPr>
            <sz val="11"/>
            <rFont val="Calibri"/>
            <family val="2"/>
            <charset val="238"/>
          </rPr>
          <t>IV_B:FontossagiSorrent</t>
        </r>
      </text>
    </comment>
    <comment ref="C115" authorId="0" shapeId="0">
      <text>
        <r>
          <rPr>
            <sz val="11"/>
            <rFont val="Calibri"/>
            <family val="2"/>
            <charset val="238"/>
          </rPr>
          <t>IV_B:FeladatKategoria</t>
        </r>
      </text>
    </comment>
    <comment ref="D115" authorId="0" shapeId="0">
      <text>
        <r>
          <rPr>
            <sz val="11"/>
            <rFont val="Calibri"/>
            <family val="2"/>
            <charset val="238"/>
          </rPr>
          <t>IV_B:FeladatMegnevezes</t>
        </r>
      </text>
    </comment>
    <comment ref="E115" authorId="0" shapeId="0">
      <text>
        <r>
          <rPr>
            <sz val="11"/>
            <rFont val="Calibri"/>
            <family val="2"/>
            <charset val="238"/>
          </rPr>
          <t>IV_B:ElviEngedelySzam</t>
        </r>
      </text>
    </comment>
    <comment ref="F115" authorId="0" shapeId="0">
      <text>
        <r>
          <rPr>
            <sz val="11"/>
            <rFont val="Calibri"/>
            <family val="2"/>
            <charset val="238"/>
          </rPr>
          <t>IV_B:VKR_Kod</t>
        </r>
      </text>
    </comment>
    <comment ref="G115" authorId="0" shapeId="0">
      <text>
        <r>
          <rPr>
            <sz val="11"/>
            <rFont val="Calibri"/>
            <family val="2"/>
            <charset val="238"/>
          </rPr>
          <t>IV_B:VKR_Nev</t>
        </r>
      </text>
    </comment>
    <comment ref="H115" authorId="0" shapeId="0">
      <text>
        <r>
          <rPr>
            <sz val="11"/>
            <rFont val="Calibri"/>
            <family val="2"/>
            <charset val="238"/>
          </rPr>
          <t>IV_B:FeladatSorszam</t>
        </r>
      </text>
    </comment>
    <comment ref="I115" authorId="0" shapeId="0">
      <text>
        <r>
          <rPr>
            <sz val="11"/>
            <rFont val="Calibri"/>
            <family val="2"/>
            <charset val="238"/>
          </rPr>
          <t>IV_B:FeladatAzonosito</t>
        </r>
      </text>
    </comment>
    <comment ref="J115" authorId="0" shapeId="0">
      <text>
        <r>
          <rPr>
            <sz val="11"/>
            <rFont val="Calibri"/>
            <family val="2"/>
            <charset val="238"/>
          </rPr>
          <t>IV_B:EllatasiTerulet</t>
        </r>
      </text>
    </comment>
    <comment ref="K115" authorId="0" shapeId="0">
      <text>
        <r>
          <rPr>
            <sz val="11"/>
            <rFont val="Calibri"/>
            <family val="2"/>
            <charset val="238"/>
          </rPr>
          <t>IV_B:EllatasertFelelos</t>
        </r>
      </text>
    </comment>
    <comment ref="L115" authorId="0" shapeId="0">
      <text>
        <r>
          <rPr>
            <sz val="11"/>
            <rFont val="Calibri"/>
            <family val="2"/>
            <charset val="238"/>
          </rPr>
          <t>IV_B:TervezettNettoKoltseg</t>
        </r>
      </text>
    </comment>
    <comment ref="M115" authorId="0" shapeId="0">
      <text>
        <r>
          <rPr>
            <sz val="11"/>
            <rFont val="Calibri"/>
            <family val="2"/>
            <charset val="238"/>
          </rPr>
          <t>IV_B:IdotartamKezdes</t>
        </r>
      </text>
    </comment>
    <comment ref="N115" authorId="0" shapeId="0">
      <text>
        <r>
          <rPr>
            <sz val="11"/>
            <rFont val="Calibri"/>
            <family val="2"/>
            <charset val="238"/>
          </rPr>
          <t>IV_B:IdotartamBefejezes</t>
        </r>
      </text>
    </comment>
    <comment ref="O115" authorId="0" shapeId="0">
      <text>
        <r>
          <rPr>
            <sz val="11"/>
            <rFont val="Calibri"/>
            <family val="2"/>
            <charset val="238"/>
          </rPr>
          <t>IV_B:NettoKoltsegUtem1</t>
        </r>
      </text>
    </comment>
    <comment ref="P115" authorId="0" shapeId="0">
      <text>
        <r>
          <rPr>
            <sz val="11"/>
            <rFont val="Calibri"/>
            <family val="2"/>
            <charset val="238"/>
          </rPr>
          <t>IV_B:NettoKoltsegUtem2</t>
        </r>
      </text>
    </comment>
    <comment ref="Q115" authorId="0" shapeId="0">
      <text>
        <r>
          <rPr>
            <sz val="11"/>
            <rFont val="Calibri"/>
            <family val="2"/>
            <charset val="238"/>
          </rPr>
          <t>IV_B:EM_Melleklet2_KTG</t>
        </r>
      </text>
    </comment>
    <comment ref="S115" authorId="0" shapeId="0">
      <text>
        <r>
          <rPr>
            <sz val="11"/>
            <rFont val="Calibri"/>
            <family val="2"/>
            <charset val="238"/>
          </rPr>
          <t>IV_B:HDUtem1</t>
        </r>
      </text>
    </comment>
    <comment ref="T115" authorId="0" shapeId="0">
      <text>
        <r>
          <rPr>
            <sz val="11"/>
            <rFont val="Calibri"/>
            <family val="2"/>
            <charset val="238"/>
          </rPr>
          <t>IV_B:ECSUtem1</t>
        </r>
      </text>
    </comment>
    <comment ref="U115" authorId="0" shapeId="0">
      <text>
        <r>
          <rPr>
            <sz val="11"/>
            <rFont val="Calibri"/>
            <family val="2"/>
            <charset val="238"/>
          </rPr>
          <t>IV_B:KFHUtem1</t>
        </r>
      </text>
    </comment>
    <comment ref="V115" authorId="0" shapeId="0">
      <text>
        <r>
          <rPr>
            <sz val="11"/>
            <rFont val="Calibri"/>
            <family val="2"/>
            <charset val="238"/>
          </rPr>
          <t>IV_B:Egyeb_SajatUtem1</t>
        </r>
      </text>
    </comment>
    <comment ref="W115" authorId="0" shapeId="0">
      <text>
        <r>
          <rPr>
            <sz val="11"/>
            <rFont val="Calibri"/>
            <family val="2"/>
            <charset val="238"/>
          </rPr>
          <t>IV_B:DijUtem1</t>
        </r>
      </text>
    </comment>
    <comment ref="X115" authorId="0" shapeId="0">
      <text>
        <r>
          <rPr>
            <sz val="11"/>
            <rFont val="Calibri"/>
            <family val="2"/>
            <charset val="238"/>
          </rPr>
          <t>IV_B:EM_Melleklet1_Utem1</t>
        </r>
      </text>
    </comment>
    <comment ref="Y115" authorId="0" shapeId="0">
      <text>
        <r>
          <rPr>
            <sz val="11"/>
            <rFont val="Calibri"/>
            <family val="2"/>
            <charset val="238"/>
          </rPr>
          <t>IV_B:EgyebAllamiUtem1</t>
        </r>
      </text>
    </comment>
    <comment ref="Z115" authorId="0" shapeId="0">
      <text>
        <r>
          <rPr>
            <sz val="11"/>
            <rFont val="Calibri"/>
            <family val="2"/>
            <charset val="238"/>
          </rPr>
          <t>IV_B:OnkormanyzatiUtem1</t>
        </r>
      </text>
    </comment>
    <comment ref="AA115" authorId="0" shapeId="0">
      <text>
        <r>
          <rPr>
            <sz val="11"/>
            <rFont val="Calibri"/>
            <family val="2"/>
            <charset val="238"/>
          </rPr>
          <t>IV_B:EUUtem1</t>
        </r>
      </text>
    </comment>
    <comment ref="AB115" authorId="0" shapeId="0">
      <text>
        <r>
          <rPr>
            <sz val="11"/>
            <rFont val="Calibri"/>
            <family val="2"/>
            <charset val="238"/>
          </rPr>
          <t>IV_B:EgyebUtem1</t>
        </r>
      </text>
    </comment>
    <comment ref="AC115" authorId="0" shapeId="0">
      <text>
        <r>
          <rPr>
            <sz val="11"/>
            <rFont val="Calibri"/>
            <family val="2"/>
            <charset val="238"/>
          </rPr>
          <t>IV_B:HitelKotvenyUtem1</t>
        </r>
      </text>
    </comment>
    <comment ref="AD115" authorId="0" shapeId="0">
      <text>
        <r>
          <rPr>
            <sz val="11"/>
            <rFont val="Calibri"/>
            <family val="2"/>
            <charset val="238"/>
          </rPr>
          <t>IV_B:OsszesenUtem1</t>
        </r>
      </text>
    </comment>
    <comment ref="AG115" authorId="0" shapeId="0">
      <text>
        <r>
          <rPr>
            <sz val="11"/>
            <rFont val="Calibri"/>
            <family val="2"/>
            <charset val="238"/>
          </rPr>
          <t>IV_B:HDUtem2</t>
        </r>
      </text>
    </comment>
    <comment ref="AH115" authorId="0" shapeId="0">
      <text>
        <r>
          <rPr>
            <sz val="11"/>
            <rFont val="Calibri"/>
            <family val="2"/>
            <charset val="238"/>
          </rPr>
          <t>IV_B:ECSUtem2</t>
        </r>
      </text>
    </comment>
    <comment ref="AI115" authorId="0" shapeId="0">
      <text>
        <r>
          <rPr>
            <sz val="11"/>
            <rFont val="Calibri"/>
            <family val="2"/>
            <charset val="238"/>
          </rPr>
          <t>IV_B:KFHUtem2</t>
        </r>
      </text>
    </comment>
    <comment ref="AJ115" authorId="0" shapeId="0">
      <text>
        <r>
          <rPr>
            <sz val="11"/>
            <rFont val="Calibri"/>
            <family val="2"/>
            <charset val="238"/>
          </rPr>
          <t>IV_B:Egyeb_SajatUtem2</t>
        </r>
      </text>
    </comment>
    <comment ref="AK115" authorId="0" shapeId="0">
      <text>
        <r>
          <rPr>
            <sz val="11"/>
            <rFont val="Calibri"/>
            <family val="2"/>
            <charset val="238"/>
          </rPr>
          <t>IV_B:DijUtem2</t>
        </r>
      </text>
    </comment>
    <comment ref="AL115" authorId="0" shapeId="0">
      <text>
        <r>
          <rPr>
            <sz val="11"/>
            <rFont val="Calibri"/>
            <family val="2"/>
            <charset val="238"/>
          </rPr>
          <t>IV_B:EM_Melleklet1_Utem2</t>
        </r>
      </text>
    </comment>
    <comment ref="AM115" authorId="0" shapeId="0">
      <text>
        <r>
          <rPr>
            <sz val="11"/>
            <rFont val="Calibri"/>
            <family val="2"/>
            <charset val="238"/>
          </rPr>
          <t>IV_B:EgyebAllamiUtem2</t>
        </r>
      </text>
    </comment>
    <comment ref="AN115" authorId="0" shapeId="0">
      <text>
        <r>
          <rPr>
            <sz val="11"/>
            <rFont val="Calibri"/>
            <family val="2"/>
            <charset val="238"/>
          </rPr>
          <t>IV_B:OnkormanyzatiUtem2</t>
        </r>
      </text>
    </comment>
    <comment ref="AO115" authorId="0" shapeId="0">
      <text>
        <r>
          <rPr>
            <sz val="11"/>
            <rFont val="Calibri"/>
            <family val="2"/>
            <charset val="238"/>
          </rPr>
          <t>IV_B:EUUtem2</t>
        </r>
      </text>
    </comment>
    <comment ref="AP115" authorId="0" shapeId="0">
      <text>
        <r>
          <rPr>
            <sz val="11"/>
            <rFont val="Calibri"/>
            <family val="2"/>
            <charset val="238"/>
          </rPr>
          <t>IV_B:EgyebUtem2</t>
        </r>
      </text>
    </comment>
    <comment ref="AQ115" authorId="0" shapeId="0">
      <text>
        <r>
          <rPr>
            <sz val="11"/>
            <rFont val="Calibri"/>
            <family val="2"/>
            <charset val="238"/>
          </rPr>
          <t>IV_B:HitelKotvenyUtem2</t>
        </r>
      </text>
    </comment>
    <comment ref="AR115" authorId="0" shapeId="0">
      <text>
        <r>
          <rPr>
            <sz val="11"/>
            <rFont val="Calibri"/>
            <family val="2"/>
            <charset val="238"/>
          </rPr>
          <t>IV_B:OsszesenUtem2</t>
        </r>
      </text>
    </comment>
    <comment ref="AS115" authorId="0" shapeId="0">
      <text>
        <r>
          <rPr>
            <sz val="11"/>
            <rFont val="Calibri"/>
            <family val="2"/>
            <charset val="238"/>
          </rPr>
          <t>IV_B:ForrashianyUtem2</t>
        </r>
      </text>
    </comment>
    <comment ref="AV115" authorId="0" shapeId="0">
      <text>
        <r>
          <rPr>
            <sz val="11"/>
            <rFont val="Calibri"/>
            <family val="2"/>
            <charset val="238"/>
          </rPr>
          <t>IV_B:Indokolas</t>
        </r>
      </text>
    </comment>
    <comment ref="AW115" authorId="0" shapeId="0">
      <text>
        <r>
          <rPr>
            <sz val="11"/>
            <rFont val="Calibri"/>
            <family val="2"/>
            <charset val="238"/>
          </rPr>
          <t>IV_B:Megjegyzes</t>
        </r>
      </text>
    </comment>
    <comment ref="AZ115" authorId="0" shapeId="0">
      <text>
        <r>
          <rPr>
            <sz val="11"/>
            <rFont val="Calibri"/>
            <family val="2"/>
            <charset val="238"/>
          </rPr>
          <t>IV_B:ISA</t>
        </r>
      </text>
    </comment>
    <comment ref="B116" authorId="0" shapeId="0">
      <text>
        <r>
          <rPr>
            <sz val="11"/>
            <rFont val="Calibri"/>
            <family val="2"/>
            <charset val="238"/>
          </rPr>
          <t>IV_B:FontossagiSorrent</t>
        </r>
      </text>
    </comment>
    <comment ref="C116" authorId="0" shapeId="0">
      <text>
        <r>
          <rPr>
            <sz val="11"/>
            <rFont val="Calibri"/>
            <family val="2"/>
            <charset val="238"/>
          </rPr>
          <t>IV_B:FeladatKategoria</t>
        </r>
      </text>
    </comment>
    <comment ref="D116" authorId="0" shapeId="0">
      <text>
        <r>
          <rPr>
            <sz val="11"/>
            <rFont val="Calibri"/>
            <family val="2"/>
            <charset val="238"/>
          </rPr>
          <t>IV_B:FeladatMegnevezes</t>
        </r>
      </text>
    </comment>
    <comment ref="E116" authorId="0" shapeId="0">
      <text>
        <r>
          <rPr>
            <sz val="11"/>
            <rFont val="Calibri"/>
            <family val="2"/>
            <charset val="238"/>
          </rPr>
          <t>IV_B:ElviEngedelySzam</t>
        </r>
      </text>
    </comment>
    <comment ref="F116" authorId="0" shapeId="0">
      <text>
        <r>
          <rPr>
            <sz val="11"/>
            <rFont val="Calibri"/>
            <family val="2"/>
            <charset val="238"/>
          </rPr>
          <t>IV_B:VKR_Kod</t>
        </r>
      </text>
    </comment>
    <comment ref="G116" authorId="0" shapeId="0">
      <text>
        <r>
          <rPr>
            <sz val="11"/>
            <rFont val="Calibri"/>
            <family val="2"/>
            <charset val="238"/>
          </rPr>
          <t>IV_B:VKR_Nev</t>
        </r>
      </text>
    </comment>
    <comment ref="H116" authorId="0" shapeId="0">
      <text>
        <r>
          <rPr>
            <sz val="11"/>
            <rFont val="Calibri"/>
            <family val="2"/>
            <charset val="238"/>
          </rPr>
          <t>IV_B:FeladatSorszam</t>
        </r>
      </text>
    </comment>
    <comment ref="I116" authorId="0" shapeId="0">
      <text>
        <r>
          <rPr>
            <sz val="11"/>
            <rFont val="Calibri"/>
            <family val="2"/>
            <charset val="238"/>
          </rPr>
          <t>IV_B:FeladatAzonosito</t>
        </r>
      </text>
    </comment>
    <comment ref="J116" authorId="0" shapeId="0">
      <text>
        <r>
          <rPr>
            <sz val="11"/>
            <rFont val="Calibri"/>
            <family val="2"/>
            <charset val="238"/>
          </rPr>
          <t>IV_B:EllatasiTerulet</t>
        </r>
      </text>
    </comment>
    <comment ref="K116" authorId="0" shapeId="0">
      <text>
        <r>
          <rPr>
            <sz val="11"/>
            <rFont val="Calibri"/>
            <family val="2"/>
            <charset val="238"/>
          </rPr>
          <t>IV_B:EllatasertFelelos</t>
        </r>
      </text>
    </comment>
    <comment ref="L116" authorId="0" shapeId="0">
      <text>
        <r>
          <rPr>
            <sz val="11"/>
            <rFont val="Calibri"/>
            <family val="2"/>
            <charset val="238"/>
          </rPr>
          <t>IV_B:TervezettNettoKoltseg</t>
        </r>
      </text>
    </comment>
    <comment ref="M116" authorId="0" shapeId="0">
      <text>
        <r>
          <rPr>
            <sz val="11"/>
            <rFont val="Calibri"/>
            <family val="2"/>
            <charset val="238"/>
          </rPr>
          <t>IV_B:IdotartamKezdes</t>
        </r>
      </text>
    </comment>
    <comment ref="N116" authorId="0" shapeId="0">
      <text>
        <r>
          <rPr>
            <sz val="11"/>
            <rFont val="Calibri"/>
            <family val="2"/>
            <charset val="238"/>
          </rPr>
          <t>IV_B:IdotartamBefejezes</t>
        </r>
      </text>
    </comment>
    <comment ref="O116" authorId="0" shapeId="0">
      <text>
        <r>
          <rPr>
            <sz val="11"/>
            <rFont val="Calibri"/>
            <family val="2"/>
            <charset val="238"/>
          </rPr>
          <t>IV_B:NettoKoltsegUtem1</t>
        </r>
      </text>
    </comment>
    <comment ref="P116" authorId="0" shapeId="0">
      <text>
        <r>
          <rPr>
            <sz val="11"/>
            <rFont val="Calibri"/>
            <family val="2"/>
            <charset val="238"/>
          </rPr>
          <t>IV_B:NettoKoltsegUtem2</t>
        </r>
      </text>
    </comment>
    <comment ref="Q116" authorId="0" shapeId="0">
      <text>
        <r>
          <rPr>
            <sz val="11"/>
            <rFont val="Calibri"/>
            <family val="2"/>
            <charset val="238"/>
          </rPr>
          <t>IV_B:EM_Melleklet2_KTG</t>
        </r>
      </text>
    </comment>
    <comment ref="S116" authorId="0" shapeId="0">
      <text>
        <r>
          <rPr>
            <sz val="11"/>
            <rFont val="Calibri"/>
            <family val="2"/>
            <charset val="238"/>
          </rPr>
          <t>IV_B:HDUtem1</t>
        </r>
      </text>
    </comment>
    <comment ref="T116" authorId="0" shapeId="0">
      <text>
        <r>
          <rPr>
            <sz val="11"/>
            <rFont val="Calibri"/>
            <family val="2"/>
            <charset val="238"/>
          </rPr>
          <t>IV_B:ECSUtem1</t>
        </r>
      </text>
    </comment>
    <comment ref="U116" authorId="0" shapeId="0">
      <text>
        <r>
          <rPr>
            <sz val="11"/>
            <rFont val="Calibri"/>
            <family val="2"/>
            <charset val="238"/>
          </rPr>
          <t>IV_B:KFHUtem1</t>
        </r>
      </text>
    </comment>
    <comment ref="V116" authorId="0" shapeId="0">
      <text>
        <r>
          <rPr>
            <sz val="11"/>
            <rFont val="Calibri"/>
            <family val="2"/>
            <charset val="238"/>
          </rPr>
          <t>IV_B:Egyeb_SajatUtem1</t>
        </r>
      </text>
    </comment>
    <comment ref="W116" authorId="0" shapeId="0">
      <text>
        <r>
          <rPr>
            <sz val="11"/>
            <rFont val="Calibri"/>
            <family val="2"/>
            <charset val="238"/>
          </rPr>
          <t>IV_B:DijUtem1</t>
        </r>
      </text>
    </comment>
    <comment ref="X116" authorId="0" shapeId="0">
      <text>
        <r>
          <rPr>
            <sz val="11"/>
            <rFont val="Calibri"/>
            <family val="2"/>
            <charset val="238"/>
          </rPr>
          <t>IV_B:EM_Melleklet1_Utem1</t>
        </r>
      </text>
    </comment>
    <comment ref="Y116" authorId="0" shapeId="0">
      <text>
        <r>
          <rPr>
            <sz val="11"/>
            <rFont val="Calibri"/>
            <family val="2"/>
            <charset val="238"/>
          </rPr>
          <t>IV_B:EgyebAllamiUtem1</t>
        </r>
      </text>
    </comment>
    <comment ref="Z116" authorId="0" shapeId="0">
      <text>
        <r>
          <rPr>
            <sz val="11"/>
            <rFont val="Calibri"/>
            <family val="2"/>
            <charset val="238"/>
          </rPr>
          <t>IV_B:OnkormanyzatiUtem1</t>
        </r>
      </text>
    </comment>
    <comment ref="AA116" authorId="0" shapeId="0">
      <text>
        <r>
          <rPr>
            <sz val="11"/>
            <rFont val="Calibri"/>
            <family val="2"/>
            <charset val="238"/>
          </rPr>
          <t>IV_B:EUUtem1</t>
        </r>
      </text>
    </comment>
    <comment ref="AB116" authorId="0" shapeId="0">
      <text>
        <r>
          <rPr>
            <sz val="11"/>
            <rFont val="Calibri"/>
            <family val="2"/>
            <charset val="238"/>
          </rPr>
          <t>IV_B:EgyebUtem1</t>
        </r>
      </text>
    </comment>
    <comment ref="AC116" authorId="0" shapeId="0">
      <text>
        <r>
          <rPr>
            <sz val="11"/>
            <rFont val="Calibri"/>
            <family val="2"/>
            <charset val="238"/>
          </rPr>
          <t>IV_B:HitelKotvenyUtem1</t>
        </r>
      </text>
    </comment>
    <comment ref="AD116" authorId="0" shapeId="0">
      <text>
        <r>
          <rPr>
            <sz val="11"/>
            <rFont val="Calibri"/>
            <family val="2"/>
            <charset val="238"/>
          </rPr>
          <t>IV_B:OsszesenUtem1</t>
        </r>
      </text>
    </comment>
    <comment ref="AG116" authorId="0" shapeId="0">
      <text>
        <r>
          <rPr>
            <sz val="11"/>
            <rFont val="Calibri"/>
            <family val="2"/>
            <charset val="238"/>
          </rPr>
          <t>IV_B:HDUtem2</t>
        </r>
      </text>
    </comment>
    <comment ref="AH116" authorId="0" shapeId="0">
      <text>
        <r>
          <rPr>
            <sz val="11"/>
            <rFont val="Calibri"/>
            <family val="2"/>
            <charset val="238"/>
          </rPr>
          <t>IV_B:ECSUtem2</t>
        </r>
      </text>
    </comment>
    <comment ref="AI116" authorId="0" shapeId="0">
      <text>
        <r>
          <rPr>
            <sz val="11"/>
            <rFont val="Calibri"/>
            <family val="2"/>
            <charset val="238"/>
          </rPr>
          <t>IV_B:KFHUtem2</t>
        </r>
      </text>
    </comment>
    <comment ref="AJ116" authorId="0" shapeId="0">
      <text>
        <r>
          <rPr>
            <sz val="11"/>
            <rFont val="Calibri"/>
            <family val="2"/>
            <charset val="238"/>
          </rPr>
          <t>IV_B:Egyeb_SajatUtem2</t>
        </r>
      </text>
    </comment>
    <comment ref="AK116" authorId="0" shapeId="0">
      <text>
        <r>
          <rPr>
            <sz val="11"/>
            <rFont val="Calibri"/>
            <family val="2"/>
            <charset val="238"/>
          </rPr>
          <t>IV_B:DijUtem2</t>
        </r>
      </text>
    </comment>
    <comment ref="AL116" authorId="0" shapeId="0">
      <text>
        <r>
          <rPr>
            <sz val="11"/>
            <rFont val="Calibri"/>
            <family val="2"/>
            <charset val="238"/>
          </rPr>
          <t>IV_B:EM_Melleklet1_Utem2</t>
        </r>
      </text>
    </comment>
    <comment ref="AM116" authorId="0" shapeId="0">
      <text>
        <r>
          <rPr>
            <sz val="11"/>
            <rFont val="Calibri"/>
            <family val="2"/>
            <charset val="238"/>
          </rPr>
          <t>IV_B:EgyebAllamiUtem2</t>
        </r>
      </text>
    </comment>
    <comment ref="AN116" authorId="0" shapeId="0">
      <text>
        <r>
          <rPr>
            <sz val="11"/>
            <rFont val="Calibri"/>
            <family val="2"/>
            <charset val="238"/>
          </rPr>
          <t>IV_B:OnkormanyzatiUtem2</t>
        </r>
      </text>
    </comment>
    <comment ref="AO116" authorId="0" shapeId="0">
      <text>
        <r>
          <rPr>
            <sz val="11"/>
            <rFont val="Calibri"/>
            <family val="2"/>
            <charset val="238"/>
          </rPr>
          <t>IV_B:EUUtem2</t>
        </r>
      </text>
    </comment>
    <comment ref="AP116" authorId="0" shapeId="0">
      <text>
        <r>
          <rPr>
            <sz val="11"/>
            <rFont val="Calibri"/>
            <family val="2"/>
            <charset val="238"/>
          </rPr>
          <t>IV_B:EgyebUtem2</t>
        </r>
      </text>
    </comment>
    <comment ref="AQ116" authorId="0" shapeId="0">
      <text>
        <r>
          <rPr>
            <sz val="11"/>
            <rFont val="Calibri"/>
            <family val="2"/>
            <charset val="238"/>
          </rPr>
          <t>IV_B:HitelKotvenyUtem2</t>
        </r>
      </text>
    </comment>
    <comment ref="AR116" authorId="0" shapeId="0">
      <text>
        <r>
          <rPr>
            <sz val="11"/>
            <rFont val="Calibri"/>
            <family val="2"/>
            <charset val="238"/>
          </rPr>
          <t>IV_B:OsszesenUtem2</t>
        </r>
      </text>
    </comment>
    <comment ref="AS116" authorId="0" shapeId="0">
      <text>
        <r>
          <rPr>
            <sz val="11"/>
            <rFont val="Calibri"/>
            <family val="2"/>
            <charset val="238"/>
          </rPr>
          <t>IV_B:ForrashianyUtem2</t>
        </r>
      </text>
    </comment>
    <comment ref="AV116" authorId="0" shapeId="0">
      <text>
        <r>
          <rPr>
            <sz val="11"/>
            <rFont val="Calibri"/>
            <family val="2"/>
            <charset val="238"/>
          </rPr>
          <t>IV_B:Indokolas</t>
        </r>
      </text>
    </comment>
    <comment ref="AW116" authorId="0" shapeId="0">
      <text>
        <r>
          <rPr>
            <sz val="11"/>
            <rFont val="Calibri"/>
            <family val="2"/>
            <charset val="238"/>
          </rPr>
          <t>IV_B:Megjegyzes</t>
        </r>
      </text>
    </comment>
    <comment ref="AZ116" authorId="0" shapeId="0">
      <text>
        <r>
          <rPr>
            <sz val="11"/>
            <rFont val="Calibri"/>
            <family val="2"/>
            <charset val="238"/>
          </rPr>
          <t>IV_B:ISA</t>
        </r>
      </text>
    </comment>
    <comment ref="B117" authorId="0" shapeId="0">
      <text>
        <r>
          <rPr>
            <sz val="11"/>
            <rFont val="Calibri"/>
            <family val="2"/>
            <charset val="238"/>
          </rPr>
          <t>IV_B:FontossagiSorrent</t>
        </r>
      </text>
    </comment>
    <comment ref="C117" authorId="0" shapeId="0">
      <text>
        <r>
          <rPr>
            <sz val="11"/>
            <rFont val="Calibri"/>
            <family val="2"/>
            <charset val="238"/>
          </rPr>
          <t>IV_B:FeladatKategoria</t>
        </r>
      </text>
    </comment>
    <comment ref="D117" authorId="0" shapeId="0">
      <text>
        <r>
          <rPr>
            <sz val="11"/>
            <rFont val="Calibri"/>
            <family val="2"/>
            <charset val="238"/>
          </rPr>
          <t>IV_B:FeladatMegnevezes</t>
        </r>
      </text>
    </comment>
    <comment ref="E117" authorId="0" shapeId="0">
      <text>
        <r>
          <rPr>
            <sz val="11"/>
            <rFont val="Calibri"/>
            <family val="2"/>
            <charset val="238"/>
          </rPr>
          <t>IV_B:ElviEngedelySzam</t>
        </r>
      </text>
    </comment>
    <comment ref="F117" authorId="0" shapeId="0">
      <text>
        <r>
          <rPr>
            <sz val="11"/>
            <rFont val="Calibri"/>
            <family val="2"/>
            <charset val="238"/>
          </rPr>
          <t>IV_B:VKR_Kod</t>
        </r>
      </text>
    </comment>
    <comment ref="G117" authorId="0" shapeId="0">
      <text>
        <r>
          <rPr>
            <sz val="11"/>
            <rFont val="Calibri"/>
            <family val="2"/>
            <charset val="238"/>
          </rPr>
          <t>IV_B:VKR_Nev</t>
        </r>
      </text>
    </comment>
    <comment ref="H117" authorId="0" shapeId="0">
      <text>
        <r>
          <rPr>
            <sz val="11"/>
            <rFont val="Calibri"/>
            <family val="2"/>
            <charset val="238"/>
          </rPr>
          <t>IV_B:FeladatSorszam</t>
        </r>
      </text>
    </comment>
    <comment ref="I117" authorId="0" shapeId="0">
      <text>
        <r>
          <rPr>
            <sz val="11"/>
            <rFont val="Calibri"/>
            <family val="2"/>
            <charset val="238"/>
          </rPr>
          <t>IV_B:FeladatAzonosito</t>
        </r>
      </text>
    </comment>
    <comment ref="J117" authorId="0" shapeId="0">
      <text>
        <r>
          <rPr>
            <sz val="11"/>
            <rFont val="Calibri"/>
            <family val="2"/>
            <charset val="238"/>
          </rPr>
          <t>IV_B:EllatasiTerulet</t>
        </r>
      </text>
    </comment>
    <comment ref="K117" authorId="0" shapeId="0">
      <text>
        <r>
          <rPr>
            <sz val="11"/>
            <rFont val="Calibri"/>
            <family val="2"/>
            <charset val="238"/>
          </rPr>
          <t>IV_B:EllatasertFelelos</t>
        </r>
      </text>
    </comment>
    <comment ref="L117" authorId="0" shapeId="0">
      <text>
        <r>
          <rPr>
            <sz val="11"/>
            <rFont val="Calibri"/>
            <family val="2"/>
            <charset val="238"/>
          </rPr>
          <t>IV_B:TervezettNettoKoltseg</t>
        </r>
      </text>
    </comment>
    <comment ref="M117" authorId="0" shapeId="0">
      <text>
        <r>
          <rPr>
            <sz val="11"/>
            <rFont val="Calibri"/>
            <family val="2"/>
            <charset val="238"/>
          </rPr>
          <t>IV_B:IdotartamKezdes</t>
        </r>
      </text>
    </comment>
    <comment ref="N117" authorId="0" shapeId="0">
      <text>
        <r>
          <rPr>
            <sz val="11"/>
            <rFont val="Calibri"/>
            <family val="2"/>
            <charset val="238"/>
          </rPr>
          <t>IV_B:IdotartamBefejezes</t>
        </r>
      </text>
    </comment>
    <comment ref="O117" authorId="0" shapeId="0">
      <text>
        <r>
          <rPr>
            <sz val="11"/>
            <rFont val="Calibri"/>
            <family val="2"/>
            <charset val="238"/>
          </rPr>
          <t>IV_B:NettoKoltsegUtem1</t>
        </r>
      </text>
    </comment>
    <comment ref="P117" authorId="0" shapeId="0">
      <text>
        <r>
          <rPr>
            <sz val="11"/>
            <rFont val="Calibri"/>
            <family val="2"/>
            <charset val="238"/>
          </rPr>
          <t>IV_B:NettoKoltsegUtem2</t>
        </r>
      </text>
    </comment>
    <comment ref="Q117" authorId="0" shapeId="0">
      <text>
        <r>
          <rPr>
            <sz val="11"/>
            <rFont val="Calibri"/>
            <family val="2"/>
            <charset val="238"/>
          </rPr>
          <t>IV_B:EM_Melleklet2_KTG</t>
        </r>
      </text>
    </comment>
    <comment ref="S117" authorId="0" shapeId="0">
      <text>
        <r>
          <rPr>
            <sz val="11"/>
            <rFont val="Calibri"/>
            <family val="2"/>
            <charset val="238"/>
          </rPr>
          <t>IV_B:HDUtem1</t>
        </r>
      </text>
    </comment>
    <comment ref="T117" authorId="0" shapeId="0">
      <text>
        <r>
          <rPr>
            <sz val="11"/>
            <rFont val="Calibri"/>
            <family val="2"/>
            <charset val="238"/>
          </rPr>
          <t>IV_B:ECSUtem1</t>
        </r>
      </text>
    </comment>
    <comment ref="U117" authorId="0" shapeId="0">
      <text>
        <r>
          <rPr>
            <sz val="11"/>
            <rFont val="Calibri"/>
            <family val="2"/>
            <charset val="238"/>
          </rPr>
          <t>IV_B:KFHUtem1</t>
        </r>
      </text>
    </comment>
    <comment ref="V117" authorId="0" shapeId="0">
      <text>
        <r>
          <rPr>
            <sz val="11"/>
            <rFont val="Calibri"/>
            <family val="2"/>
            <charset val="238"/>
          </rPr>
          <t>IV_B:Egyeb_SajatUtem1</t>
        </r>
      </text>
    </comment>
    <comment ref="W117" authorId="0" shapeId="0">
      <text>
        <r>
          <rPr>
            <sz val="11"/>
            <rFont val="Calibri"/>
            <family val="2"/>
            <charset val="238"/>
          </rPr>
          <t>IV_B:DijUtem1</t>
        </r>
      </text>
    </comment>
    <comment ref="X117" authorId="0" shapeId="0">
      <text>
        <r>
          <rPr>
            <sz val="11"/>
            <rFont val="Calibri"/>
            <family val="2"/>
            <charset val="238"/>
          </rPr>
          <t>IV_B:EM_Melleklet1_Utem1</t>
        </r>
      </text>
    </comment>
    <comment ref="Y117" authorId="0" shapeId="0">
      <text>
        <r>
          <rPr>
            <sz val="11"/>
            <rFont val="Calibri"/>
            <family val="2"/>
            <charset val="238"/>
          </rPr>
          <t>IV_B:EgyebAllamiUtem1</t>
        </r>
      </text>
    </comment>
    <comment ref="Z117" authorId="0" shapeId="0">
      <text>
        <r>
          <rPr>
            <sz val="11"/>
            <rFont val="Calibri"/>
            <family val="2"/>
            <charset val="238"/>
          </rPr>
          <t>IV_B:OnkormanyzatiUtem1</t>
        </r>
      </text>
    </comment>
    <comment ref="AA117" authorId="0" shapeId="0">
      <text>
        <r>
          <rPr>
            <sz val="11"/>
            <rFont val="Calibri"/>
            <family val="2"/>
            <charset val="238"/>
          </rPr>
          <t>IV_B:EUUtem1</t>
        </r>
      </text>
    </comment>
    <comment ref="AB117" authorId="0" shapeId="0">
      <text>
        <r>
          <rPr>
            <sz val="11"/>
            <rFont val="Calibri"/>
            <family val="2"/>
            <charset val="238"/>
          </rPr>
          <t>IV_B:EgyebUtem1</t>
        </r>
      </text>
    </comment>
    <comment ref="AC117" authorId="0" shapeId="0">
      <text>
        <r>
          <rPr>
            <sz val="11"/>
            <rFont val="Calibri"/>
            <family val="2"/>
            <charset val="238"/>
          </rPr>
          <t>IV_B:HitelKotvenyUtem1</t>
        </r>
      </text>
    </comment>
    <comment ref="AD117" authorId="0" shapeId="0">
      <text>
        <r>
          <rPr>
            <sz val="11"/>
            <rFont val="Calibri"/>
            <family val="2"/>
            <charset val="238"/>
          </rPr>
          <t>IV_B:OsszesenUtem1</t>
        </r>
      </text>
    </comment>
    <comment ref="AG117" authorId="0" shapeId="0">
      <text>
        <r>
          <rPr>
            <sz val="11"/>
            <rFont val="Calibri"/>
            <family val="2"/>
            <charset val="238"/>
          </rPr>
          <t>IV_B:HDUtem2</t>
        </r>
      </text>
    </comment>
    <comment ref="AH117" authorId="0" shapeId="0">
      <text>
        <r>
          <rPr>
            <sz val="11"/>
            <rFont val="Calibri"/>
            <family val="2"/>
            <charset val="238"/>
          </rPr>
          <t>IV_B:ECSUtem2</t>
        </r>
      </text>
    </comment>
    <comment ref="AI117" authorId="0" shapeId="0">
      <text>
        <r>
          <rPr>
            <sz val="11"/>
            <rFont val="Calibri"/>
            <family val="2"/>
            <charset val="238"/>
          </rPr>
          <t>IV_B:KFHUtem2</t>
        </r>
      </text>
    </comment>
    <comment ref="AJ117" authorId="0" shapeId="0">
      <text>
        <r>
          <rPr>
            <sz val="11"/>
            <rFont val="Calibri"/>
            <family val="2"/>
            <charset val="238"/>
          </rPr>
          <t>IV_B:Egyeb_SajatUtem2</t>
        </r>
      </text>
    </comment>
    <comment ref="AK117" authorId="0" shapeId="0">
      <text>
        <r>
          <rPr>
            <sz val="11"/>
            <rFont val="Calibri"/>
            <family val="2"/>
            <charset val="238"/>
          </rPr>
          <t>IV_B:DijUtem2</t>
        </r>
      </text>
    </comment>
    <comment ref="AL117" authorId="0" shapeId="0">
      <text>
        <r>
          <rPr>
            <sz val="11"/>
            <rFont val="Calibri"/>
            <family val="2"/>
            <charset val="238"/>
          </rPr>
          <t>IV_B:EM_Melleklet1_Utem2</t>
        </r>
      </text>
    </comment>
    <comment ref="AM117" authorId="0" shapeId="0">
      <text>
        <r>
          <rPr>
            <sz val="11"/>
            <rFont val="Calibri"/>
            <family val="2"/>
            <charset val="238"/>
          </rPr>
          <t>IV_B:EgyebAllamiUtem2</t>
        </r>
      </text>
    </comment>
    <comment ref="AN117" authorId="0" shapeId="0">
      <text>
        <r>
          <rPr>
            <sz val="11"/>
            <rFont val="Calibri"/>
            <family val="2"/>
            <charset val="238"/>
          </rPr>
          <t>IV_B:OnkormanyzatiUtem2</t>
        </r>
      </text>
    </comment>
    <comment ref="AO117" authorId="0" shapeId="0">
      <text>
        <r>
          <rPr>
            <sz val="11"/>
            <rFont val="Calibri"/>
            <family val="2"/>
            <charset val="238"/>
          </rPr>
          <t>IV_B:EUUtem2</t>
        </r>
      </text>
    </comment>
    <comment ref="AP117" authorId="0" shapeId="0">
      <text>
        <r>
          <rPr>
            <sz val="11"/>
            <rFont val="Calibri"/>
            <family val="2"/>
            <charset val="238"/>
          </rPr>
          <t>IV_B:EgyebUtem2</t>
        </r>
      </text>
    </comment>
    <comment ref="AQ117" authorId="0" shapeId="0">
      <text>
        <r>
          <rPr>
            <sz val="11"/>
            <rFont val="Calibri"/>
            <family val="2"/>
            <charset val="238"/>
          </rPr>
          <t>IV_B:HitelKotvenyUtem2</t>
        </r>
      </text>
    </comment>
    <comment ref="AR117" authorId="0" shapeId="0">
      <text>
        <r>
          <rPr>
            <sz val="11"/>
            <rFont val="Calibri"/>
            <family val="2"/>
            <charset val="238"/>
          </rPr>
          <t>IV_B:OsszesenUtem2</t>
        </r>
      </text>
    </comment>
    <comment ref="AS117" authorId="0" shapeId="0">
      <text>
        <r>
          <rPr>
            <sz val="11"/>
            <rFont val="Calibri"/>
            <family val="2"/>
            <charset val="238"/>
          </rPr>
          <t>IV_B:ForrashianyUtem2</t>
        </r>
      </text>
    </comment>
    <comment ref="AV117" authorId="0" shapeId="0">
      <text>
        <r>
          <rPr>
            <sz val="11"/>
            <rFont val="Calibri"/>
            <family val="2"/>
            <charset val="238"/>
          </rPr>
          <t>IV_B:Indokolas</t>
        </r>
      </text>
    </comment>
    <comment ref="AW117" authorId="0" shapeId="0">
      <text>
        <r>
          <rPr>
            <sz val="11"/>
            <rFont val="Calibri"/>
            <family val="2"/>
            <charset val="238"/>
          </rPr>
          <t>IV_B:Megjegyzes</t>
        </r>
      </text>
    </comment>
    <comment ref="AZ117" authorId="0" shapeId="0">
      <text>
        <r>
          <rPr>
            <sz val="11"/>
            <rFont val="Calibri"/>
            <family val="2"/>
            <charset val="238"/>
          </rPr>
          <t>IV_B:ISA</t>
        </r>
      </text>
    </comment>
    <comment ref="B118" authorId="0" shapeId="0">
      <text>
        <r>
          <rPr>
            <sz val="11"/>
            <rFont val="Calibri"/>
            <family val="2"/>
            <charset val="238"/>
          </rPr>
          <t>IV_B:FontossagiSorrent</t>
        </r>
      </text>
    </comment>
    <comment ref="C118" authorId="0" shapeId="0">
      <text>
        <r>
          <rPr>
            <sz val="11"/>
            <rFont val="Calibri"/>
            <family val="2"/>
            <charset val="238"/>
          </rPr>
          <t>IV_B:FeladatKategoria</t>
        </r>
      </text>
    </comment>
    <comment ref="D118" authorId="0" shapeId="0">
      <text>
        <r>
          <rPr>
            <sz val="11"/>
            <rFont val="Calibri"/>
            <family val="2"/>
            <charset val="238"/>
          </rPr>
          <t>IV_B:FeladatMegnevezes</t>
        </r>
      </text>
    </comment>
    <comment ref="E118" authorId="0" shapeId="0">
      <text>
        <r>
          <rPr>
            <sz val="11"/>
            <rFont val="Calibri"/>
            <family val="2"/>
            <charset val="238"/>
          </rPr>
          <t>IV_B:ElviEngedelySzam</t>
        </r>
      </text>
    </comment>
    <comment ref="F118" authorId="0" shapeId="0">
      <text>
        <r>
          <rPr>
            <sz val="11"/>
            <rFont val="Calibri"/>
            <family val="2"/>
            <charset val="238"/>
          </rPr>
          <t>IV_B:VKR_Kod</t>
        </r>
      </text>
    </comment>
    <comment ref="G118" authorId="0" shapeId="0">
      <text>
        <r>
          <rPr>
            <sz val="11"/>
            <rFont val="Calibri"/>
            <family val="2"/>
            <charset val="238"/>
          </rPr>
          <t>IV_B:VKR_Nev</t>
        </r>
      </text>
    </comment>
    <comment ref="H118" authorId="0" shapeId="0">
      <text>
        <r>
          <rPr>
            <sz val="11"/>
            <rFont val="Calibri"/>
            <family val="2"/>
            <charset val="238"/>
          </rPr>
          <t>IV_B:FeladatSorszam</t>
        </r>
      </text>
    </comment>
    <comment ref="I118" authorId="0" shapeId="0">
      <text>
        <r>
          <rPr>
            <sz val="11"/>
            <rFont val="Calibri"/>
            <family val="2"/>
            <charset val="238"/>
          </rPr>
          <t>IV_B:FeladatAzonosito</t>
        </r>
      </text>
    </comment>
    <comment ref="J118" authorId="0" shapeId="0">
      <text>
        <r>
          <rPr>
            <sz val="11"/>
            <rFont val="Calibri"/>
            <family val="2"/>
            <charset val="238"/>
          </rPr>
          <t>IV_B:EllatasiTerulet</t>
        </r>
      </text>
    </comment>
    <comment ref="K118" authorId="0" shapeId="0">
      <text>
        <r>
          <rPr>
            <sz val="11"/>
            <rFont val="Calibri"/>
            <family val="2"/>
            <charset val="238"/>
          </rPr>
          <t>IV_B:EllatasertFelelos</t>
        </r>
      </text>
    </comment>
    <comment ref="L118" authorId="0" shapeId="0">
      <text>
        <r>
          <rPr>
            <sz val="11"/>
            <rFont val="Calibri"/>
            <family val="2"/>
            <charset val="238"/>
          </rPr>
          <t>IV_B:TervezettNettoKoltseg</t>
        </r>
      </text>
    </comment>
    <comment ref="M118" authorId="0" shapeId="0">
      <text>
        <r>
          <rPr>
            <sz val="11"/>
            <rFont val="Calibri"/>
            <family val="2"/>
            <charset val="238"/>
          </rPr>
          <t>IV_B:IdotartamKezdes</t>
        </r>
      </text>
    </comment>
    <comment ref="N118" authorId="0" shapeId="0">
      <text>
        <r>
          <rPr>
            <sz val="11"/>
            <rFont val="Calibri"/>
            <family val="2"/>
            <charset val="238"/>
          </rPr>
          <t>IV_B:IdotartamBefejezes</t>
        </r>
      </text>
    </comment>
    <comment ref="O118" authorId="0" shapeId="0">
      <text>
        <r>
          <rPr>
            <sz val="11"/>
            <rFont val="Calibri"/>
            <family val="2"/>
            <charset val="238"/>
          </rPr>
          <t>IV_B:NettoKoltsegUtem1</t>
        </r>
      </text>
    </comment>
    <comment ref="P118" authorId="0" shapeId="0">
      <text>
        <r>
          <rPr>
            <sz val="11"/>
            <rFont val="Calibri"/>
            <family val="2"/>
            <charset val="238"/>
          </rPr>
          <t>IV_B:NettoKoltsegUtem2</t>
        </r>
      </text>
    </comment>
    <comment ref="Q118" authorId="0" shapeId="0">
      <text>
        <r>
          <rPr>
            <sz val="11"/>
            <rFont val="Calibri"/>
            <family val="2"/>
            <charset val="238"/>
          </rPr>
          <t>IV_B:EM_Melleklet2_KTG</t>
        </r>
      </text>
    </comment>
    <comment ref="S118" authorId="0" shapeId="0">
      <text>
        <r>
          <rPr>
            <sz val="11"/>
            <rFont val="Calibri"/>
            <family val="2"/>
            <charset val="238"/>
          </rPr>
          <t>IV_B:HDUtem1</t>
        </r>
      </text>
    </comment>
    <comment ref="T118" authorId="0" shapeId="0">
      <text>
        <r>
          <rPr>
            <sz val="11"/>
            <rFont val="Calibri"/>
            <family val="2"/>
            <charset val="238"/>
          </rPr>
          <t>IV_B:ECSUtem1</t>
        </r>
      </text>
    </comment>
    <comment ref="U118" authorId="0" shapeId="0">
      <text>
        <r>
          <rPr>
            <sz val="11"/>
            <rFont val="Calibri"/>
            <family val="2"/>
            <charset val="238"/>
          </rPr>
          <t>IV_B:KFHUtem1</t>
        </r>
      </text>
    </comment>
    <comment ref="V118" authorId="0" shapeId="0">
      <text>
        <r>
          <rPr>
            <sz val="11"/>
            <rFont val="Calibri"/>
            <family val="2"/>
            <charset val="238"/>
          </rPr>
          <t>IV_B:Egyeb_SajatUtem1</t>
        </r>
      </text>
    </comment>
    <comment ref="W118" authorId="0" shapeId="0">
      <text>
        <r>
          <rPr>
            <sz val="11"/>
            <rFont val="Calibri"/>
            <family val="2"/>
            <charset val="238"/>
          </rPr>
          <t>IV_B:DijUtem1</t>
        </r>
      </text>
    </comment>
    <comment ref="X118" authorId="0" shapeId="0">
      <text>
        <r>
          <rPr>
            <sz val="11"/>
            <rFont val="Calibri"/>
            <family val="2"/>
            <charset val="238"/>
          </rPr>
          <t>IV_B:EM_Melleklet1_Utem1</t>
        </r>
      </text>
    </comment>
    <comment ref="Y118" authorId="0" shapeId="0">
      <text>
        <r>
          <rPr>
            <sz val="11"/>
            <rFont val="Calibri"/>
            <family val="2"/>
            <charset val="238"/>
          </rPr>
          <t>IV_B:EgyebAllamiUtem1</t>
        </r>
      </text>
    </comment>
    <comment ref="Z118" authorId="0" shapeId="0">
      <text>
        <r>
          <rPr>
            <sz val="11"/>
            <rFont val="Calibri"/>
            <family val="2"/>
            <charset val="238"/>
          </rPr>
          <t>IV_B:OnkormanyzatiUtem1</t>
        </r>
      </text>
    </comment>
    <comment ref="AA118" authorId="0" shapeId="0">
      <text>
        <r>
          <rPr>
            <sz val="11"/>
            <rFont val="Calibri"/>
            <family val="2"/>
            <charset val="238"/>
          </rPr>
          <t>IV_B:EUUtem1</t>
        </r>
      </text>
    </comment>
    <comment ref="AB118" authorId="0" shapeId="0">
      <text>
        <r>
          <rPr>
            <sz val="11"/>
            <rFont val="Calibri"/>
            <family val="2"/>
            <charset val="238"/>
          </rPr>
          <t>IV_B:EgyebUtem1</t>
        </r>
      </text>
    </comment>
    <comment ref="AC118" authorId="0" shapeId="0">
      <text>
        <r>
          <rPr>
            <sz val="11"/>
            <rFont val="Calibri"/>
            <family val="2"/>
            <charset val="238"/>
          </rPr>
          <t>IV_B:HitelKotvenyUtem1</t>
        </r>
      </text>
    </comment>
    <comment ref="AD118" authorId="0" shapeId="0">
      <text>
        <r>
          <rPr>
            <sz val="11"/>
            <rFont val="Calibri"/>
            <family val="2"/>
            <charset val="238"/>
          </rPr>
          <t>IV_B:OsszesenUtem1</t>
        </r>
      </text>
    </comment>
    <comment ref="AG118" authorId="0" shapeId="0">
      <text>
        <r>
          <rPr>
            <sz val="11"/>
            <rFont val="Calibri"/>
            <family val="2"/>
            <charset val="238"/>
          </rPr>
          <t>IV_B:HDUtem2</t>
        </r>
      </text>
    </comment>
    <comment ref="AH118" authorId="0" shapeId="0">
      <text>
        <r>
          <rPr>
            <sz val="11"/>
            <rFont val="Calibri"/>
            <family val="2"/>
            <charset val="238"/>
          </rPr>
          <t>IV_B:ECSUtem2</t>
        </r>
      </text>
    </comment>
    <comment ref="AI118" authorId="0" shapeId="0">
      <text>
        <r>
          <rPr>
            <sz val="11"/>
            <rFont val="Calibri"/>
            <family val="2"/>
            <charset val="238"/>
          </rPr>
          <t>IV_B:KFHUtem2</t>
        </r>
      </text>
    </comment>
    <comment ref="AJ118" authorId="0" shapeId="0">
      <text>
        <r>
          <rPr>
            <sz val="11"/>
            <rFont val="Calibri"/>
            <family val="2"/>
            <charset val="238"/>
          </rPr>
          <t>IV_B:Egyeb_SajatUtem2</t>
        </r>
      </text>
    </comment>
    <comment ref="AK118" authorId="0" shapeId="0">
      <text>
        <r>
          <rPr>
            <sz val="11"/>
            <rFont val="Calibri"/>
            <family val="2"/>
            <charset val="238"/>
          </rPr>
          <t>IV_B:DijUtem2</t>
        </r>
      </text>
    </comment>
    <comment ref="AL118" authorId="0" shapeId="0">
      <text>
        <r>
          <rPr>
            <sz val="11"/>
            <rFont val="Calibri"/>
            <family val="2"/>
            <charset val="238"/>
          </rPr>
          <t>IV_B:EM_Melleklet1_Utem2</t>
        </r>
      </text>
    </comment>
    <comment ref="AM118" authorId="0" shapeId="0">
      <text>
        <r>
          <rPr>
            <sz val="11"/>
            <rFont val="Calibri"/>
            <family val="2"/>
            <charset val="238"/>
          </rPr>
          <t>IV_B:EgyebAllamiUtem2</t>
        </r>
      </text>
    </comment>
    <comment ref="AN118" authorId="0" shapeId="0">
      <text>
        <r>
          <rPr>
            <sz val="11"/>
            <rFont val="Calibri"/>
            <family val="2"/>
            <charset val="238"/>
          </rPr>
          <t>IV_B:OnkormanyzatiUtem2</t>
        </r>
      </text>
    </comment>
    <comment ref="AO118" authorId="0" shapeId="0">
      <text>
        <r>
          <rPr>
            <sz val="11"/>
            <rFont val="Calibri"/>
            <family val="2"/>
            <charset val="238"/>
          </rPr>
          <t>IV_B:EUUtem2</t>
        </r>
      </text>
    </comment>
    <comment ref="AP118" authorId="0" shapeId="0">
      <text>
        <r>
          <rPr>
            <sz val="11"/>
            <rFont val="Calibri"/>
            <family val="2"/>
            <charset val="238"/>
          </rPr>
          <t>IV_B:EgyebUtem2</t>
        </r>
      </text>
    </comment>
    <comment ref="AQ118" authorId="0" shapeId="0">
      <text>
        <r>
          <rPr>
            <sz val="11"/>
            <rFont val="Calibri"/>
            <family val="2"/>
            <charset val="238"/>
          </rPr>
          <t>IV_B:HitelKotvenyUtem2</t>
        </r>
      </text>
    </comment>
    <comment ref="AR118" authorId="0" shapeId="0">
      <text>
        <r>
          <rPr>
            <sz val="11"/>
            <rFont val="Calibri"/>
            <family val="2"/>
            <charset val="238"/>
          </rPr>
          <t>IV_B:OsszesenUtem2</t>
        </r>
      </text>
    </comment>
    <comment ref="AS118" authorId="0" shapeId="0">
      <text>
        <r>
          <rPr>
            <sz val="11"/>
            <rFont val="Calibri"/>
            <family val="2"/>
            <charset val="238"/>
          </rPr>
          <t>IV_B:ForrashianyUtem2</t>
        </r>
      </text>
    </comment>
    <comment ref="AV118" authorId="0" shapeId="0">
      <text>
        <r>
          <rPr>
            <sz val="11"/>
            <rFont val="Calibri"/>
            <family val="2"/>
            <charset val="238"/>
          </rPr>
          <t>IV_B:Indokolas</t>
        </r>
      </text>
    </comment>
    <comment ref="AW118" authorId="0" shapeId="0">
      <text>
        <r>
          <rPr>
            <sz val="11"/>
            <rFont val="Calibri"/>
            <family val="2"/>
            <charset val="238"/>
          </rPr>
          <t>IV_B:Megjegyzes</t>
        </r>
      </text>
    </comment>
    <comment ref="AZ118" authorId="0" shapeId="0">
      <text>
        <r>
          <rPr>
            <sz val="11"/>
            <rFont val="Calibri"/>
            <family val="2"/>
            <charset val="238"/>
          </rPr>
          <t>IV_B:ISA</t>
        </r>
      </text>
    </comment>
    <comment ref="B119" authorId="0" shapeId="0">
      <text>
        <r>
          <rPr>
            <sz val="11"/>
            <rFont val="Calibri"/>
            <family val="2"/>
            <charset val="238"/>
          </rPr>
          <t>IV_B:FontossagiSorrent</t>
        </r>
      </text>
    </comment>
    <comment ref="C119" authorId="0" shapeId="0">
      <text>
        <r>
          <rPr>
            <sz val="11"/>
            <rFont val="Calibri"/>
            <family val="2"/>
            <charset val="238"/>
          </rPr>
          <t>IV_B:FeladatKategoria</t>
        </r>
      </text>
    </comment>
    <comment ref="D119" authorId="0" shapeId="0">
      <text>
        <r>
          <rPr>
            <sz val="11"/>
            <rFont val="Calibri"/>
            <family val="2"/>
            <charset val="238"/>
          </rPr>
          <t>IV_B:FeladatMegnevezes</t>
        </r>
      </text>
    </comment>
    <comment ref="E119" authorId="0" shapeId="0">
      <text>
        <r>
          <rPr>
            <sz val="11"/>
            <rFont val="Calibri"/>
            <family val="2"/>
            <charset val="238"/>
          </rPr>
          <t>IV_B:ElviEngedelySzam</t>
        </r>
      </text>
    </comment>
    <comment ref="F119" authorId="0" shapeId="0">
      <text>
        <r>
          <rPr>
            <sz val="11"/>
            <rFont val="Calibri"/>
            <family val="2"/>
            <charset val="238"/>
          </rPr>
          <t>IV_B:VKR_Kod</t>
        </r>
      </text>
    </comment>
    <comment ref="G119" authorId="0" shapeId="0">
      <text>
        <r>
          <rPr>
            <sz val="11"/>
            <rFont val="Calibri"/>
            <family val="2"/>
            <charset val="238"/>
          </rPr>
          <t>IV_B:VKR_Nev</t>
        </r>
      </text>
    </comment>
    <comment ref="H119" authorId="0" shapeId="0">
      <text>
        <r>
          <rPr>
            <sz val="11"/>
            <rFont val="Calibri"/>
            <family val="2"/>
            <charset val="238"/>
          </rPr>
          <t>IV_B:FeladatSorszam</t>
        </r>
      </text>
    </comment>
    <comment ref="I119" authorId="0" shapeId="0">
      <text>
        <r>
          <rPr>
            <sz val="11"/>
            <rFont val="Calibri"/>
            <family val="2"/>
            <charset val="238"/>
          </rPr>
          <t>IV_B:FeladatAzonosito</t>
        </r>
      </text>
    </comment>
    <comment ref="J119" authorId="0" shapeId="0">
      <text>
        <r>
          <rPr>
            <sz val="11"/>
            <rFont val="Calibri"/>
            <family val="2"/>
            <charset val="238"/>
          </rPr>
          <t>IV_B:EllatasiTerulet</t>
        </r>
      </text>
    </comment>
    <comment ref="K119" authorId="0" shapeId="0">
      <text>
        <r>
          <rPr>
            <sz val="11"/>
            <rFont val="Calibri"/>
            <family val="2"/>
            <charset val="238"/>
          </rPr>
          <t>IV_B:EllatasertFelelos</t>
        </r>
      </text>
    </comment>
    <comment ref="L119" authorId="0" shapeId="0">
      <text>
        <r>
          <rPr>
            <sz val="11"/>
            <rFont val="Calibri"/>
            <family val="2"/>
            <charset val="238"/>
          </rPr>
          <t>IV_B:TervezettNettoKoltseg</t>
        </r>
      </text>
    </comment>
    <comment ref="M119" authorId="0" shapeId="0">
      <text>
        <r>
          <rPr>
            <sz val="11"/>
            <rFont val="Calibri"/>
            <family val="2"/>
            <charset val="238"/>
          </rPr>
          <t>IV_B:IdotartamKezdes</t>
        </r>
      </text>
    </comment>
    <comment ref="N119" authorId="0" shapeId="0">
      <text>
        <r>
          <rPr>
            <sz val="11"/>
            <rFont val="Calibri"/>
            <family val="2"/>
            <charset val="238"/>
          </rPr>
          <t>IV_B:IdotartamBefejezes</t>
        </r>
      </text>
    </comment>
    <comment ref="O119" authorId="0" shapeId="0">
      <text>
        <r>
          <rPr>
            <sz val="11"/>
            <rFont val="Calibri"/>
            <family val="2"/>
            <charset val="238"/>
          </rPr>
          <t>IV_B:NettoKoltsegUtem1</t>
        </r>
      </text>
    </comment>
    <comment ref="P119" authorId="0" shapeId="0">
      <text>
        <r>
          <rPr>
            <sz val="11"/>
            <rFont val="Calibri"/>
            <family val="2"/>
            <charset val="238"/>
          </rPr>
          <t>IV_B:NettoKoltsegUtem2</t>
        </r>
      </text>
    </comment>
    <comment ref="Q119" authorId="0" shapeId="0">
      <text>
        <r>
          <rPr>
            <sz val="11"/>
            <rFont val="Calibri"/>
            <family val="2"/>
            <charset val="238"/>
          </rPr>
          <t>IV_B:EM_Melleklet2_KTG</t>
        </r>
      </text>
    </comment>
    <comment ref="S119" authorId="0" shapeId="0">
      <text>
        <r>
          <rPr>
            <sz val="11"/>
            <rFont val="Calibri"/>
            <family val="2"/>
            <charset val="238"/>
          </rPr>
          <t>IV_B:HDUtem1</t>
        </r>
      </text>
    </comment>
    <comment ref="T119" authorId="0" shapeId="0">
      <text>
        <r>
          <rPr>
            <sz val="11"/>
            <rFont val="Calibri"/>
            <family val="2"/>
            <charset val="238"/>
          </rPr>
          <t>IV_B:ECSUtem1</t>
        </r>
      </text>
    </comment>
    <comment ref="U119" authorId="0" shapeId="0">
      <text>
        <r>
          <rPr>
            <sz val="11"/>
            <rFont val="Calibri"/>
            <family val="2"/>
            <charset val="238"/>
          </rPr>
          <t>IV_B:KFHUtem1</t>
        </r>
      </text>
    </comment>
    <comment ref="V119" authorId="0" shapeId="0">
      <text>
        <r>
          <rPr>
            <sz val="11"/>
            <rFont val="Calibri"/>
            <family val="2"/>
            <charset val="238"/>
          </rPr>
          <t>IV_B:Egyeb_SajatUtem1</t>
        </r>
      </text>
    </comment>
    <comment ref="W119" authorId="0" shapeId="0">
      <text>
        <r>
          <rPr>
            <sz val="11"/>
            <rFont val="Calibri"/>
            <family val="2"/>
            <charset val="238"/>
          </rPr>
          <t>IV_B:DijUtem1</t>
        </r>
      </text>
    </comment>
    <comment ref="X119" authorId="0" shapeId="0">
      <text>
        <r>
          <rPr>
            <sz val="11"/>
            <rFont val="Calibri"/>
            <family val="2"/>
            <charset val="238"/>
          </rPr>
          <t>IV_B:EM_Melleklet1_Utem1</t>
        </r>
      </text>
    </comment>
    <comment ref="Y119" authorId="0" shapeId="0">
      <text>
        <r>
          <rPr>
            <sz val="11"/>
            <rFont val="Calibri"/>
            <family val="2"/>
            <charset val="238"/>
          </rPr>
          <t>IV_B:EgyebAllamiUtem1</t>
        </r>
      </text>
    </comment>
    <comment ref="Z119" authorId="0" shapeId="0">
      <text>
        <r>
          <rPr>
            <sz val="11"/>
            <rFont val="Calibri"/>
            <family val="2"/>
            <charset val="238"/>
          </rPr>
          <t>IV_B:OnkormanyzatiUtem1</t>
        </r>
      </text>
    </comment>
    <comment ref="AA119" authorId="0" shapeId="0">
      <text>
        <r>
          <rPr>
            <sz val="11"/>
            <rFont val="Calibri"/>
            <family val="2"/>
            <charset val="238"/>
          </rPr>
          <t>IV_B:EUUtem1</t>
        </r>
      </text>
    </comment>
    <comment ref="AB119" authorId="0" shapeId="0">
      <text>
        <r>
          <rPr>
            <sz val="11"/>
            <rFont val="Calibri"/>
            <family val="2"/>
            <charset val="238"/>
          </rPr>
          <t>IV_B:EgyebUtem1</t>
        </r>
      </text>
    </comment>
    <comment ref="AC119" authorId="0" shapeId="0">
      <text>
        <r>
          <rPr>
            <sz val="11"/>
            <rFont val="Calibri"/>
            <family val="2"/>
            <charset val="238"/>
          </rPr>
          <t>IV_B:HitelKotvenyUtem1</t>
        </r>
      </text>
    </comment>
    <comment ref="AD119" authorId="0" shapeId="0">
      <text>
        <r>
          <rPr>
            <sz val="11"/>
            <rFont val="Calibri"/>
            <family val="2"/>
            <charset val="238"/>
          </rPr>
          <t>IV_B:OsszesenUtem1</t>
        </r>
      </text>
    </comment>
    <comment ref="AG119" authorId="0" shapeId="0">
      <text>
        <r>
          <rPr>
            <sz val="11"/>
            <rFont val="Calibri"/>
            <family val="2"/>
            <charset val="238"/>
          </rPr>
          <t>IV_B:HDUtem2</t>
        </r>
      </text>
    </comment>
    <comment ref="AH119" authorId="0" shapeId="0">
      <text>
        <r>
          <rPr>
            <sz val="11"/>
            <rFont val="Calibri"/>
            <family val="2"/>
            <charset val="238"/>
          </rPr>
          <t>IV_B:ECSUtem2</t>
        </r>
      </text>
    </comment>
    <comment ref="AI119" authorId="0" shapeId="0">
      <text>
        <r>
          <rPr>
            <sz val="11"/>
            <rFont val="Calibri"/>
            <family val="2"/>
            <charset val="238"/>
          </rPr>
          <t>IV_B:KFHUtem2</t>
        </r>
      </text>
    </comment>
    <comment ref="AJ119" authorId="0" shapeId="0">
      <text>
        <r>
          <rPr>
            <sz val="11"/>
            <rFont val="Calibri"/>
            <family val="2"/>
            <charset val="238"/>
          </rPr>
          <t>IV_B:Egyeb_SajatUtem2</t>
        </r>
      </text>
    </comment>
    <comment ref="AK119" authorId="0" shapeId="0">
      <text>
        <r>
          <rPr>
            <sz val="11"/>
            <rFont val="Calibri"/>
            <family val="2"/>
            <charset val="238"/>
          </rPr>
          <t>IV_B:DijUtem2</t>
        </r>
      </text>
    </comment>
    <comment ref="AL119" authorId="0" shapeId="0">
      <text>
        <r>
          <rPr>
            <sz val="11"/>
            <rFont val="Calibri"/>
            <family val="2"/>
            <charset val="238"/>
          </rPr>
          <t>IV_B:EM_Melleklet1_Utem2</t>
        </r>
      </text>
    </comment>
    <comment ref="AM119" authorId="0" shapeId="0">
      <text>
        <r>
          <rPr>
            <sz val="11"/>
            <rFont val="Calibri"/>
            <family val="2"/>
            <charset val="238"/>
          </rPr>
          <t>IV_B:EgyebAllamiUtem2</t>
        </r>
      </text>
    </comment>
    <comment ref="AN119" authorId="0" shapeId="0">
      <text>
        <r>
          <rPr>
            <sz val="11"/>
            <rFont val="Calibri"/>
            <family val="2"/>
            <charset val="238"/>
          </rPr>
          <t>IV_B:OnkormanyzatiUtem2</t>
        </r>
      </text>
    </comment>
    <comment ref="AO119" authorId="0" shapeId="0">
      <text>
        <r>
          <rPr>
            <sz val="11"/>
            <rFont val="Calibri"/>
            <family val="2"/>
            <charset val="238"/>
          </rPr>
          <t>IV_B:EUUtem2</t>
        </r>
      </text>
    </comment>
    <comment ref="AP119" authorId="0" shapeId="0">
      <text>
        <r>
          <rPr>
            <sz val="11"/>
            <rFont val="Calibri"/>
            <family val="2"/>
            <charset val="238"/>
          </rPr>
          <t>IV_B:EgyebUtem2</t>
        </r>
      </text>
    </comment>
    <comment ref="AQ119" authorId="0" shapeId="0">
      <text>
        <r>
          <rPr>
            <sz val="11"/>
            <rFont val="Calibri"/>
            <family val="2"/>
            <charset val="238"/>
          </rPr>
          <t>IV_B:HitelKotvenyUtem2</t>
        </r>
      </text>
    </comment>
    <comment ref="AR119" authorId="0" shapeId="0">
      <text>
        <r>
          <rPr>
            <sz val="11"/>
            <rFont val="Calibri"/>
            <family val="2"/>
            <charset val="238"/>
          </rPr>
          <t>IV_B:OsszesenUtem2</t>
        </r>
      </text>
    </comment>
    <comment ref="AS119" authorId="0" shapeId="0">
      <text>
        <r>
          <rPr>
            <sz val="11"/>
            <rFont val="Calibri"/>
            <family val="2"/>
            <charset val="238"/>
          </rPr>
          <t>IV_B:ForrashianyUtem2</t>
        </r>
      </text>
    </comment>
    <comment ref="AV119" authorId="0" shapeId="0">
      <text>
        <r>
          <rPr>
            <sz val="11"/>
            <rFont val="Calibri"/>
            <family val="2"/>
            <charset val="238"/>
          </rPr>
          <t>IV_B:Indokolas</t>
        </r>
      </text>
    </comment>
    <comment ref="AW119" authorId="0" shapeId="0">
      <text>
        <r>
          <rPr>
            <sz val="11"/>
            <rFont val="Calibri"/>
            <family val="2"/>
            <charset val="238"/>
          </rPr>
          <t>IV_B:Megjegyzes</t>
        </r>
      </text>
    </comment>
    <comment ref="AZ119" authorId="0" shapeId="0">
      <text>
        <r>
          <rPr>
            <sz val="11"/>
            <rFont val="Calibri"/>
            <family val="2"/>
            <charset val="238"/>
          </rPr>
          <t>IV_B:ISA</t>
        </r>
      </text>
    </comment>
    <comment ref="B120" authorId="0" shapeId="0">
      <text>
        <r>
          <rPr>
            <sz val="11"/>
            <rFont val="Calibri"/>
            <family val="2"/>
            <charset val="238"/>
          </rPr>
          <t>IV_B:FontossagiSorrent</t>
        </r>
      </text>
    </comment>
    <comment ref="C120" authorId="0" shapeId="0">
      <text>
        <r>
          <rPr>
            <sz val="11"/>
            <rFont val="Calibri"/>
            <family val="2"/>
            <charset val="238"/>
          </rPr>
          <t>IV_B:FeladatKategoria</t>
        </r>
      </text>
    </comment>
    <comment ref="D120" authorId="0" shapeId="0">
      <text>
        <r>
          <rPr>
            <sz val="11"/>
            <rFont val="Calibri"/>
            <family val="2"/>
            <charset val="238"/>
          </rPr>
          <t>IV_B:FeladatMegnevezes</t>
        </r>
      </text>
    </comment>
    <comment ref="E120" authorId="0" shapeId="0">
      <text>
        <r>
          <rPr>
            <sz val="11"/>
            <rFont val="Calibri"/>
            <family val="2"/>
            <charset val="238"/>
          </rPr>
          <t>IV_B:ElviEngedelySzam</t>
        </r>
      </text>
    </comment>
    <comment ref="F120" authorId="0" shapeId="0">
      <text>
        <r>
          <rPr>
            <sz val="11"/>
            <rFont val="Calibri"/>
            <family val="2"/>
            <charset val="238"/>
          </rPr>
          <t>IV_B:VKR_Kod</t>
        </r>
      </text>
    </comment>
    <comment ref="G120" authorId="0" shapeId="0">
      <text>
        <r>
          <rPr>
            <sz val="11"/>
            <rFont val="Calibri"/>
            <family val="2"/>
            <charset val="238"/>
          </rPr>
          <t>IV_B:VKR_Nev</t>
        </r>
      </text>
    </comment>
    <comment ref="H120" authorId="0" shapeId="0">
      <text>
        <r>
          <rPr>
            <sz val="11"/>
            <rFont val="Calibri"/>
            <family val="2"/>
            <charset val="238"/>
          </rPr>
          <t>IV_B:FeladatSorszam</t>
        </r>
      </text>
    </comment>
    <comment ref="I120" authorId="0" shapeId="0">
      <text>
        <r>
          <rPr>
            <sz val="11"/>
            <rFont val="Calibri"/>
            <family val="2"/>
            <charset val="238"/>
          </rPr>
          <t>IV_B:FeladatAzonosito</t>
        </r>
      </text>
    </comment>
    <comment ref="J120" authorId="0" shapeId="0">
      <text>
        <r>
          <rPr>
            <sz val="11"/>
            <rFont val="Calibri"/>
            <family val="2"/>
            <charset val="238"/>
          </rPr>
          <t>IV_B:EllatasiTerulet</t>
        </r>
      </text>
    </comment>
    <comment ref="K120" authorId="0" shapeId="0">
      <text>
        <r>
          <rPr>
            <sz val="11"/>
            <rFont val="Calibri"/>
            <family val="2"/>
            <charset val="238"/>
          </rPr>
          <t>IV_B:EllatasertFelelos</t>
        </r>
      </text>
    </comment>
    <comment ref="L120" authorId="0" shapeId="0">
      <text>
        <r>
          <rPr>
            <sz val="11"/>
            <rFont val="Calibri"/>
            <family val="2"/>
            <charset val="238"/>
          </rPr>
          <t>IV_B:TervezettNettoKoltseg</t>
        </r>
      </text>
    </comment>
    <comment ref="M120" authorId="0" shapeId="0">
      <text>
        <r>
          <rPr>
            <sz val="11"/>
            <rFont val="Calibri"/>
            <family val="2"/>
            <charset val="238"/>
          </rPr>
          <t>IV_B:IdotartamKezdes</t>
        </r>
      </text>
    </comment>
    <comment ref="N120" authorId="0" shapeId="0">
      <text>
        <r>
          <rPr>
            <sz val="11"/>
            <rFont val="Calibri"/>
            <family val="2"/>
            <charset val="238"/>
          </rPr>
          <t>IV_B:IdotartamBefejezes</t>
        </r>
      </text>
    </comment>
    <comment ref="O120" authorId="0" shapeId="0">
      <text>
        <r>
          <rPr>
            <sz val="11"/>
            <rFont val="Calibri"/>
            <family val="2"/>
            <charset val="238"/>
          </rPr>
          <t>IV_B:NettoKoltsegUtem1</t>
        </r>
      </text>
    </comment>
    <comment ref="P120" authorId="0" shapeId="0">
      <text>
        <r>
          <rPr>
            <sz val="11"/>
            <rFont val="Calibri"/>
            <family val="2"/>
            <charset val="238"/>
          </rPr>
          <t>IV_B:NettoKoltsegUtem2</t>
        </r>
      </text>
    </comment>
    <comment ref="Q120" authorId="0" shapeId="0">
      <text>
        <r>
          <rPr>
            <sz val="11"/>
            <rFont val="Calibri"/>
            <family val="2"/>
            <charset val="238"/>
          </rPr>
          <t>IV_B:EM_Melleklet2_KTG</t>
        </r>
      </text>
    </comment>
    <comment ref="S120" authorId="0" shapeId="0">
      <text>
        <r>
          <rPr>
            <sz val="11"/>
            <rFont val="Calibri"/>
            <family val="2"/>
            <charset val="238"/>
          </rPr>
          <t>IV_B:HDUtem1</t>
        </r>
      </text>
    </comment>
    <comment ref="T120" authorId="0" shapeId="0">
      <text>
        <r>
          <rPr>
            <sz val="11"/>
            <rFont val="Calibri"/>
            <family val="2"/>
            <charset val="238"/>
          </rPr>
          <t>IV_B:ECSUtem1</t>
        </r>
      </text>
    </comment>
    <comment ref="U120" authorId="0" shapeId="0">
      <text>
        <r>
          <rPr>
            <sz val="11"/>
            <rFont val="Calibri"/>
            <family val="2"/>
            <charset val="238"/>
          </rPr>
          <t>IV_B:KFHUtem1</t>
        </r>
      </text>
    </comment>
    <comment ref="V120" authorId="0" shapeId="0">
      <text>
        <r>
          <rPr>
            <sz val="11"/>
            <rFont val="Calibri"/>
            <family val="2"/>
            <charset val="238"/>
          </rPr>
          <t>IV_B:Egyeb_SajatUtem1</t>
        </r>
      </text>
    </comment>
    <comment ref="W120" authorId="0" shapeId="0">
      <text>
        <r>
          <rPr>
            <sz val="11"/>
            <rFont val="Calibri"/>
            <family val="2"/>
            <charset val="238"/>
          </rPr>
          <t>IV_B:DijUtem1</t>
        </r>
      </text>
    </comment>
    <comment ref="X120" authorId="0" shapeId="0">
      <text>
        <r>
          <rPr>
            <sz val="11"/>
            <rFont val="Calibri"/>
            <family val="2"/>
            <charset val="238"/>
          </rPr>
          <t>IV_B:EM_Melleklet1_Utem1</t>
        </r>
      </text>
    </comment>
    <comment ref="Y120" authorId="0" shapeId="0">
      <text>
        <r>
          <rPr>
            <sz val="11"/>
            <rFont val="Calibri"/>
            <family val="2"/>
            <charset val="238"/>
          </rPr>
          <t>IV_B:EgyebAllamiUtem1</t>
        </r>
      </text>
    </comment>
    <comment ref="Z120" authorId="0" shapeId="0">
      <text>
        <r>
          <rPr>
            <sz val="11"/>
            <rFont val="Calibri"/>
            <family val="2"/>
            <charset val="238"/>
          </rPr>
          <t>IV_B:OnkormanyzatiUtem1</t>
        </r>
      </text>
    </comment>
    <comment ref="AA120" authorId="0" shapeId="0">
      <text>
        <r>
          <rPr>
            <sz val="11"/>
            <rFont val="Calibri"/>
            <family val="2"/>
            <charset val="238"/>
          </rPr>
          <t>IV_B:EUUtem1</t>
        </r>
      </text>
    </comment>
    <comment ref="AB120" authorId="0" shapeId="0">
      <text>
        <r>
          <rPr>
            <sz val="11"/>
            <rFont val="Calibri"/>
            <family val="2"/>
            <charset val="238"/>
          </rPr>
          <t>IV_B:EgyebUtem1</t>
        </r>
      </text>
    </comment>
    <comment ref="AC120" authorId="0" shapeId="0">
      <text>
        <r>
          <rPr>
            <sz val="11"/>
            <rFont val="Calibri"/>
            <family val="2"/>
            <charset val="238"/>
          </rPr>
          <t>IV_B:HitelKotvenyUtem1</t>
        </r>
      </text>
    </comment>
    <comment ref="AD120" authorId="0" shapeId="0">
      <text>
        <r>
          <rPr>
            <sz val="11"/>
            <rFont val="Calibri"/>
            <family val="2"/>
            <charset val="238"/>
          </rPr>
          <t>IV_B:OsszesenUtem1</t>
        </r>
      </text>
    </comment>
    <comment ref="AG120" authorId="0" shapeId="0">
      <text>
        <r>
          <rPr>
            <sz val="11"/>
            <rFont val="Calibri"/>
            <family val="2"/>
            <charset val="238"/>
          </rPr>
          <t>IV_B:HDUtem2</t>
        </r>
      </text>
    </comment>
    <comment ref="AH120" authorId="0" shapeId="0">
      <text>
        <r>
          <rPr>
            <sz val="11"/>
            <rFont val="Calibri"/>
            <family val="2"/>
            <charset val="238"/>
          </rPr>
          <t>IV_B:ECSUtem2</t>
        </r>
      </text>
    </comment>
    <comment ref="AI120" authorId="0" shapeId="0">
      <text>
        <r>
          <rPr>
            <sz val="11"/>
            <rFont val="Calibri"/>
            <family val="2"/>
            <charset val="238"/>
          </rPr>
          <t>IV_B:KFHUtem2</t>
        </r>
      </text>
    </comment>
    <comment ref="AJ120" authorId="0" shapeId="0">
      <text>
        <r>
          <rPr>
            <sz val="11"/>
            <rFont val="Calibri"/>
            <family val="2"/>
            <charset val="238"/>
          </rPr>
          <t>IV_B:Egyeb_SajatUtem2</t>
        </r>
      </text>
    </comment>
    <comment ref="AK120" authorId="0" shapeId="0">
      <text>
        <r>
          <rPr>
            <sz val="11"/>
            <rFont val="Calibri"/>
            <family val="2"/>
            <charset val="238"/>
          </rPr>
          <t>IV_B:DijUtem2</t>
        </r>
      </text>
    </comment>
    <comment ref="AL120" authorId="0" shapeId="0">
      <text>
        <r>
          <rPr>
            <sz val="11"/>
            <rFont val="Calibri"/>
            <family val="2"/>
            <charset val="238"/>
          </rPr>
          <t>IV_B:EM_Melleklet1_Utem2</t>
        </r>
      </text>
    </comment>
    <comment ref="AM120" authorId="0" shapeId="0">
      <text>
        <r>
          <rPr>
            <sz val="11"/>
            <rFont val="Calibri"/>
            <family val="2"/>
            <charset val="238"/>
          </rPr>
          <t>IV_B:EgyebAllamiUtem2</t>
        </r>
      </text>
    </comment>
    <comment ref="AN120" authorId="0" shapeId="0">
      <text>
        <r>
          <rPr>
            <sz val="11"/>
            <rFont val="Calibri"/>
            <family val="2"/>
            <charset val="238"/>
          </rPr>
          <t>IV_B:OnkormanyzatiUtem2</t>
        </r>
      </text>
    </comment>
    <comment ref="AO120" authorId="0" shapeId="0">
      <text>
        <r>
          <rPr>
            <sz val="11"/>
            <rFont val="Calibri"/>
            <family val="2"/>
            <charset val="238"/>
          </rPr>
          <t>IV_B:EUUtem2</t>
        </r>
      </text>
    </comment>
    <comment ref="AP120" authorId="0" shapeId="0">
      <text>
        <r>
          <rPr>
            <sz val="11"/>
            <rFont val="Calibri"/>
            <family val="2"/>
            <charset val="238"/>
          </rPr>
          <t>IV_B:EgyebUtem2</t>
        </r>
      </text>
    </comment>
    <comment ref="AQ120" authorId="0" shapeId="0">
      <text>
        <r>
          <rPr>
            <sz val="11"/>
            <rFont val="Calibri"/>
            <family val="2"/>
            <charset val="238"/>
          </rPr>
          <t>IV_B:HitelKotvenyUtem2</t>
        </r>
      </text>
    </comment>
    <comment ref="AR120" authorId="0" shapeId="0">
      <text>
        <r>
          <rPr>
            <sz val="11"/>
            <rFont val="Calibri"/>
            <family val="2"/>
            <charset val="238"/>
          </rPr>
          <t>IV_B:OsszesenUtem2</t>
        </r>
      </text>
    </comment>
    <comment ref="AS120" authorId="0" shapeId="0">
      <text>
        <r>
          <rPr>
            <sz val="11"/>
            <rFont val="Calibri"/>
            <family val="2"/>
            <charset val="238"/>
          </rPr>
          <t>IV_B:ForrashianyUtem2</t>
        </r>
      </text>
    </comment>
    <comment ref="AV120" authorId="0" shapeId="0">
      <text>
        <r>
          <rPr>
            <sz val="11"/>
            <rFont val="Calibri"/>
            <family val="2"/>
            <charset val="238"/>
          </rPr>
          <t>IV_B:Indokolas</t>
        </r>
      </text>
    </comment>
    <comment ref="AW120" authorId="0" shapeId="0">
      <text>
        <r>
          <rPr>
            <sz val="11"/>
            <rFont val="Calibri"/>
            <family val="2"/>
            <charset val="238"/>
          </rPr>
          <t>IV_B:Megjegyzes</t>
        </r>
      </text>
    </comment>
    <comment ref="AZ120" authorId="0" shapeId="0">
      <text>
        <r>
          <rPr>
            <sz val="11"/>
            <rFont val="Calibri"/>
            <family val="2"/>
            <charset val="238"/>
          </rPr>
          <t>IV_B:ISA</t>
        </r>
      </text>
    </comment>
    <comment ref="B121" authorId="0" shapeId="0">
      <text>
        <r>
          <rPr>
            <sz val="11"/>
            <rFont val="Calibri"/>
            <family val="2"/>
            <charset val="238"/>
          </rPr>
          <t>IV_B:FontossagiSorrent</t>
        </r>
      </text>
    </comment>
    <comment ref="C121" authorId="0" shapeId="0">
      <text>
        <r>
          <rPr>
            <sz val="11"/>
            <rFont val="Calibri"/>
            <family val="2"/>
            <charset val="238"/>
          </rPr>
          <t>IV_B:FeladatKategoria</t>
        </r>
      </text>
    </comment>
    <comment ref="D121" authorId="0" shapeId="0">
      <text>
        <r>
          <rPr>
            <sz val="11"/>
            <rFont val="Calibri"/>
            <family val="2"/>
            <charset val="238"/>
          </rPr>
          <t>IV_B:FeladatMegnevezes</t>
        </r>
      </text>
    </comment>
    <comment ref="E121" authorId="0" shapeId="0">
      <text>
        <r>
          <rPr>
            <sz val="11"/>
            <rFont val="Calibri"/>
            <family val="2"/>
            <charset val="238"/>
          </rPr>
          <t>IV_B:ElviEngedelySzam</t>
        </r>
      </text>
    </comment>
    <comment ref="F121" authorId="0" shapeId="0">
      <text>
        <r>
          <rPr>
            <sz val="11"/>
            <rFont val="Calibri"/>
            <family val="2"/>
            <charset val="238"/>
          </rPr>
          <t>IV_B:VKR_Kod</t>
        </r>
      </text>
    </comment>
    <comment ref="G121" authorId="0" shapeId="0">
      <text>
        <r>
          <rPr>
            <sz val="11"/>
            <rFont val="Calibri"/>
            <family val="2"/>
            <charset val="238"/>
          </rPr>
          <t>IV_B:VKR_Nev</t>
        </r>
      </text>
    </comment>
    <comment ref="H121" authorId="0" shapeId="0">
      <text>
        <r>
          <rPr>
            <sz val="11"/>
            <rFont val="Calibri"/>
            <family val="2"/>
            <charset val="238"/>
          </rPr>
          <t>IV_B:FeladatSorszam</t>
        </r>
      </text>
    </comment>
    <comment ref="I121" authorId="0" shapeId="0">
      <text>
        <r>
          <rPr>
            <sz val="11"/>
            <rFont val="Calibri"/>
            <family val="2"/>
            <charset val="238"/>
          </rPr>
          <t>IV_B:FeladatAzonosito</t>
        </r>
      </text>
    </comment>
    <comment ref="J121" authorId="0" shapeId="0">
      <text>
        <r>
          <rPr>
            <sz val="11"/>
            <rFont val="Calibri"/>
            <family val="2"/>
            <charset val="238"/>
          </rPr>
          <t>IV_B:EllatasiTerulet</t>
        </r>
      </text>
    </comment>
    <comment ref="K121" authorId="0" shapeId="0">
      <text>
        <r>
          <rPr>
            <sz val="11"/>
            <rFont val="Calibri"/>
            <family val="2"/>
            <charset val="238"/>
          </rPr>
          <t>IV_B:EllatasertFelelos</t>
        </r>
      </text>
    </comment>
    <comment ref="L121" authorId="0" shapeId="0">
      <text>
        <r>
          <rPr>
            <sz val="11"/>
            <rFont val="Calibri"/>
            <family val="2"/>
            <charset val="238"/>
          </rPr>
          <t>IV_B:TervezettNettoKoltseg</t>
        </r>
      </text>
    </comment>
    <comment ref="M121" authorId="0" shapeId="0">
      <text>
        <r>
          <rPr>
            <sz val="11"/>
            <rFont val="Calibri"/>
            <family val="2"/>
            <charset val="238"/>
          </rPr>
          <t>IV_B:IdotartamKezdes</t>
        </r>
      </text>
    </comment>
    <comment ref="N121" authorId="0" shapeId="0">
      <text>
        <r>
          <rPr>
            <sz val="11"/>
            <rFont val="Calibri"/>
            <family val="2"/>
            <charset val="238"/>
          </rPr>
          <t>IV_B:IdotartamBefejezes</t>
        </r>
      </text>
    </comment>
    <comment ref="O121" authorId="0" shapeId="0">
      <text>
        <r>
          <rPr>
            <sz val="11"/>
            <rFont val="Calibri"/>
            <family val="2"/>
            <charset val="238"/>
          </rPr>
          <t>IV_B:NettoKoltsegUtem1</t>
        </r>
      </text>
    </comment>
    <comment ref="P121" authorId="0" shapeId="0">
      <text>
        <r>
          <rPr>
            <sz val="11"/>
            <rFont val="Calibri"/>
            <family val="2"/>
            <charset val="238"/>
          </rPr>
          <t>IV_B:NettoKoltsegUtem2</t>
        </r>
      </text>
    </comment>
    <comment ref="Q121" authorId="0" shapeId="0">
      <text>
        <r>
          <rPr>
            <sz val="11"/>
            <rFont val="Calibri"/>
            <family val="2"/>
            <charset val="238"/>
          </rPr>
          <t>IV_B:EM_Melleklet2_KTG</t>
        </r>
      </text>
    </comment>
    <comment ref="S121" authorId="0" shapeId="0">
      <text>
        <r>
          <rPr>
            <sz val="11"/>
            <rFont val="Calibri"/>
            <family val="2"/>
            <charset val="238"/>
          </rPr>
          <t>IV_B:HDUtem1</t>
        </r>
      </text>
    </comment>
    <comment ref="T121" authorId="0" shapeId="0">
      <text>
        <r>
          <rPr>
            <sz val="11"/>
            <rFont val="Calibri"/>
            <family val="2"/>
            <charset val="238"/>
          </rPr>
          <t>IV_B:ECSUtem1</t>
        </r>
      </text>
    </comment>
    <comment ref="U121" authorId="0" shapeId="0">
      <text>
        <r>
          <rPr>
            <sz val="11"/>
            <rFont val="Calibri"/>
            <family val="2"/>
            <charset val="238"/>
          </rPr>
          <t>IV_B:KFHUtem1</t>
        </r>
      </text>
    </comment>
    <comment ref="V121" authorId="0" shapeId="0">
      <text>
        <r>
          <rPr>
            <sz val="11"/>
            <rFont val="Calibri"/>
            <family val="2"/>
            <charset val="238"/>
          </rPr>
          <t>IV_B:Egyeb_SajatUtem1</t>
        </r>
      </text>
    </comment>
    <comment ref="W121" authorId="0" shapeId="0">
      <text>
        <r>
          <rPr>
            <sz val="11"/>
            <rFont val="Calibri"/>
            <family val="2"/>
            <charset val="238"/>
          </rPr>
          <t>IV_B:DijUtem1</t>
        </r>
      </text>
    </comment>
    <comment ref="X121" authorId="0" shapeId="0">
      <text>
        <r>
          <rPr>
            <sz val="11"/>
            <rFont val="Calibri"/>
            <family val="2"/>
            <charset val="238"/>
          </rPr>
          <t>IV_B:EM_Melleklet1_Utem1</t>
        </r>
      </text>
    </comment>
    <comment ref="Y121" authorId="0" shapeId="0">
      <text>
        <r>
          <rPr>
            <sz val="11"/>
            <rFont val="Calibri"/>
            <family val="2"/>
            <charset val="238"/>
          </rPr>
          <t>IV_B:EgyebAllamiUtem1</t>
        </r>
      </text>
    </comment>
    <comment ref="Z121" authorId="0" shapeId="0">
      <text>
        <r>
          <rPr>
            <sz val="11"/>
            <rFont val="Calibri"/>
            <family val="2"/>
            <charset val="238"/>
          </rPr>
          <t>IV_B:OnkormanyzatiUtem1</t>
        </r>
      </text>
    </comment>
    <comment ref="AA121" authorId="0" shapeId="0">
      <text>
        <r>
          <rPr>
            <sz val="11"/>
            <rFont val="Calibri"/>
            <family val="2"/>
            <charset val="238"/>
          </rPr>
          <t>IV_B:EUUtem1</t>
        </r>
      </text>
    </comment>
    <comment ref="AB121" authorId="0" shapeId="0">
      <text>
        <r>
          <rPr>
            <sz val="11"/>
            <rFont val="Calibri"/>
            <family val="2"/>
            <charset val="238"/>
          </rPr>
          <t>IV_B:EgyebUtem1</t>
        </r>
      </text>
    </comment>
    <comment ref="AC121" authorId="0" shapeId="0">
      <text>
        <r>
          <rPr>
            <sz val="11"/>
            <rFont val="Calibri"/>
            <family val="2"/>
            <charset val="238"/>
          </rPr>
          <t>IV_B:HitelKotvenyUtem1</t>
        </r>
      </text>
    </comment>
    <comment ref="AD121" authorId="0" shapeId="0">
      <text>
        <r>
          <rPr>
            <sz val="11"/>
            <rFont val="Calibri"/>
            <family val="2"/>
            <charset val="238"/>
          </rPr>
          <t>IV_B:OsszesenUtem1</t>
        </r>
      </text>
    </comment>
    <comment ref="AG121" authorId="0" shapeId="0">
      <text>
        <r>
          <rPr>
            <sz val="11"/>
            <rFont val="Calibri"/>
            <family val="2"/>
            <charset val="238"/>
          </rPr>
          <t>IV_B:HDUtem2</t>
        </r>
      </text>
    </comment>
    <comment ref="AH121" authorId="0" shapeId="0">
      <text>
        <r>
          <rPr>
            <sz val="11"/>
            <rFont val="Calibri"/>
            <family val="2"/>
            <charset val="238"/>
          </rPr>
          <t>IV_B:ECSUtem2</t>
        </r>
      </text>
    </comment>
    <comment ref="AI121" authorId="0" shapeId="0">
      <text>
        <r>
          <rPr>
            <sz val="11"/>
            <rFont val="Calibri"/>
            <family val="2"/>
            <charset val="238"/>
          </rPr>
          <t>IV_B:KFHUtem2</t>
        </r>
      </text>
    </comment>
    <comment ref="AJ121" authorId="0" shapeId="0">
      <text>
        <r>
          <rPr>
            <sz val="11"/>
            <rFont val="Calibri"/>
            <family val="2"/>
            <charset val="238"/>
          </rPr>
          <t>IV_B:Egyeb_SajatUtem2</t>
        </r>
      </text>
    </comment>
    <comment ref="AK121" authorId="0" shapeId="0">
      <text>
        <r>
          <rPr>
            <sz val="11"/>
            <rFont val="Calibri"/>
            <family val="2"/>
            <charset val="238"/>
          </rPr>
          <t>IV_B:DijUtem2</t>
        </r>
      </text>
    </comment>
    <comment ref="AL121" authorId="0" shapeId="0">
      <text>
        <r>
          <rPr>
            <sz val="11"/>
            <rFont val="Calibri"/>
            <family val="2"/>
            <charset val="238"/>
          </rPr>
          <t>IV_B:EM_Melleklet1_Utem2</t>
        </r>
      </text>
    </comment>
    <comment ref="AM121" authorId="0" shapeId="0">
      <text>
        <r>
          <rPr>
            <sz val="11"/>
            <rFont val="Calibri"/>
            <family val="2"/>
            <charset val="238"/>
          </rPr>
          <t>IV_B:EgyebAllamiUtem2</t>
        </r>
      </text>
    </comment>
    <comment ref="AN121" authorId="0" shapeId="0">
      <text>
        <r>
          <rPr>
            <sz val="11"/>
            <rFont val="Calibri"/>
            <family val="2"/>
            <charset val="238"/>
          </rPr>
          <t>IV_B:OnkormanyzatiUtem2</t>
        </r>
      </text>
    </comment>
    <comment ref="AO121" authorId="0" shapeId="0">
      <text>
        <r>
          <rPr>
            <sz val="11"/>
            <rFont val="Calibri"/>
            <family val="2"/>
            <charset val="238"/>
          </rPr>
          <t>IV_B:EUUtem2</t>
        </r>
      </text>
    </comment>
    <comment ref="AP121" authorId="0" shapeId="0">
      <text>
        <r>
          <rPr>
            <sz val="11"/>
            <rFont val="Calibri"/>
            <family val="2"/>
            <charset val="238"/>
          </rPr>
          <t>IV_B:EgyebUtem2</t>
        </r>
      </text>
    </comment>
    <comment ref="AQ121" authorId="0" shapeId="0">
      <text>
        <r>
          <rPr>
            <sz val="11"/>
            <rFont val="Calibri"/>
            <family val="2"/>
            <charset val="238"/>
          </rPr>
          <t>IV_B:HitelKotvenyUtem2</t>
        </r>
      </text>
    </comment>
    <comment ref="AR121" authorId="0" shapeId="0">
      <text>
        <r>
          <rPr>
            <sz val="11"/>
            <rFont val="Calibri"/>
            <family val="2"/>
            <charset val="238"/>
          </rPr>
          <t>IV_B:OsszesenUtem2</t>
        </r>
      </text>
    </comment>
    <comment ref="AS121" authorId="0" shapeId="0">
      <text>
        <r>
          <rPr>
            <sz val="11"/>
            <rFont val="Calibri"/>
            <family val="2"/>
            <charset val="238"/>
          </rPr>
          <t>IV_B:ForrashianyUtem2</t>
        </r>
      </text>
    </comment>
    <comment ref="AV121" authorId="0" shapeId="0">
      <text>
        <r>
          <rPr>
            <sz val="11"/>
            <rFont val="Calibri"/>
            <family val="2"/>
            <charset val="238"/>
          </rPr>
          <t>IV_B:Indokolas</t>
        </r>
      </text>
    </comment>
    <comment ref="AW121" authorId="0" shapeId="0">
      <text>
        <r>
          <rPr>
            <sz val="11"/>
            <rFont val="Calibri"/>
            <family val="2"/>
            <charset val="238"/>
          </rPr>
          <t>IV_B:Megjegyzes</t>
        </r>
      </text>
    </comment>
    <comment ref="AZ121" authorId="0" shapeId="0">
      <text>
        <r>
          <rPr>
            <sz val="11"/>
            <rFont val="Calibri"/>
            <family val="2"/>
            <charset val="238"/>
          </rPr>
          <t>IV_B:ISA</t>
        </r>
      </text>
    </comment>
    <comment ref="B122" authorId="0" shapeId="0">
      <text>
        <r>
          <rPr>
            <sz val="11"/>
            <rFont val="Calibri"/>
            <family val="2"/>
            <charset val="238"/>
          </rPr>
          <t>IV_B:FontossagiSorrent</t>
        </r>
      </text>
    </comment>
    <comment ref="C122" authorId="0" shapeId="0">
      <text>
        <r>
          <rPr>
            <sz val="11"/>
            <rFont val="Calibri"/>
            <family val="2"/>
            <charset val="238"/>
          </rPr>
          <t>IV_B:FeladatKategoria</t>
        </r>
      </text>
    </comment>
    <comment ref="D122" authorId="0" shapeId="0">
      <text>
        <r>
          <rPr>
            <sz val="11"/>
            <rFont val="Calibri"/>
            <family val="2"/>
            <charset val="238"/>
          </rPr>
          <t>IV_B:FeladatMegnevezes</t>
        </r>
      </text>
    </comment>
    <comment ref="E122" authorId="0" shapeId="0">
      <text>
        <r>
          <rPr>
            <sz val="11"/>
            <rFont val="Calibri"/>
            <family val="2"/>
            <charset val="238"/>
          </rPr>
          <t>IV_B:ElviEngedelySzam</t>
        </r>
      </text>
    </comment>
    <comment ref="F122" authorId="0" shapeId="0">
      <text>
        <r>
          <rPr>
            <sz val="11"/>
            <rFont val="Calibri"/>
            <family val="2"/>
            <charset val="238"/>
          </rPr>
          <t>IV_B:VKR_Kod</t>
        </r>
      </text>
    </comment>
    <comment ref="G122" authorId="0" shapeId="0">
      <text>
        <r>
          <rPr>
            <sz val="11"/>
            <rFont val="Calibri"/>
            <family val="2"/>
            <charset val="238"/>
          </rPr>
          <t>IV_B:VKR_Nev</t>
        </r>
      </text>
    </comment>
    <comment ref="H122" authorId="0" shapeId="0">
      <text>
        <r>
          <rPr>
            <sz val="11"/>
            <rFont val="Calibri"/>
            <family val="2"/>
            <charset val="238"/>
          </rPr>
          <t>IV_B:FeladatSorszam</t>
        </r>
      </text>
    </comment>
    <comment ref="I122" authorId="0" shapeId="0">
      <text>
        <r>
          <rPr>
            <sz val="11"/>
            <rFont val="Calibri"/>
            <family val="2"/>
            <charset val="238"/>
          </rPr>
          <t>IV_B:FeladatAzonosito</t>
        </r>
      </text>
    </comment>
    <comment ref="J122" authorId="0" shapeId="0">
      <text>
        <r>
          <rPr>
            <sz val="11"/>
            <rFont val="Calibri"/>
            <family val="2"/>
            <charset val="238"/>
          </rPr>
          <t>IV_B:EllatasiTerulet</t>
        </r>
      </text>
    </comment>
    <comment ref="K122" authorId="0" shapeId="0">
      <text>
        <r>
          <rPr>
            <sz val="11"/>
            <rFont val="Calibri"/>
            <family val="2"/>
            <charset val="238"/>
          </rPr>
          <t>IV_B:EllatasertFelelos</t>
        </r>
      </text>
    </comment>
    <comment ref="L122" authorId="0" shapeId="0">
      <text>
        <r>
          <rPr>
            <sz val="11"/>
            <rFont val="Calibri"/>
            <family val="2"/>
            <charset val="238"/>
          </rPr>
          <t>IV_B:TervezettNettoKoltseg</t>
        </r>
      </text>
    </comment>
    <comment ref="M122" authorId="0" shapeId="0">
      <text>
        <r>
          <rPr>
            <sz val="11"/>
            <rFont val="Calibri"/>
            <family val="2"/>
            <charset val="238"/>
          </rPr>
          <t>IV_B:IdotartamKezdes</t>
        </r>
      </text>
    </comment>
    <comment ref="N122" authorId="0" shapeId="0">
      <text>
        <r>
          <rPr>
            <sz val="11"/>
            <rFont val="Calibri"/>
            <family val="2"/>
            <charset val="238"/>
          </rPr>
          <t>IV_B:IdotartamBefejezes</t>
        </r>
      </text>
    </comment>
    <comment ref="O122" authorId="0" shapeId="0">
      <text>
        <r>
          <rPr>
            <sz val="11"/>
            <rFont val="Calibri"/>
            <family val="2"/>
            <charset val="238"/>
          </rPr>
          <t>IV_B:NettoKoltsegUtem1</t>
        </r>
      </text>
    </comment>
    <comment ref="P122" authorId="0" shapeId="0">
      <text>
        <r>
          <rPr>
            <sz val="11"/>
            <rFont val="Calibri"/>
            <family val="2"/>
            <charset val="238"/>
          </rPr>
          <t>IV_B:NettoKoltsegUtem2</t>
        </r>
      </text>
    </comment>
    <comment ref="Q122" authorId="0" shapeId="0">
      <text>
        <r>
          <rPr>
            <sz val="11"/>
            <rFont val="Calibri"/>
            <family val="2"/>
            <charset val="238"/>
          </rPr>
          <t>IV_B:EM_Melleklet2_KTG</t>
        </r>
      </text>
    </comment>
    <comment ref="S122" authorId="0" shapeId="0">
      <text>
        <r>
          <rPr>
            <sz val="11"/>
            <rFont val="Calibri"/>
            <family val="2"/>
            <charset val="238"/>
          </rPr>
          <t>IV_B:HDUtem1</t>
        </r>
      </text>
    </comment>
    <comment ref="T122" authorId="0" shapeId="0">
      <text>
        <r>
          <rPr>
            <sz val="11"/>
            <rFont val="Calibri"/>
            <family val="2"/>
            <charset val="238"/>
          </rPr>
          <t>IV_B:ECSUtem1</t>
        </r>
      </text>
    </comment>
    <comment ref="U122" authorId="0" shapeId="0">
      <text>
        <r>
          <rPr>
            <sz val="11"/>
            <rFont val="Calibri"/>
            <family val="2"/>
            <charset val="238"/>
          </rPr>
          <t>IV_B:KFHUtem1</t>
        </r>
      </text>
    </comment>
    <comment ref="V122" authorId="0" shapeId="0">
      <text>
        <r>
          <rPr>
            <sz val="11"/>
            <rFont val="Calibri"/>
            <family val="2"/>
            <charset val="238"/>
          </rPr>
          <t>IV_B:Egyeb_SajatUtem1</t>
        </r>
      </text>
    </comment>
    <comment ref="W122" authorId="0" shapeId="0">
      <text>
        <r>
          <rPr>
            <sz val="11"/>
            <rFont val="Calibri"/>
            <family val="2"/>
            <charset val="238"/>
          </rPr>
          <t>IV_B:DijUtem1</t>
        </r>
      </text>
    </comment>
    <comment ref="X122" authorId="0" shapeId="0">
      <text>
        <r>
          <rPr>
            <sz val="11"/>
            <rFont val="Calibri"/>
            <family val="2"/>
            <charset val="238"/>
          </rPr>
          <t>IV_B:EM_Melleklet1_Utem1</t>
        </r>
      </text>
    </comment>
    <comment ref="Y122" authorId="0" shapeId="0">
      <text>
        <r>
          <rPr>
            <sz val="11"/>
            <rFont val="Calibri"/>
            <family val="2"/>
            <charset val="238"/>
          </rPr>
          <t>IV_B:EgyebAllamiUtem1</t>
        </r>
      </text>
    </comment>
    <comment ref="Z122" authorId="0" shapeId="0">
      <text>
        <r>
          <rPr>
            <sz val="11"/>
            <rFont val="Calibri"/>
            <family val="2"/>
            <charset val="238"/>
          </rPr>
          <t>IV_B:OnkormanyzatiUtem1</t>
        </r>
      </text>
    </comment>
    <comment ref="AA122" authorId="0" shapeId="0">
      <text>
        <r>
          <rPr>
            <sz val="11"/>
            <rFont val="Calibri"/>
            <family val="2"/>
            <charset val="238"/>
          </rPr>
          <t>IV_B:EUUtem1</t>
        </r>
      </text>
    </comment>
    <comment ref="AB122" authorId="0" shapeId="0">
      <text>
        <r>
          <rPr>
            <sz val="11"/>
            <rFont val="Calibri"/>
            <family val="2"/>
            <charset val="238"/>
          </rPr>
          <t>IV_B:EgyebUtem1</t>
        </r>
      </text>
    </comment>
    <comment ref="AC122" authorId="0" shapeId="0">
      <text>
        <r>
          <rPr>
            <sz val="11"/>
            <rFont val="Calibri"/>
            <family val="2"/>
            <charset val="238"/>
          </rPr>
          <t>IV_B:HitelKotvenyUtem1</t>
        </r>
      </text>
    </comment>
    <comment ref="AD122" authorId="0" shapeId="0">
      <text>
        <r>
          <rPr>
            <sz val="11"/>
            <rFont val="Calibri"/>
            <family val="2"/>
            <charset val="238"/>
          </rPr>
          <t>IV_B:OsszesenUtem1</t>
        </r>
      </text>
    </comment>
    <comment ref="AG122" authorId="0" shapeId="0">
      <text>
        <r>
          <rPr>
            <sz val="11"/>
            <rFont val="Calibri"/>
            <family val="2"/>
            <charset val="238"/>
          </rPr>
          <t>IV_B:HDUtem2</t>
        </r>
      </text>
    </comment>
    <comment ref="AH122" authorId="0" shapeId="0">
      <text>
        <r>
          <rPr>
            <sz val="11"/>
            <rFont val="Calibri"/>
            <family val="2"/>
            <charset val="238"/>
          </rPr>
          <t>IV_B:ECSUtem2</t>
        </r>
      </text>
    </comment>
    <comment ref="AI122" authorId="0" shapeId="0">
      <text>
        <r>
          <rPr>
            <sz val="11"/>
            <rFont val="Calibri"/>
            <family val="2"/>
            <charset val="238"/>
          </rPr>
          <t>IV_B:KFHUtem2</t>
        </r>
      </text>
    </comment>
    <comment ref="AJ122" authorId="0" shapeId="0">
      <text>
        <r>
          <rPr>
            <sz val="11"/>
            <rFont val="Calibri"/>
            <family val="2"/>
            <charset val="238"/>
          </rPr>
          <t>IV_B:Egyeb_SajatUtem2</t>
        </r>
      </text>
    </comment>
    <comment ref="AK122" authorId="0" shapeId="0">
      <text>
        <r>
          <rPr>
            <sz val="11"/>
            <rFont val="Calibri"/>
            <family val="2"/>
            <charset val="238"/>
          </rPr>
          <t>IV_B:DijUtem2</t>
        </r>
      </text>
    </comment>
    <comment ref="AL122" authorId="0" shapeId="0">
      <text>
        <r>
          <rPr>
            <sz val="11"/>
            <rFont val="Calibri"/>
            <family val="2"/>
            <charset val="238"/>
          </rPr>
          <t>IV_B:EM_Melleklet1_Utem2</t>
        </r>
      </text>
    </comment>
    <comment ref="AM122" authorId="0" shapeId="0">
      <text>
        <r>
          <rPr>
            <sz val="11"/>
            <rFont val="Calibri"/>
            <family val="2"/>
            <charset val="238"/>
          </rPr>
          <t>IV_B:EgyebAllamiUtem2</t>
        </r>
      </text>
    </comment>
    <comment ref="AN122" authorId="0" shapeId="0">
      <text>
        <r>
          <rPr>
            <sz val="11"/>
            <rFont val="Calibri"/>
            <family val="2"/>
            <charset val="238"/>
          </rPr>
          <t>IV_B:OnkormanyzatiUtem2</t>
        </r>
      </text>
    </comment>
    <comment ref="AO122" authorId="0" shapeId="0">
      <text>
        <r>
          <rPr>
            <sz val="11"/>
            <rFont val="Calibri"/>
            <family val="2"/>
            <charset val="238"/>
          </rPr>
          <t>IV_B:EUUtem2</t>
        </r>
      </text>
    </comment>
    <comment ref="AP122" authorId="0" shapeId="0">
      <text>
        <r>
          <rPr>
            <sz val="11"/>
            <rFont val="Calibri"/>
            <family val="2"/>
            <charset val="238"/>
          </rPr>
          <t>IV_B:EgyebUtem2</t>
        </r>
      </text>
    </comment>
    <comment ref="AQ122" authorId="0" shapeId="0">
      <text>
        <r>
          <rPr>
            <sz val="11"/>
            <rFont val="Calibri"/>
            <family val="2"/>
            <charset val="238"/>
          </rPr>
          <t>IV_B:HitelKotvenyUtem2</t>
        </r>
      </text>
    </comment>
    <comment ref="AR122" authorId="0" shapeId="0">
      <text>
        <r>
          <rPr>
            <sz val="11"/>
            <rFont val="Calibri"/>
            <family val="2"/>
            <charset val="238"/>
          </rPr>
          <t>IV_B:OsszesenUtem2</t>
        </r>
      </text>
    </comment>
    <comment ref="AS122" authorId="0" shapeId="0">
      <text>
        <r>
          <rPr>
            <sz val="11"/>
            <rFont val="Calibri"/>
            <family val="2"/>
            <charset val="238"/>
          </rPr>
          <t>IV_B:ForrashianyUtem2</t>
        </r>
      </text>
    </comment>
    <comment ref="AV122" authorId="0" shapeId="0">
      <text>
        <r>
          <rPr>
            <sz val="11"/>
            <rFont val="Calibri"/>
            <family val="2"/>
            <charset val="238"/>
          </rPr>
          <t>IV_B:Indokolas</t>
        </r>
      </text>
    </comment>
    <comment ref="AW122" authorId="0" shapeId="0">
      <text>
        <r>
          <rPr>
            <sz val="11"/>
            <rFont val="Calibri"/>
            <family val="2"/>
            <charset val="238"/>
          </rPr>
          <t>IV_B:Megjegyzes</t>
        </r>
      </text>
    </comment>
    <comment ref="AZ122" authorId="0" shapeId="0">
      <text>
        <r>
          <rPr>
            <sz val="11"/>
            <rFont val="Calibri"/>
            <family val="2"/>
            <charset val="238"/>
          </rPr>
          <t>IV_B:ISA</t>
        </r>
      </text>
    </comment>
    <comment ref="B123" authorId="0" shapeId="0">
      <text>
        <r>
          <rPr>
            <sz val="11"/>
            <rFont val="Calibri"/>
            <family val="2"/>
            <charset val="238"/>
          </rPr>
          <t>IV_B:FontossagiSorrent</t>
        </r>
      </text>
    </comment>
    <comment ref="C123" authorId="0" shapeId="0">
      <text>
        <r>
          <rPr>
            <sz val="11"/>
            <rFont val="Calibri"/>
            <family val="2"/>
            <charset val="238"/>
          </rPr>
          <t>IV_B:FeladatKategoria</t>
        </r>
      </text>
    </comment>
    <comment ref="D123" authorId="0" shapeId="0">
      <text>
        <r>
          <rPr>
            <sz val="11"/>
            <rFont val="Calibri"/>
            <family val="2"/>
            <charset val="238"/>
          </rPr>
          <t>IV_B:FeladatMegnevezes</t>
        </r>
      </text>
    </comment>
    <comment ref="E123" authorId="0" shapeId="0">
      <text>
        <r>
          <rPr>
            <sz val="11"/>
            <rFont val="Calibri"/>
            <family val="2"/>
            <charset val="238"/>
          </rPr>
          <t>IV_B:ElviEngedelySzam</t>
        </r>
      </text>
    </comment>
    <comment ref="F123" authorId="0" shapeId="0">
      <text>
        <r>
          <rPr>
            <sz val="11"/>
            <rFont val="Calibri"/>
            <family val="2"/>
            <charset val="238"/>
          </rPr>
          <t>IV_B:VKR_Kod</t>
        </r>
      </text>
    </comment>
    <comment ref="G123" authorId="0" shapeId="0">
      <text>
        <r>
          <rPr>
            <sz val="11"/>
            <rFont val="Calibri"/>
            <family val="2"/>
            <charset val="238"/>
          </rPr>
          <t>IV_B:VKR_Nev</t>
        </r>
      </text>
    </comment>
    <comment ref="H123" authorId="0" shapeId="0">
      <text>
        <r>
          <rPr>
            <sz val="11"/>
            <rFont val="Calibri"/>
            <family val="2"/>
            <charset val="238"/>
          </rPr>
          <t>IV_B:FeladatSorszam</t>
        </r>
      </text>
    </comment>
    <comment ref="I123" authorId="0" shapeId="0">
      <text>
        <r>
          <rPr>
            <sz val="11"/>
            <rFont val="Calibri"/>
            <family val="2"/>
            <charset val="238"/>
          </rPr>
          <t>IV_B:FeladatAzonosito</t>
        </r>
      </text>
    </comment>
    <comment ref="J123" authorId="0" shapeId="0">
      <text>
        <r>
          <rPr>
            <sz val="11"/>
            <rFont val="Calibri"/>
            <family val="2"/>
            <charset val="238"/>
          </rPr>
          <t>IV_B:EllatasiTerulet</t>
        </r>
      </text>
    </comment>
    <comment ref="K123" authorId="0" shapeId="0">
      <text>
        <r>
          <rPr>
            <sz val="11"/>
            <rFont val="Calibri"/>
            <family val="2"/>
            <charset val="238"/>
          </rPr>
          <t>IV_B:EllatasertFelelos</t>
        </r>
      </text>
    </comment>
    <comment ref="L123" authorId="0" shapeId="0">
      <text>
        <r>
          <rPr>
            <sz val="11"/>
            <rFont val="Calibri"/>
            <family val="2"/>
            <charset val="238"/>
          </rPr>
          <t>IV_B:TervezettNettoKoltseg</t>
        </r>
      </text>
    </comment>
    <comment ref="M123" authorId="0" shapeId="0">
      <text>
        <r>
          <rPr>
            <sz val="11"/>
            <rFont val="Calibri"/>
            <family val="2"/>
            <charset val="238"/>
          </rPr>
          <t>IV_B:IdotartamKezdes</t>
        </r>
      </text>
    </comment>
    <comment ref="N123" authorId="0" shapeId="0">
      <text>
        <r>
          <rPr>
            <sz val="11"/>
            <rFont val="Calibri"/>
            <family val="2"/>
            <charset val="238"/>
          </rPr>
          <t>IV_B:IdotartamBefejezes</t>
        </r>
      </text>
    </comment>
    <comment ref="O123" authorId="0" shapeId="0">
      <text>
        <r>
          <rPr>
            <sz val="11"/>
            <rFont val="Calibri"/>
            <family val="2"/>
            <charset val="238"/>
          </rPr>
          <t>IV_B:NettoKoltsegUtem1</t>
        </r>
      </text>
    </comment>
    <comment ref="P123" authorId="0" shapeId="0">
      <text>
        <r>
          <rPr>
            <sz val="11"/>
            <rFont val="Calibri"/>
            <family val="2"/>
            <charset val="238"/>
          </rPr>
          <t>IV_B:NettoKoltsegUtem2</t>
        </r>
      </text>
    </comment>
    <comment ref="Q123" authorId="0" shapeId="0">
      <text>
        <r>
          <rPr>
            <sz val="11"/>
            <rFont val="Calibri"/>
            <family val="2"/>
            <charset val="238"/>
          </rPr>
          <t>IV_B:EM_Melleklet2_KTG</t>
        </r>
      </text>
    </comment>
    <comment ref="S123" authorId="0" shapeId="0">
      <text>
        <r>
          <rPr>
            <sz val="11"/>
            <rFont val="Calibri"/>
            <family val="2"/>
            <charset val="238"/>
          </rPr>
          <t>IV_B:HDUtem1</t>
        </r>
      </text>
    </comment>
    <comment ref="T123" authorId="0" shapeId="0">
      <text>
        <r>
          <rPr>
            <sz val="11"/>
            <rFont val="Calibri"/>
            <family val="2"/>
            <charset val="238"/>
          </rPr>
          <t>IV_B:ECSUtem1</t>
        </r>
      </text>
    </comment>
    <comment ref="U123" authorId="0" shapeId="0">
      <text>
        <r>
          <rPr>
            <sz val="11"/>
            <rFont val="Calibri"/>
            <family val="2"/>
            <charset val="238"/>
          </rPr>
          <t>IV_B:KFHUtem1</t>
        </r>
      </text>
    </comment>
    <comment ref="V123" authorId="0" shapeId="0">
      <text>
        <r>
          <rPr>
            <sz val="11"/>
            <rFont val="Calibri"/>
            <family val="2"/>
            <charset val="238"/>
          </rPr>
          <t>IV_B:Egyeb_SajatUtem1</t>
        </r>
      </text>
    </comment>
    <comment ref="W123" authorId="0" shapeId="0">
      <text>
        <r>
          <rPr>
            <sz val="11"/>
            <rFont val="Calibri"/>
            <family val="2"/>
            <charset val="238"/>
          </rPr>
          <t>IV_B:DijUtem1</t>
        </r>
      </text>
    </comment>
    <comment ref="X123" authorId="0" shapeId="0">
      <text>
        <r>
          <rPr>
            <sz val="11"/>
            <rFont val="Calibri"/>
            <family val="2"/>
            <charset val="238"/>
          </rPr>
          <t>IV_B:EM_Melleklet1_Utem1</t>
        </r>
      </text>
    </comment>
    <comment ref="Y123" authorId="0" shapeId="0">
      <text>
        <r>
          <rPr>
            <sz val="11"/>
            <rFont val="Calibri"/>
            <family val="2"/>
            <charset val="238"/>
          </rPr>
          <t>IV_B:EgyebAllamiUtem1</t>
        </r>
      </text>
    </comment>
    <comment ref="Z123" authorId="0" shapeId="0">
      <text>
        <r>
          <rPr>
            <sz val="11"/>
            <rFont val="Calibri"/>
            <family val="2"/>
            <charset val="238"/>
          </rPr>
          <t>IV_B:OnkormanyzatiUtem1</t>
        </r>
      </text>
    </comment>
    <comment ref="AA123" authorId="0" shapeId="0">
      <text>
        <r>
          <rPr>
            <sz val="11"/>
            <rFont val="Calibri"/>
            <family val="2"/>
            <charset val="238"/>
          </rPr>
          <t>IV_B:EUUtem1</t>
        </r>
      </text>
    </comment>
    <comment ref="AB123" authorId="0" shapeId="0">
      <text>
        <r>
          <rPr>
            <sz val="11"/>
            <rFont val="Calibri"/>
            <family val="2"/>
            <charset val="238"/>
          </rPr>
          <t>IV_B:EgyebUtem1</t>
        </r>
      </text>
    </comment>
    <comment ref="AC123" authorId="0" shapeId="0">
      <text>
        <r>
          <rPr>
            <sz val="11"/>
            <rFont val="Calibri"/>
            <family val="2"/>
            <charset val="238"/>
          </rPr>
          <t>IV_B:HitelKotvenyUtem1</t>
        </r>
      </text>
    </comment>
    <comment ref="AD123" authorId="0" shapeId="0">
      <text>
        <r>
          <rPr>
            <sz val="11"/>
            <rFont val="Calibri"/>
            <family val="2"/>
            <charset val="238"/>
          </rPr>
          <t>IV_B:OsszesenUtem1</t>
        </r>
      </text>
    </comment>
    <comment ref="AG123" authorId="0" shapeId="0">
      <text>
        <r>
          <rPr>
            <sz val="11"/>
            <rFont val="Calibri"/>
            <family val="2"/>
            <charset val="238"/>
          </rPr>
          <t>IV_B:HDUtem2</t>
        </r>
      </text>
    </comment>
    <comment ref="AH123" authorId="0" shapeId="0">
      <text>
        <r>
          <rPr>
            <sz val="11"/>
            <rFont val="Calibri"/>
            <family val="2"/>
            <charset val="238"/>
          </rPr>
          <t>IV_B:ECSUtem2</t>
        </r>
      </text>
    </comment>
    <comment ref="AI123" authorId="0" shapeId="0">
      <text>
        <r>
          <rPr>
            <sz val="11"/>
            <rFont val="Calibri"/>
            <family val="2"/>
            <charset val="238"/>
          </rPr>
          <t>IV_B:KFHUtem2</t>
        </r>
      </text>
    </comment>
    <comment ref="AJ123" authorId="0" shapeId="0">
      <text>
        <r>
          <rPr>
            <sz val="11"/>
            <rFont val="Calibri"/>
            <family val="2"/>
            <charset val="238"/>
          </rPr>
          <t>IV_B:Egyeb_SajatUtem2</t>
        </r>
      </text>
    </comment>
    <comment ref="AK123" authorId="0" shapeId="0">
      <text>
        <r>
          <rPr>
            <sz val="11"/>
            <rFont val="Calibri"/>
            <family val="2"/>
            <charset val="238"/>
          </rPr>
          <t>IV_B:DijUtem2</t>
        </r>
      </text>
    </comment>
    <comment ref="AL123" authorId="0" shapeId="0">
      <text>
        <r>
          <rPr>
            <sz val="11"/>
            <rFont val="Calibri"/>
            <family val="2"/>
            <charset val="238"/>
          </rPr>
          <t>IV_B:EM_Melleklet1_Utem2</t>
        </r>
      </text>
    </comment>
    <comment ref="AM123" authorId="0" shapeId="0">
      <text>
        <r>
          <rPr>
            <sz val="11"/>
            <rFont val="Calibri"/>
            <family val="2"/>
            <charset val="238"/>
          </rPr>
          <t>IV_B:EgyebAllamiUtem2</t>
        </r>
      </text>
    </comment>
    <comment ref="AN123" authorId="0" shapeId="0">
      <text>
        <r>
          <rPr>
            <sz val="11"/>
            <rFont val="Calibri"/>
            <family val="2"/>
            <charset val="238"/>
          </rPr>
          <t>IV_B:OnkormanyzatiUtem2</t>
        </r>
      </text>
    </comment>
    <comment ref="AO123" authorId="0" shapeId="0">
      <text>
        <r>
          <rPr>
            <sz val="11"/>
            <rFont val="Calibri"/>
            <family val="2"/>
            <charset val="238"/>
          </rPr>
          <t>IV_B:EUUtem2</t>
        </r>
      </text>
    </comment>
    <comment ref="AP123" authorId="0" shapeId="0">
      <text>
        <r>
          <rPr>
            <sz val="11"/>
            <rFont val="Calibri"/>
            <family val="2"/>
            <charset val="238"/>
          </rPr>
          <t>IV_B:EgyebUtem2</t>
        </r>
      </text>
    </comment>
    <comment ref="AQ123" authorId="0" shapeId="0">
      <text>
        <r>
          <rPr>
            <sz val="11"/>
            <rFont val="Calibri"/>
            <family val="2"/>
            <charset val="238"/>
          </rPr>
          <t>IV_B:HitelKotvenyUtem2</t>
        </r>
      </text>
    </comment>
    <comment ref="AR123" authorId="0" shapeId="0">
      <text>
        <r>
          <rPr>
            <sz val="11"/>
            <rFont val="Calibri"/>
            <family val="2"/>
            <charset val="238"/>
          </rPr>
          <t>IV_B:OsszesenUtem2</t>
        </r>
      </text>
    </comment>
    <comment ref="AS123" authorId="0" shapeId="0">
      <text>
        <r>
          <rPr>
            <sz val="11"/>
            <rFont val="Calibri"/>
            <family val="2"/>
            <charset val="238"/>
          </rPr>
          <t>IV_B:ForrashianyUtem2</t>
        </r>
      </text>
    </comment>
    <comment ref="AV123" authorId="0" shapeId="0">
      <text>
        <r>
          <rPr>
            <sz val="11"/>
            <rFont val="Calibri"/>
            <family val="2"/>
            <charset val="238"/>
          </rPr>
          <t>IV_B:Indokolas</t>
        </r>
      </text>
    </comment>
    <comment ref="AW123" authorId="0" shapeId="0">
      <text>
        <r>
          <rPr>
            <sz val="11"/>
            <rFont val="Calibri"/>
            <family val="2"/>
            <charset val="238"/>
          </rPr>
          <t>IV_B:Megjegyzes</t>
        </r>
      </text>
    </comment>
    <comment ref="AZ123" authorId="0" shapeId="0">
      <text>
        <r>
          <rPr>
            <sz val="11"/>
            <rFont val="Calibri"/>
            <family val="2"/>
            <charset val="238"/>
          </rPr>
          <t>IV_B:ISA</t>
        </r>
      </text>
    </comment>
    <comment ref="B124" authorId="0" shapeId="0">
      <text>
        <r>
          <rPr>
            <sz val="11"/>
            <rFont val="Calibri"/>
            <family val="2"/>
            <charset val="238"/>
          </rPr>
          <t>IV_B:FontossagiSorrent</t>
        </r>
      </text>
    </comment>
    <comment ref="C124" authorId="0" shapeId="0">
      <text>
        <r>
          <rPr>
            <sz val="11"/>
            <rFont val="Calibri"/>
            <family val="2"/>
            <charset val="238"/>
          </rPr>
          <t>IV_B:FeladatKategoria</t>
        </r>
      </text>
    </comment>
    <comment ref="D124" authorId="0" shapeId="0">
      <text>
        <r>
          <rPr>
            <sz val="11"/>
            <rFont val="Calibri"/>
            <family val="2"/>
            <charset val="238"/>
          </rPr>
          <t>IV_B:FeladatMegnevezes</t>
        </r>
      </text>
    </comment>
    <comment ref="E124" authorId="0" shapeId="0">
      <text>
        <r>
          <rPr>
            <sz val="11"/>
            <rFont val="Calibri"/>
            <family val="2"/>
            <charset val="238"/>
          </rPr>
          <t>IV_B:ElviEngedelySzam</t>
        </r>
      </text>
    </comment>
    <comment ref="F124" authorId="0" shapeId="0">
      <text>
        <r>
          <rPr>
            <sz val="11"/>
            <rFont val="Calibri"/>
            <family val="2"/>
            <charset val="238"/>
          </rPr>
          <t>IV_B:VKR_Kod</t>
        </r>
      </text>
    </comment>
    <comment ref="G124" authorId="0" shapeId="0">
      <text>
        <r>
          <rPr>
            <sz val="11"/>
            <rFont val="Calibri"/>
            <family val="2"/>
            <charset val="238"/>
          </rPr>
          <t>IV_B:VKR_Nev</t>
        </r>
      </text>
    </comment>
    <comment ref="H124" authorId="0" shapeId="0">
      <text>
        <r>
          <rPr>
            <sz val="11"/>
            <rFont val="Calibri"/>
            <family val="2"/>
            <charset val="238"/>
          </rPr>
          <t>IV_B:FeladatSorszam</t>
        </r>
      </text>
    </comment>
    <comment ref="I124" authorId="0" shapeId="0">
      <text>
        <r>
          <rPr>
            <sz val="11"/>
            <rFont val="Calibri"/>
            <family val="2"/>
            <charset val="238"/>
          </rPr>
          <t>IV_B:FeladatAzonosito</t>
        </r>
      </text>
    </comment>
    <comment ref="J124" authorId="0" shapeId="0">
      <text>
        <r>
          <rPr>
            <sz val="11"/>
            <rFont val="Calibri"/>
            <family val="2"/>
            <charset val="238"/>
          </rPr>
          <t>IV_B:EllatasiTerulet</t>
        </r>
      </text>
    </comment>
    <comment ref="K124" authorId="0" shapeId="0">
      <text>
        <r>
          <rPr>
            <sz val="11"/>
            <rFont val="Calibri"/>
            <family val="2"/>
            <charset val="238"/>
          </rPr>
          <t>IV_B:EllatasertFelelos</t>
        </r>
      </text>
    </comment>
    <comment ref="L124" authorId="0" shapeId="0">
      <text>
        <r>
          <rPr>
            <sz val="11"/>
            <rFont val="Calibri"/>
            <family val="2"/>
            <charset val="238"/>
          </rPr>
          <t>IV_B:TervezettNettoKoltseg</t>
        </r>
      </text>
    </comment>
    <comment ref="M124" authorId="0" shapeId="0">
      <text>
        <r>
          <rPr>
            <sz val="11"/>
            <rFont val="Calibri"/>
            <family val="2"/>
            <charset val="238"/>
          </rPr>
          <t>IV_B:IdotartamKezdes</t>
        </r>
      </text>
    </comment>
    <comment ref="N124" authorId="0" shapeId="0">
      <text>
        <r>
          <rPr>
            <sz val="11"/>
            <rFont val="Calibri"/>
            <family val="2"/>
            <charset val="238"/>
          </rPr>
          <t>IV_B:IdotartamBefejezes</t>
        </r>
      </text>
    </comment>
    <comment ref="O124" authorId="0" shapeId="0">
      <text>
        <r>
          <rPr>
            <sz val="11"/>
            <rFont val="Calibri"/>
            <family val="2"/>
            <charset val="238"/>
          </rPr>
          <t>IV_B:NettoKoltsegUtem1</t>
        </r>
      </text>
    </comment>
    <comment ref="P124" authorId="0" shapeId="0">
      <text>
        <r>
          <rPr>
            <sz val="11"/>
            <rFont val="Calibri"/>
            <family val="2"/>
            <charset val="238"/>
          </rPr>
          <t>IV_B:NettoKoltsegUtem2</t>
        </r>
      </text>
    </comment>
    <comment ref="Q124" authorId="0" shapeId="0">
      <text>
        <r>
          <rPr>
            <sz val="11"/>
            <rFont val="Calibri"/>
            <family val="2"/>
            <charset val="238"/>
          </rPr>
          <t>IV_B:EM_Melleklet2_KTG</t>
        </r>
      </text>
    </comment>
    <comment ref="S124" authorId="0" shapeId="0">
      <text>
        <r>
          <rPr>
            <sz val="11"/>
            <rFont val="Calibri"/>
            <family val="2"/>
            <charset val="238"/>
          </rPr>
          <t>IV_B:HDUtem1</t>
        </r>
      </text>
    </comment>
    <comment ref="T124" authorId="0" shapeId="0">
      <text>
        <r>
          <rPr>
            <sz val="11"/>
            <rFont val="Calibri"/>
            <family val="2"/>
            <charset val="238"/>
          </rPr>
          <t>IV_B:ECSUtem1</t>
        </r>
      </text>
    </comment>
    <comment ref="U124" authorId="0" shapeId="0">
      <text>
        <r>
          <rPr>
            <sz val="11"/>
            <rFont val="Calibri"/>
            <family val="2"/>
            <charset val="238"/>
          </rPr>
          <t>IV_B:KFHUtem1</t>
        </r>
      </text>
    </comment>
    <comment ref="V124" authorId="0" shapeId="0">
      <text>
        <r>
          <rPr>
            <sz val="11"/>
            <rFont val="Calibri"/>
            <family val="2"/>
            <charset val="238"/>
          </rPr>
          <t>IV_B:Egyeb_SajatUtem1</t>
        </r>
      </text>
    </comment>
    <comment ref="W124" authorId="0" shapeId="0">
      <text>
        <r>
          <rPr>
            <sz val="11"/>
            <rFont val="Calibri"/>
            <family val="2"/>
            <charset val="238"/>
          </rPr>
          <t>IV_B:DijUtem1</t>
        </r>
      </text>
    </comment>
    <comment ref="X124" authorId="0" shapeId="0">
      <text>
        <r>
          <rPr>
            <sz val="11"/>
            <rFont val="Calibri"/>
            <family val="2"/>
            <charset val="238"/>
          </rPr>
          <t>IV_B:EM_Melleklet1_Utem1</t>
        </r>
      </text>
    </comment>
    <comment ref="Y124" authorId="0" shapeId="0">
      <text>
        <r>
          <rPr>
            <sz val="11"/>
            <rFont val="Calibri"/>
            <family val="2"/>
            <charset val="238"/>
          </rPr>
          <t>IV_B:EgyebAllamiUtem1</t>
        </r>
      </text>
    </comment>
    <comment ref="Z124" authorId="0" shapeId="0">
      <text>
        <r>
          <rPr>
            <sz val="11"/>
            <rFont val="Calibri"/>
            <family val="2"/>
            <charset val="238"/>
          </rPr>
          <t>IV_B:OnkormanyzatiUtem1</t>
        </r>
      </text>
    </comment>
    <comment ref="AA124" authorId="0" shapeId="0">
      <text>
        <r>
          <rPr>
            <sz val="11"/>
            <rFont val="Calibri"/>
            <family val="2"/>
            <charset val="238"/>
          </rPr>
          <t>IV_B:EUUtem1</t>
        </r>
      </text>
    </comment>
    <comment ref="AB124" authorId="0" shapeId="0">
      <text>
        <r>
          <rPr>
            <sz val="11"/>
            <rFont val="Calibri"/>
            <family val="2"/>
            <charset val="238"/>
          </rPr>
          <t>IV_B:EgyebUtem1</t>
        </r>
      </text>
    </comment>
    <comment ref="AC124" authorId="0" shapeId="0">
      <text>
        <r>
          <rPr>
            <sz val="11"/>
            <rFont val="Calibri"/>
            <family val="2"/>
            <charset val="238"/>
          </rPr>
          <t>IV_B:HitelKotvenyUtem1</t>
        </r>
      </text>
    </comment>
    <comment ref="AD124" authorId="0" shapeId="0">
      <text>
        <r>
          <rPr>
            <sz val="11"/>
            <rFont val="Calibri"/>
            <family val="2"/>
            <charset val="238"/>
          </rPr>
          <t>IV_B:OsszesenUtem1</t>
        </r>
      </text>
    </comment>
    <comment ref="AG124" authorId="0" shapeId="0">
      <text>
        <r>
          <rPr>
            <sz val="11"/>
            <rFont val="Calibri"/>
            <family val="2"/>
            <charset val="238"/>
          </rPr>
          <t>IV_B:HDUtem2</t>
        </r>
      </text>
    </comment>
    <comment ref="AH124" authorId="0" shapeId="0">
      <text>
        <r>
          <rPr>
            <sz val="11"/>
            <rFont val="Calibri"/>
            <family val="2"/>
            <charset val="238"/>
          </rPr>
          <t>IV_B:ECSUtem2</t>
        </r>
      </text>
    </comment>
    <comment ref="AI124" authorId="0" shapeId="0">
      <text>
        <r>
          <rPr>
            <sz val="11"/>
            <rFont val="Calibri"/>
            <family val="2"/>
            <charset val="238"/>
          </rPr>
          <t>IV_B:KFHUtem2</t>
        </r>
      </text>
    </comment>
    <comment ref="AJ124" authorId="0" shapeId="0">
      <text>
        <r>
          <rPr>
            <sz val="11"/>
            <rFont val="Calibri"/>
            <family val="2"/>
            <charset val="238"/>
          </rPr>
          <t>IV_B:Egyeb_SajatUtem2</t>
        </r>
      </text>
    </comment>
    <comment ref="AK124" authorId="0" shapeId="0">
      <text>
        <r>
          <rPr>
            <sz val="11"/>
            <rFont val="Calibri"/>
            <family val="2"/>
            <charset val="238"/>
          </rPr>
          <t>IV_B:DijUtem2</t>
        </r>
      </text>
    </comment>
    <comment ref="AL124" authorId="0" shapeId="0">
      <text>
        <r>
          <rPr>
            <sz val="11"/>
            <rFont val="Calibri"/>
            <family val="2"/>
            <charset val="238"/>
          </rPr>
          <t>IV_B:EM_Melleklet1_Utem2</t>
        </r>
      </text>
    </comment>
    <comment ref="AM124" authorId="0" shapeId="0">
      <text>
        <r>
          <rPr>
            <sz val="11"/>
            <rFont val="Calibri"/>
            <family val="2"/>
            <charset val="238"/>
          </rPr>
          <t>IV_B:EgyebAllamiUtem2</t>
        </r>
      </text>
    </comment>
    <comment ref="AN124" authorId="0" shapeId="0">
      <text>
        <r>
          <rPr>
            <sz val="11"/>
            <rFont val="Calibri"/>
            <family val="2"/>
            <charset val="238"/>
          </rPr>
          <t>IV_B:OnkormanyzatiUtem2</t>
        </r>
      </text>
    </comment>
    <comment ref="AO124" authorId="0" shapeId="0">
      <text>
        <r>
          <rPr>
            <sz val="11"/>
            <rFont val="Calibri"/>
            <family val="2"/>
            <charset val="238"/>
          </rPr>
          <t>IV_B:EUUtem2</t>
        </r>
      </text>
    </comment>
    <comment ref="AP124" authorId="0" shapeId="0">
      <text>
        <r>
          <rPr>
            <sz val="11"/>
            <rFont val="Calibri"/>
            <family val="2"/>
            <charset val="238"/>
          </rPr>
          <t>IV_B:EgyebUtem2</t>
        </r>
      </text>
    </comment>
    <comment ref="AQ124" authorId="0" shapeId="0">
      <text>
        <r>
          <rPr>
            <sz val="11"/>
            <rFont val="Calibri"/>
            <family val="2"/>
            <charset val="238"/>
          </rPr>
          <t>IV_B:HitelKotvenyUtem2</t>
        </r>
      </text>
    </comment>
    <comment ref="AR124" authorId="0" shapeId="0">
      <text>
        <r>
          <rPr>
            <sz val="11"/>
            <rFont val="Calibri"/>
            <family val="2"/>
            <charset val="238"/>
          </rPr>
          <t>IV_B:OsszesenUtem2</t>
        </r>
      </text>
    </comment>
    <comment ref="AS124" authorId="0" shapeId="0">
      <text>
        <r>
          <rPr>
            <sz val="11"/>
            <rFont val="Calibri"/>
            <family val="2"/>
            <charset val="238"/>
          </rPr>
          <t>IV_B:ForrashianyUtem2</t>
        </r>
      </text>
    </comment>
    <comment ref="AV124" authorId="0" shapeId="0">
      <text>
        <r>
          <rPr>
            <sz val="11"/>
            <rFont val="Calibri"/>
            <family val="2"/>
            <charset val="238"/>
          </rPr>
          <t>IV_B:Indokolas</t>
        </r>
      </text>
    </comment>
    <comment ref="AW124" authorId="0" shapeId="0">
      <text>
        <r>
          <rPr>
            <sz val="11"/>
            <rFont val="Calibri"/>
            <family val="2"/>
            <charset val="238"/>
          </rPr>
          <t>IV_B:Megjegyzes</t>
        </r>
      </text>
    </comment>
    <comment ref="AZ124" authorId="0" shapeId="0">
      <text>
        <r>
          <rPr>
            <sz val="11"/>
            <rFont val="Calibri"/>
            <family val="2"/>
            <charset val="238"/>
          </rPr>
          <t>IV_B:ISA</t>
        </r>
      </text>
    </comment>
    <comment ref="B125" authorId="0" shapeId="0">
      <text>
        <r>
          <rPr>
            <sz val="11"/>
            <rFont val="Calibri"/>
            <family val="2"/>
            <charset val="238"/>
          </rPr>
          <t>IV_B:FontossagiSorrent</t>
        </r>
      </text>
    </comment>
    <comment ref="C125" authorId="0" shapeId="0">
      <text>
        <r>
          <rPr>
            <sz val="11"/>
            <rFont val="Calibri"/>
            <family val="2"/>
            <charset val="238"/>
          </rPr>
          <t>IV_B:FeladatKategoria</t>
        </r>
      </text>
    </comment>
    <comment ref="D125" authorId="0" shapeId="0">
      <text>
        <r>
          <rPr>
            <sz val="11"/>
            <rFont val="Calibri"/>
            <family val="2"/>
            <charset val="238"/>
          </rPr>
          <t>IV_B:FeladatMegnevezes</t>
        </r>
      </text>
    </comment>
    <comment ref="E125" authorId="0" shapeId="0">
      <text>
        <r>
          <rPr>
            <sz val="11"/>
            <rFont val="Calibri"/>
            <family val="2"/>
            <charset val="238"/>
          </rPr>
          <t>IV_B:ElviEngedelySzam</t>
        </r>
      </text>
    </comment>
    <comment ref="F125" authorId="0" shapeId="0">
      <text>
        <r>
          <rPr>
            <sz val="11"/>
            <rFont val="Calibri"/>
            <family val="2"/>
            <charset val="238"/>
          </rPr>
          <t>IV_B:VKR_Kod</t>
        </r>
      </text>
    </comment>
    <comment ref="G125" authorId="0" shapeId="0">
      <text>
        <r>
          <rPr>
            <sz val="11"/>
            <rFont val="Calibri"/>
            <family val="2"/>
            <charset val="238"/>
          </rPr>
          <t>IV_B:VKR_Nev</t>
        </r>
      </text>
    </comment>
    <comment ref="H125" authorId="0" shapeId="0">
      <text>
        <r>
          <rPr>
            <sz val="11"/>
            <rFont val="Calibri"/>
            <family val="2"/>
            <charset val="238"/>
          </rPr>
          <t>IV_B:FeladatSorszam</t>
        </r>
      </text>
    </comment>
    <comment ref="I125" authorId="0" shapeId="0">
      <text>
        <r>
          <rPr>
            <sz val="11"/>
            <rFont val="Calibri"/>
            <family val="2"/>
            <charset val="238"/>
          </rPr>
          <t>IV_B:FeladatAzonosito</t>
        </r>
      </text>
    </comment>
    <comment ref="J125" authorId="0" shapeId="0">
      <text>
        <r>
          <rPr>
            <sz val="11"/>
            <rFont val="Calibri"/>
            <family val="2"/>
            <charset val="238"/>
          </rPr>
          <t>IV_B:EllatasiTerulet</t>
        </r>
      </text>
    </comment>
    <comment ref="K125" authorId="0" shapeId="0">
      <text>
        <r>
          <rPr>
            <sz val="11"/>
            <rFont val="Calibri"/>
            <family val="2"/>
            <charset val="238"/>
          </rPr>
          <t>IV_B:EllatasertFelelos</t>
        </r>
      </text>
    </comment>
    <comment ref="L125" authorId="0" shapeId="0">
      <text>
        <r>
          <rPr>
            <sz val="11"/>
            <rFont val="Calibri"/>
            <family val="2"/>
            <charset val="238"/>
          </rPr>
          <t>IV_B:TervezettNettoKoltseg</t>
        </r>
      </text>
    </comment>
    <comment ref="M125" authorId="0" shapeId="0">
      <text>
        <r>
          <rPr>
            <sz val="11"/>
            <rFont val="Calibri"/>
            <family val="2"/>
            <charset val="238"/>
          </rPr>
          <t>IV_B:IdotartamKezdes</t>
        </r>
      </text>
    </comment>
    <comment ref="N125" authorId="0" shapeId="0">
      <text>
        <r>
          <rPr>
            <sz val="11"/>
            <rFont val="Calibri"/>
            <family val="2"/>
            <charset val="238"/>
          </rPr>
          <t>IV_B:IdotartamBefejezes</t>
        </r>
      </text>
    </comment>
    <comment ref="O125" authorId="0" shapeId="0">
      <text>
        <r>
          <rPr>
            <sz val="11"/>
            <rFont val="Calibri"/>
            <family val="2"/>
            <charset val="238"/>
          </rPr>
          <t>IV_B:NettoKoltsegUtem1</t>
        </r>
      </text>
    </comment>
    <comment ref="P125" authorId="0" shapeId="0">
      <text>
        <r>
          <rPr>
            <sz val="11"/>
            <rFont val="Calibri"/>
            <family val="2"/>
            <charset val="238"/>
          </rPr>
          <t>IV_B:NettoKoltsegUtem2</t>
        </r>
      </text>
    </comment>
    <comment ref="Q125" authorId="0" shapeId="0">
      <text>
        <r>
          <rPr>
            <sz val="11"/>
            <rFont val="Calibri"/>
            <family val="2"/>
            <charset val="238"/>
          </rPr>
          <t>IV_B:EM_Melleklet2_KTG</t>
        </r>
      </text>
    </comment>
    <comment ref="S125" authorId="0" shapeId="0">
      <text>
        <r>
          <rPr>
            <sz val="11"/>
            <rFont val="Calibri"/>
            <family val="2"/>
            <charset val="238"/>
          </rPr>
          <t>IV_B:HDUtem1</t>
        </r>
      </text>
    </comment>
    <comment ref="T125" authorId="0" shapeId="0">
      <text>
        <r>
          <rPr>
            <sz val="11"/>
            <rFont val="Calibri"/>
            <family val="2"/>
            <charset val="238"/>
          </rPr>
          <t>IV_B:ECSUtem1</t>
        </r>
      </text>
    </comment>
    <comment ref="U125" authorId="0" shapeId="0">
      <text>
        <r>
          <rPr>
            <sz val="11"/>
            <rFont val="Calibri"/>
            <family val="2"/>
            <charset val="238"/>
          </rPr>
          <t>IV_B:KFHUtem1</t>
        </r>
      </text>
    </comment>
    <comment ref="V125" authorId="0" shapeId="0">
      <text>
        <r>
          <rPr>
            <sz val="11"/>
            <rFont val="Calibri"/>
            <family val="2"/>
            <charset val="238"/>
          </rPr>
          <t>IV_B:Egyeb_SajatUtem1</t>
        </r>
      </text>
    </comment>
    <comment ref="W125" authorId="0" shapeId="0">
      <text>
        <r>
          <rPr>
            <sz val="11"/>
            <rFont val="Calibri"/>
            <family val="2"/>
            <charset val="238"/>
          </rPr>
          <t>IV_B:DijUtem1</t>
        </r>
      </text>
    </comment>
    <comment ref="X125" authorId="0" shapeId="0">
      <text>
        <r>
          <rPr>
            <sz val="11"/>
            <rFont val="Calibri"/>
            <family val="2"/>
            <charset val="238"/>
          </rPr>
          <t>IV_B:EM_Melleklet1_Utem1</t>
        </r>
      </text>
    </comment>
    <comment ref="Y125" authorId="0" shapeId="0">
      <text>
        <r>
          <rPr>
            <sz val="11"/>
            <rFont val="Calibri"/>
            <family val="2"/>
            <charset val="238"/>
          </rPr>
          <t>IV_B:EgyebAllamiUtem1</t>
        </r>
      </text>
    </comment>
    <comment ref="Z125" authorId="0" shapeId="0">
      <text>
        <r>
          <rPr>
            <sz val="11"/>
            <rFont val="Calibri"/>
            <family val="2"/>
            <charset val="238"/>
          </rPr>
          <t>IV_B:OnkormanyzatiUtem1</t>
        </r>
      </text>
    </comment>
    <comment ref="AA125" authorId="0" shapeId="0">
      <text>
        <r>
          <rPr>
            <sz val="11"/>
            <rFont val="Calibri"/>
            <family val="2"/>
            <charset val="238"/>
          </rPr>
          <t>IV_B:EUUtem1</t>
        </r>
      </text>
    </comment>
    <comment ref="AB125" authorId="0" shapeId="0">
      <text>
        <r>
          <rPr>
            <sz val="11"/>
            <rFont val="Calibri"/>
            <family val="2"/>
            <charset val="238"/>
          </rPr>
          <t>IV_B:EgyebUtem1</t>
        </r>
      </text>
    </comment>
    <comment ref="AC125" authorId="0" shapeId="0">
      <text>
        <r>
          <rPr>
            <sz val="11"/>
            <rFont val="Calibri"/>
            <family val="2"/>
            <charset val="238"/>
          </rPr>
          <t>IV_B:HitelKotvenyUtem1</t>
        </r>
      </text>
    </comment>
    <comment ref="AD125" authorId="0" shapeId="0">
      <text>
        <r>
          <rPr>
            <sz val="11"/>
            <rFont val="Calibri"/>
            <family val="2"/>
            <charset val="238"/>
          </rPr>
          <t>IV_B:OsszesenUtem1</t>
        </r>
      </text>
    </comment>
    <comment ref="AG125" authorId="0" shapeId="0">
      <text>
        <r>
          <rPr>
            <sz val="11"/>
            <rFont val="Calibri"/>
            <family val="2"/>
            <charset val="238"/>
          </rPr>
          <t>IV_B:HDUtem2</t>
        </r>
      </text>
    </comment>
    <comment ref="AH125" authorId="0" shapeId="0">
      <text>
        <r>
          <rPr>
            <sz val="11"/>
            <rFont val="Calibri"/>
            <family val="2"/>
            <charset val="238"/>
          </rPr>
          <t>IV_B:ECSUtem2</t>
        </r>
      </text>
    </comment>
    <comment ref="AI125" authorId="0" shapeId="0">
      <text>
        <r>
          <rPr>
            <sz val="11"/>
            <rFont val="Calibri"/>
            <family val="2"/>
            <charset val="238"/>
          </rPr>
          <t>IV_B:KFHUtem2</t>
        </r>
      </text>
    </comment>
    <comment ref="AJ125" authorId="0" shapeId="0">
      <text>
        <r>
          <rPr>
            <sz val="11"/>
            <rFont val="Calibri"/>
            <family val="2"/>
            <charset val="238"/>
          </rPr>
          <t>IV_B:Egyeb_SajatUtem2</t>
        </r>
      </text>
    </comment>
    <comment ref="AK125" authorId="0" shapeId="0">
      <text>
        <r>
          <rPr>
            <sz val="11"/>
            <rFont val="Calibri"/>
            <family val="2"/>
            <charset val="238"/>
          </rPr>
          <t>IV_B:DijUtem2</t>
        </r>
      </text>
    </comment>
    <comment ref="AL125" authorId="0" shapeId="0">
      <text>
        <r>
          <rPr>
            <sz val="11"/>
            <rFont val="Calibri"/>
            <family val="2"/>
            <charset val="238"/>
          </rPr>
          <t>IV_B:EM_Melleklet1_Utem2</t>
        </r>
      </text>
    </comment>
    <comment ref="AM125" authorId="0" shapeId="0">
      <text>
        <r>
          <rPr>
            <sz val="11"/>
            <rFont val="Calibri"/>
            <family val="2"/>
            <charset val="238"/>
          </rPr>
          <t>IV_B:EgyebAllamiUtem2</t>
        </r>
      </text>
    </comment>
    <comment ref="AN125" authorId="0" shapeId="0">
      <text>
        <r>
          <rPr>
            <sz val="11"/>
            <rFont val="Calibri"/>
            <family val="2"/>
            <charset val="238"/>
          </rPr>
          <t>IV_B:OnkormanyzatiUtem2</t>
        </r>
      </text>
    </comment>
    <comment ref="AO125" authorId="0" shapeId="0">
      <text>
        <r>
          <rPr>
            <sz val="11"/>
            <rFont val="Calibri"/>
            <family val="2"/>
            <charset val="238"/>
          </rPr>
          <t>IV_B:EUUtem2</t>
        </r>
      </text>
    </comment>
    <comment ref="AP125" authorId="0" shapeId="0">
      <text>
        <r>
          <rPr>
            <sz val="11"/>
            <rFont val="Calibri"/>
            <family val="2"/>
            <charset val="238"/>
          </rPr>
          <t>IV_B:EgyebUtem2</t>
        </r>
      </text>
    </comment>
    <comment ref="AQ125" authorId="0" shapeId="0">
      <text>
        <r>
          <rPr>
            <sz val="11"/>
            <rFont val="Calibri"/>
            <family val="2"/>
            <charset val="238"/>
          </rPr>
          <t>IV_B:HitelKotvenyUtem2</t>
        </r>
      </text>
    </comment>
    <comment ref="AR125" authorId="0" shapeId="0">
      <text>
        <r>
          <rPr>
            <sz val="11"/>
            <rFont val="Calibri"/>
            <family val="2"/>
            <charset val="238"/>
          </rPr>
          <t>IV_B:OsszesenUtem2</t>
        </r>
      </text>
    </comment>
    <comment ref="AS125" authorId="0" shapeId="0">
      <text>
        <r>
          <rPr>
            <sz val="11"/>
            <rFont val="Calibri"/>
            <family val="2"/>
            <charset val="238"/>
          </rPr>
          <t>IV_B:ForrashianyUtem2</t>
        </r>
      </text>
    </comment>
    <comment ref="AV125" authorId="0" shapeId="0">
      <text>
        <r>
          <rPr>
            <sz val="11"/>
            <rFont val="Calibri"/>
            <family val="2"/>
            <charset val="238"/>
          </rPr>
          <t>IV_B:Indokolas</t>
        </r>
      </text>
    </comment>
    <comment ref="AW125" authorId="0" shapeId="0">
      <text>
        <r>
          <rPr>
            <sz val="11"/>
            <rFont val="Calibri"/>
            <family val="2"/>
            <charset val="238"/>
          </rPr>
          <t>IV_B:Megjegyzes</t>
        </r>
      </text>
    </comment>
    <comment ref="AZ125" authorId="0" shapeId="0">
      <text>
        <r>
          <rPr>
            <sz val="11"/>
            <rFont val="Calibri"/>
            <family val="2"/>
            <charset val="238"/>
          </rPr>
          <t>IV_B:ISA</t>
        </r>
      </text>
    </comment>
    <comment ref="B126" authorId="0" shapeId="0">
      <text>
        <r>
          <rPr>
            <sz val="11"/>
            <rFont val="Calibri"/>
            <family val="2"/>
            <charset val="238"/>
          </rPr>
          <t>IV_B:FontossagiSorrent</t>
        </r>
      </text>
    </comment>
    <comment ref="C126" authorId="0" shapeId="0">
      <text>
        <r>
          <rPr>
            <sz val="11"/>
            <rFont val="Calibri"/>
            <family val="2"/>
            <charset val="238"/>
          </rPr>
          <t>IV_B:FeladatKategoria</t>
        </r>
      </text>
    </comment>
    <comment ref="D126" authorId="0" shapeId="0">
      <text>
        <r>
          <rPr>
            <sz val="11"/>
            <rFont val="Calibri"/>
            <family val="2"/>
            <charset val="238"/>
          </rPr>
          <t>IV_B:FeladatMegnevezes</t>
        </r>
      </text>
    </comment>
    <comment ref="E126" authorId="0" shapeId="0">
      <text>
        <r>
          <rPr>
            <sz val="11"/>
            <rFont val="Calibri"/>
            <family val="2"/>
            <charset val="238"/>
          </rPr>
          <t>IV_B:ElviEngedelySzam</t>
        </r>
      </text>
    </comment>
    <comment ref="F126" authorId="0" shapeId="0">
      <text>
        <r>
          <rPr>
            <sz val="11"/>
            <rFont val="Calibri"/>
            <family val="2"/>
            <charset val="238"/>
          </rPr>
          <t>IV_B:VKR_Kod</t>
        </r>
      </text>
    </comment>
    <comment ref="G126" authorId="0" shapeId="0">
      <text>
        <r>
          <rPr>
            <sz val="11"/>
            <rFont val="Calibri"/>
            <family val="2"/>
            <charset val="238"/>
          </rPr>
          <t>IV_B:VKR_Nev</t>
        </r>
      </text>
    </comment>
    <comment ref="H126" authorId="0" shapeId="0">
      <text>
        <r>
          <rPr>
            <sz val="11"/>
            <rFont val="Calibri"/>
            <family val="2"/>
            <charset val="238"/>
          </rPr>
          <t>IV_B:FeladatSorszam</t>
        </r>
      </text>
    </comment>
    <comment ref="I126" authorId="0" shapeId="0">
      <text>
        <r>
          <rPr>
            <sz val="11"/>
            <rFont val="Calibri"/>
            <family val="2"/>
            <charset val="238"/>
          </rPr>
          <t>IV_B:FeladatAzonosito</t>
        </r>
      </text>
    </comment>
    <comment ref="J126" authorId="0" shapeId="0">
      <text>
        <r>
          <rPr>
            <sz val="11"/>
            <rFont val="Calibri"/>
            <family val="2"/>
            <charset val="238"/>
          </rPr>
          <t>IV_B:EllatasiTerulet</t>
        </r>
      </text>
    </comment>
    <comment ref="K126" authorId="0" shapeId="0">
      <text>
        <r>
          <rPr>
            <sz val="11"/>
            <rFont val="Calibri"/>
            <family val="2"/>
            <charset val="238"/>
          </rPr>
          <t>IV_B:EllatasertFelelos</t>
        </r>
      </text>
    </comment>
    <comment ref="L126" authorId="0" shapeId="0">
      <text>
        <r>
          <rPr>
            <sz val="11"/>
            <rFont val="Calibri"/>
            <family val="2"/>
            <charset val="238"/>
          </rPr>
          <t>IV_B:TervezettNettoKoltseg</t>
        </r>
      </text>
    </comment>
    <comment ref="M126" authorId="0" shapeId="0">
      <text>
        <r>
          <rPr>
            <sz val="11"/>
            <rFont val="Calibri"/>
            <family val="2"/>
            <charset val="238"/>
          </rPr>
          <t>IV_B:IdotartamKezdes</t>
        </r>
      </text>
    </comment>
    <comment ref="N126" authorId="0" shapeId="0">
      <text>
        <r>
          <rPr>
            <sz val="11"/>
            <rFont val="Calibri"/>
            <family val="2"/>
            <charset val="238"/>
          </rPr>
          <t>IV_B:IdotartamBefejezes</t>
        </r>
      </text>
    </comment>
    <comment ref="O126" authorId="0" shapeId="0">
      <text>
        <r>
          <rPr>
            <sz val="11"/>
            <rFont val="Calibri"/>
            <family val="2"/>
            <charset val="238"/>
          </rPr>
          <t>IV_B:NettoKoltsegUtem1</t>
        </r>
      </text>
    </comment>
    <comment ref="P126" authorId="0" shapeId="0">
      <text>
        <r>
          <rPr>
            <sz val="11"/>
            <rFont val="Calibri"/>
            <family val="2"/>
            <charset val="238"/>
          </rPr>
          <t>IV_B:NettoKoltsegUtem2</t>
        </r>
      </text>
    </comment>
    <comment ref="Q126" authorId="0" shapeId="0">
      <text>
        <r>
          <rPr>
            <sz val="11"/>
            <rFont val="Calibri"/>
            <family val="2"/>
            <charset val="238"/>
          </rPr>
          <t>IV_B:EM_Melleklet2_KTG</t>
        </r>
      </text>
    </comment>
    <comment ref="S126" authorId="0" shapeId="0">
      <text>
        <r>
          <rPr>
            <sz val="11"/>
            <rFont val="Calibri"/>
            <family val="2"/>
            <charset val="238"/>
          </rPr>
          <t>IV_B:HDUtem1</t>
        </r>
      </text>
    </comment>
    <comment ref="T126" authorId="0" shapeId="0">
      <text>
        <r>
          <rPr>
            <sz val="11"/>
            <rFont val="Calibri"/>
            <family val="2"/>
            <charset val="238"/>
          </rPr>
          <t>IV_B:ECSUtem1</t>
        </r>
      </text>
    </comment>
    <comment ref="U126" authorId="0" shapeId="0">
      <text>
        <r>
          <rPr>
            <sz val="11"/>
            <rFont val="Calibri"/>
            <family val="2"/>
            <charset val="238"/>
          </rPr>
          <t>IV_B:KFHUtem1</t>
        </r>
      </text>
    </comment>
    <comment ref="V126" authorId="0" shapeId="0">
      <text>
        <r>
          <rPr>
            <sz val="11"/>
            <rFont val="Calibri"/>
            <family val="2"/>
            <charset val="238"/>
          </rPr>
          <t>IV_B:Egyeb_SajatUtem1</t>
        </r>
      </text>
    </comment>
    <comment ref="W126" authorId="0" shapeId="0">
      <text>
        <r>
          <rPr>
            <sz val="11"/>
            <rFont val="Calibri"/>
            <family val="2"/>
            <charset val="238"/>
          </rPr>
          <t>IV_B:DijUtem1</t>
        </r>
      </text>
    </comment>
    <comment ref="X126" authorId="0" shapeId="0">
      <text>
        <r>
          <rPr>
            <sz val="11"/>
            <rFont val="Calibri"/>
            <family val="2"/>
            <charset val="238"/>
          </rPr>
          <t>IV_B:EM_Melleklet1_Utem1</t>
        </r>
      </text>
    </comment>
    <comment ref="Y126" authorId="0" shapeId="0">
      <text>
        <r>
          <rPr>
            <sz val="11"/>
            <rFont val="Calibri"/>
            <family val="2"/>
            <charset val="238"/>
          </rPr>
          <t>IV_B:EgyebAllamiUtem1</t>
        </r>
      </text>
    </comment>
    <comment ref="Z126" authorId="0" shapeId="0">
      <text>
        <r>
          <rPr>
            <sz val="11"/>
            <rFont val="Calibri"/>
            <family val="2"/>
            <charset val="238"/>
          </rPr>
          <t>IV_B:OnkormanyzatiUtem1</t>
        </r>
      </text>
    </comment>
    <comment ref="AA126" authorId="0" shapeId="0">
      <text>
        <r>
          <rPr>
            <sz val="11"/>
            <rFont val="Calibri"/>
            <family val="2"/>
            <charset val="238"/>
          </rPr>
          <t>IV_B:EUUtem1</t>
        </r>
      </text>
    </comment>
    <comment ref="AB126" authorId="0" shapeId="0">
      <text>
        <r>
          <rPr>
            <sz val="11"/>
            <rFont val="Calibri"/>
            <family val="2"/>
            <charset val="238"/>
          </rPr>
          <t>IV_B:EgyebUtem1</t>
        </r>
      </text>
    </comment>
    <comment ref="AC126" authorId="0" shapeId="0">
      <text>
        <r>
          <rPr>
            <sz val="11"/>
            <rFont val="Calibri"/>
            <family val="2"/>
            <charset val="238"/>
          </rPr>
          <t>IV_B:HitelKotvenyUtem1</t>
        </r>
      </text>
    </comment>
    <comment ref="AD126" authorId="0" shapeId="0">
      <text>
        <r>
          <rPr>
            <sz val="11"/>
            <rFont val="Calibri"/>
            <family val="2"/>
            <charset val="238"/>
          </rPr>
          <t>IV_B:OsszesenUtem1</t>
        </r>
      </text>
    </comment>
    <comment ref="AG126" authorId="0" shapeId="0">
      <text>
        <r>
          <rPr>
            <sz val="11"/>
            <rFont val="Calibri"/>
            <family val="2"/>
            <charset val="238"/>
          </rPr>
          <t>IV_B:HDUtem2</t>
        </r>
      </text>
    </comment>
    <comment ref="AH126" authorId="0" shapeId="0">
      <text>
        <r>
          <rPr>
            <sz val="11"/>
            <rFont val="Calibri"/>
            <family val="2"/>
            <charset val="238"/>
          </rPr>
          <t>IV_B:ECSUtem2</t>
        </r>
      </text>
    </comment>
    <comment ref="AI126" authorId="0" shapeId="0">
      <text>
        <r>
          <rPr>
            <sz val="11"/>
            <rFont val="Calibri"/>
            <family val="2"/>
            <charset val="238"/>
          </rPr>
          <t>IV_B:KFHUtem2</t>
        </r>
      </text>
    </comment>
    <comment ref="AJ126" authorId="0" shapeId="0">
      <text>
        <r>
          <rPr>
            <sz val="11"/>
            <rFont val="Calibri"/>
            <family val="2"/>
            <charset val="238"/>
          </rPr>
          <t>IV_B:Egyeb_SajatUtem2</t>
        </r>
      </text>
    </comment>
    <comment ref="AK126" authorId="0" shapeId="0">
      <text>
        <r>
          <rPr>
            <sz val="11"/>
            <rFont val="Calibri"/>
            <family val="2"/>
            <charset val="238"/>
          </rPr>
          <t>IV_B:DijUtem2</t>
        </r>
      </text>
    </comment>
    <comment ref="AL126" authorId="0" shapeId="0">
      <text>
        <r>
          <rPr>
            <sz val="11"/>
            <rFont val="Calibri"/>
            <family val="2"/>
            <charset val="238"/>
          </rPr>
          <t>IV_B:EM_Melleklet1_Utem2</t>
        </r>
      </text>
    </comment>
    <comment ref="AM126" authorId="0" shapeId="0">
      <text>
        <r>
          <rPr>
            <sz val="11"/>
            <rFont val="Calibri"/>
            <family val="2"/>
            <charset val="238"/>
          </rPr>
          <t>IV_B:EgyebAllamiUtem2</t>
        </r>
      </text>
    </comment>
    <comment ref="AN126" authorId="0" shapeId="0">
      <text>
        <r>
          <rPr>
            <sz val="11"/>
            <rFont val="Calibri"/>
            <family val="2"/>
            <charset val="238"/>
          </rPr>
          <t>IV_B:OnkormanyzatiUtem2</t>
        </r>
      </text>
    </comment>
    <comment ref="AO126" authorId="0" shapeId="0">
      <text>
        <r>
          <rPr>
            <sz val="11"/>
            <rFont val="Calibri"/>
            <family val="2"/>
            <charset val="238"/>
          </rPr>
          <t>IV_B:EUUtem2</t>
        </r>
      </text>
    </comment>
    <comment ref="AP126" authorId="0" shapeId="0">
      <text>
        <r>
          <rPr>
            <sz val="11"/>
            <rFont val="Calibri"/>
            <family val="2"/>
            <charset val="238"/>
          </rPr>
          <t>IV_B:EgyebUtem2</t>
        </r>
      </text>
    </comment>
    <comment ref="AQ126" authorId="0" shapeId="0">
      <text>
        <r>
          <rPr>
            <sz val="11"/>
            <rFont val="Calibri"/>
            <family val="2"/>
            <charset val="238"/>
          </rPr>
          <t>IV_B:HitelKotvenyUtem2</t>
        </r>
      </text>
    </comment>
    <comment ref="AR126" authorId="0" shapeId="0">
      <text>
        <r>
          <rPr>
            <sz val="11"/>
            <rFont val="Calibri"/>
            <family val="2"/>
            <charset val="238"/>
          </rPr>
          <t>IV_B:OsszesenUtem2</t>
        </r>
      </text>
    </comment>
    <comment ref="AS126" authorId="0" shapeId="0">
      <text>
        <r>
          <rPr>
            <sz val="11"/>
            <rFont val="Calibri"/>
            <family val="2"/>
            <charset val="238"/>
          </rPr>
          <t>IV_B:ForrashianyUtem2</t>
        </r>
      </text>
    </comment>
    <comment ref="AV126" authorId="0" shapeId="0">
      <text>
        <r>
          <rPr>
            <sz val="11"/>
            <rFont val="Calibri"/>
            <family val="2"/>
            <charset val="238"/>
          </rPr>
          <t>IV_B:Indokolas</t>
        </r>
      </text>
    </comment>
    <comment ref="AW126" authorId="0" shapeId="0">
      <text>
        <r>
          <rPr>
            <sz val="11"/>
            <rFont val="Calibri"/>
            <family val="2"/>
            <charset val="238"/>
          </rPr>
          <t>IV_B:Megjegyzes</t>
        </r>
      </text>
    </comment>
    <comment ref="AZ126" authorId="0" shapeId="0">
      <text>
        <r>
          <rPr>
            <sz val="11"/>
            <rFont val="Calibri"/>
            <family val="2"/>
            <charset val="238"/>
          </rPr>
          <t>IV_B:ISA</t>
        </r>
      </text>
    </comment>
    <comment ref="B127" authorId="0" shapeId="0">
      <text>
        <r>
          <rPr>
            <sz val="11"/>
            <rFont val="Calibri"/>
            <family val="2"/>
            <charset val="238"/>
          </rPr>
          <t>IV_B:FontossagiSorrent</t>
        </r>
      </text>
    </comment>
    <comment ref="C127" authorId="0" shapeId="0">
      <text>
        <r>
          <rPr>
            <sz val="11"/>
            <rFont val="Calibri"/>
            <family val="2"/>
            <charset val="238"/>
          </rPr>
          <t>IV_B:FeladatKategoria</t>
        </r>
      </text>
    </comment>
    <comment ref="D127" authorId="0" shapeId="0">
      <text>
        <r>
          <rPr>
            <sz val="11"/>
            <rFont val="Calibri"/>
            <family val="2"/>
            <charset val="238"/>
          </rPr>
          <t>IV_B:FeladatMegnevezes</t>
        </r>
      </text>
    </comment>
    <comment ref="E127" authorId="0" shapeId="0">
      <text>
        <r>
          <rPr>
            <sz val="11"/>
            <rFont val="Calibri"/>
            <family val="2"/>
            <charset val="238"/>
          </rPr>
          <t>IV_B:ElviEngedelySzam</t>
        </r>
      </text>
    </comment>
    <comment ref="F127" authorId="0" shapeId="0">
      <text>
        <r>
          <rPr>
            <sz val="11"/>
            <rFont val="Calibri"/>
            <family val="2"/>
            <charset val="238"/>
          </rPr>
          <t>IV_B:VKR_Kod</t>
        </r>
      </text>
    </comment>
    <comment ref="G127" authorId="0" shapeId="0">
      <text>
        <r>
          <rPr>
            <sz val="11"/>
            <rFont val="Calibri"/>
            <family val="2"/>
            <charset val="238"/>
          </rPr>
          <t>IV_B:VKR_Nev</t>
        </r>
      </text>
    </comment>
    <comment ref="H127" authorId="0" shapeId="0">
      <text>
        <r>
          <rPr>
            <sz val="11"/>
            <rFont val="Calibri"/>
            <family val="2"/>
            <charset val="238"/>
          </rPr>
          <t>IV_B:FeladatSorszam</t>
        </r>
      </text>
    </comment>
    <comment ref="I127" authorId="0" shapeId="0">
      <text>
        <r>
          <rPr>
            <sz val="11"/>
            <rFont val="Calibri"/>
            <family val="2"/>
            <charset val="238"/>
          </rPr>
          <t>IV_B:FeladatAzonosito</t>
        </r>
      </text>
    </comment>
    <comment ref="J127" authorId="0" shapeId="0">
      <text>
        <r>
          <rPr>
            <sz val="11"/>
            <rFont val="Calibri"/>
            <family val="2"/>
            <charset val="238"/>
          </rPr>
          <t>IV_B:EllatasiTerulet</t>
        </r>
      </text>
    </comment>
    <comment ref="K127" authorId="0" shapeId="0">
      <text>
        <r>
          <rPr>
            <sz val="11"/>
            <rFont val="Calibri"/>
            <family val="2"/>
            <charset val="238"/>
          </rPr>
          <t>IV_B:EllatasertFelelos</t>
        </r>
      </text>
    </comment>
    <comment ref="L127" authorId="0" shapeId="0">
      <text>
        <r>
          <rPr>
            <sz val="11"/>
            <rFont val="Calibri"/>
            <family val="2"/>
            <charset val="238"/>
          </rPr>
          <t>IV_B:TervezettNettoKoltseg</t>
        </r>
      </text>
    </comment>
    <comment ref="M127" authorId="0" shapeId="0">
      <text>
        <r>
          <rPr>
            <sz val="11"/>
            <rFont val="Calibri"/>
            <family val="2"/>
            <charset val="238"/>
          </rPr>
          <t>IV_B:IdotartamKezdes</t>
        </r>
      </text>
    </comment>
    <comment ref="N127" authorId="0" shapeId="0">
      <text>
        <r>
          <rPr>
            <sz val="11"/>
            <rFont val="Calibri"/>
            <family val="2"/>
            <charset val="238"/>
          </rPr>
          <t>IV_B:IdotartamBefejezes</t>
        </r>
      </text>
    </comment>
    <comment ref="O127" authorId="0" shapeId="0">
      <text>
        <r>
          <rPr>
            <sz val="11"/>
            <rFont val="Calibri"/>
            <family val="2"/>
            <charset val="238"/>
          </rPr>
          <t>IV_B:NettoKoltsegUtem1</t>
        </r>
      </text>
    </comment>
    <comment ref="P127" authorId="0" shapeId="0">
      <text>
        <r>
          <rPr>
            <sz val="11"/>
            <rFont val="Calibri"/>
            <family val="2"/>
            <charset val="238"/>
          </rPr>
          <t>IV_B:NettoKoltsegUtem2</t>
        </r>
      </text>
    </comment>
    <comment ref="Q127" authorId="0" shapeId="0">
      <text>
        <r>
          <rPr>
            <sz val="11"/>
            <rFont val="Calibri"/>
            <family val="2"/>
            <charset val="238"/>
          </rPr>
          <t>IV_B:EM_Melleklet2_KTG</t>
        </r>
      </text>
    </comment>
    <comment ref="S127" authorId="0" shapeId="0">
      <text>
        <r>
          <rPr>
            <sz val="11"/>
            <rFont val="Calibri"/>
            <family val="2"/>
            <charset val="238"/>
          </rPr>
          <t>IV_B:HDUtem1</t>
        </r>
      </text>
    </comment>
    <comment ref="T127" authorId="0" shapeId="0">
      <text>
        <r>
          <rPr>
            <sz val="11"/>
            <rFont val="Calibri"/>
            <family val="2"/>
            <charset val="238"/>
          </rPr>
          <t>IV_B:ECSUtem1</t>
        </r>
      </text>
    </comment>
    <comment ref="U127" authorId="0" shapeId="0">
      <text>
        <r>
          <rPr>
            <sz val="11"/>
            <rFont val="Calibri"/>
            <family val="2"/>
            <charset val="238"/>
          </rPr>
          <t>IV_B:KFHUtem1</t>
        </r>
      </text>
    </comment>
    <comment ref="V127" authorId="0" shapeId="0">
      <text>
        <r>
          <rPr>
            <sz val="11"/>
            <rFont val="Calibri"/>
            <family val="2"/>
            <charset val="238"/>
          </rPr>
          <t>IV_B:Egyeb_SajatUtem1</t>
        </r>
      </text>
    </comment>
    <comment ref="W127" authorId="0" shapeId="0">
      <text>
        <r>
          <rPr>
            <sz val="11"/>
            <rFont val="Calibri"/>
            <family val="2"/>
            <charset val="238"/>
          </rPr>
          <t>IV_B:DijUtem1</t>
        </r>
      </text>
    </comment>
    <comment ref="X127" authorId="0" shapeId="0">
      <text>
        <r>
          <rPr>
            <sz val="11"/>
            <rFont val="Calibri"/>
            <family val="2"/>
            <charset val="238"/>
          </rPr>
          <t>IV_B:EM_Melleklet1_Utem1</t>
        </r>
      </text>
    </comment>
    <comment ref="Y127" authorId="0" shapeId="0">
      <text>
        <r>
          <rPr>
            <sz val="11"/>
            <rFont val="Calibri"/>
            <family val="2"/>
            <charset val="238"/>
          </rPr>
          <t>IV_B:EgyebAllamiUtem1</t>
        </r>
      </text>
    </comment>
    <comment ref="Z127" authorId="0" shapeId="0">
      <text>
        <r>
          <rPr>
            <sz val="11"/>
            <rFont val="Calibri"/>
            <family val="2"/>
            <charset val="238"/>
          </rPr>
          <t>IV_B:OnkormanyzatiUtem1</t>
        </r>
      </text>
    </comment>
    <comment ref="AA127" authorId="0" shapeId="0">
      <text>
        <r>
          <rPr>
            <sz val="11"/>
            <rFont val="Calibri"/>
            <family val="2"/>
            <charset val="238"/>
          </rPr>
          <t>IV_B:EUUtem1</t>
        </r>
      </text>
    </comment>
    <comment ref="AB127" authorId="0" shapeId="0">
      <text>
        <r>
          <rPr>
            <sz val="11"/>
            <rFont val="Calibri"/>
            <family val="2"/>
            <charset val="238"/>
          </rPr>
          <t>IV_B:EgyebUtem1</t>
        </r>
      </text>
    </comment>
    <comment ref="AC127" authorId="0" shapeId="0">
      <text>
        <r>
          <rPr>
            <sz val="11"/>
            <rFont val="Calibri"/>
            <family val="2"/>
            <charset val="238"/>
          </rPr>
          <t>IV_B:HitelKotvenyUtem1</t>
        </r>
      </text>
    </comment>
    <comment ref="AD127" authorId="0" shapeId="0">
      <text>
        <r>
          <rPr>
            <sz val="11"/>
            <rFont val="Calibri"/>
            <family val="2"/>
            <charset val="238"/>
          </rPr>
          <t>IV_B:OsszesenUtem1</t>
        </r>
      </text>
    </comment>
    <comment ref="AG127" authorId="0" shapeId="0">
      <text>
        <r>
          <rPr>
            <sz val="11"/>
            <rFont val="Calibri"/>
            <family val="2"/>
            <charset val="238"/>
          </rPr>
          <t>IV_B:HDUtem2</t>
        </r>
      </text>
    </comment>
    <comment ref="AH127" authorId="0" shapeId="0">
      <text>
        <r>
          <rPr>
            <sz val="11"/>
            <rFont val="Calibri"/>
            <family val="2"/>
            <charset val="238"/>
          </rPr>
          <t>IV_B:ECSUtem2</t>
        </r>
      </text>
    </comment>
    <comment ref="AI127" authorId="0" shapeId="0">
      <text>
        <r>
          <rPr>
            <sz val="11"/>
            <rFont val="Calibri"/>
            <family val="2"/>
            <charset val="238"/>
          </rPr>
          <t>IV_B:KFHUtem2</t>
        </r>
      </text>
    </comment>
    <comment ref="AJ127" authorId="0" shapeId="0">
      <text>
        <r>
          <rPr>
            <sz val="11"/>
            <rFont val="Calibri"/>
            <family val="2"/>
            <charset val="238"/>
          </rPr>
          <t>IV_B:Egyeb_SajatUtem2</t>
        </r>
      </text>
    </comment>
    <comment ref="AK127" authorId="0" shapeId="0">
      <text>
        <r>
          <rPr>
            <sz val="11"/>
            <rFont val="Calibri"/>
            <family val="2"/>
            <charset val="238"/>
          </rPr>
          <t>IV_B:DijUtem2</t>
        </r>
      </text>
    </comment>
    <comment ref="AL127" authorId="0" shapeId="0">
      <text>
        <r>
          <rPr>
            <sz val="11"/>
            <rFont val="Calibri"/>
            <family val="2"/>
            <charset val="238"/>
          </rPr>
          <t>IV_B:EM_Melleklet1_Utem2</t>
        </r>
      </text>
    </comment>
    <comment ref="AM127" authorId="0" shapeId="0">
      <text>
        <r>
          <rPr>
            <sz val="11"/>
            <rFont val="Calibri"/>
            <family val="2"/>
            <charset val="238"/>
          </rPr>
          <t>IV_B:EgyebAllamiUtem2</t>
        </r>
      </text>
    </comment>
    <comment ref="AN127" authorId="0" shapeId="0">
      <text>
        <r>
          <rPr>
            <sz val="11"/>
            <rFont val="Calibri"/>
            <family val="2"/>
            <charset val="238"/>
          </rPr>
          <t>IV_B:OnkormanyzatiUtem2</t>
        </r>
      </text>
    </comment>
    <comment ref="AO127" authorId="0" shapeId="0">
      <text>
        <r>
          <rPr>
            <sz val="11"/>
            <rFont val="Calibri"/>
            <family val="2"/>
            <charset val="238"/>
          </rPr>
          <t>IV_B:EUUtem2</t>
        </r>
      </text>
    </comment>
    <comment ref="AP127" authorId="0" shapeId="0">
      <text>
        <r>
          <rPr>
            <sz val="11"/>
            <rFont val="Calibri"/>
            <family val="2"/>
            <charset val="238"/>
          </rPr>
          <t>IV_B:EgyebUtem2</t>
        </r>
      </text>
    </comment>
    <comment ref="AQ127" authorId="0" shapeId="0">
      <text>
        <r>
          <rPr>
            <sz val="11"/>
            <rFont val="Calibri"/>
            <family val="2"/>
            <charset val="238"/>
          </rPr>
          <t>IV_B:HitelKotvenyUtem2</t>
        </r>
      </text>
    </comment>
    <comment ref="AR127" authorId="0" shapeId="0">
      <text>
        <r>
          <rPr>
            <sz val="11"/>
            <rFont val="Calibri"/>
            <family val="2"/>
            <charset val="238"/>
          </rPr>
          <t>IV_B:OsszesenUtem2</t>
        </r>
      </text>
    </comment>
    <comment ref="AS127" authorId="0" shapeId="0">
      <text>
        <r>
          <rPr>
            <sz val="11"/>
            <rFont val="Calibri"/>
            <family val="2"/>
            <charset val="238"/>
          </rPr>
          <t>IV_B:ForrashianyUtem2</t>
        </r>
      </text>
    </comment>
    <comment ref="AV127" authorId="0" shapeId="0">
      <text>
        <r>
          <rPr>
            <sz val="11"/>
            <rFont val="Calibri"/>
            <family val="2"/>
            <charset val="238"/>
          </rPr>
          <t>IV_B:Indokolas</t>
        </r>
      </text>
    </comment>
    <comment ref="AW127" authorId="0" shapeId="0">
      <text>
        <r>
          <rPr>
            <sz val="11"/>
            <rFont val="Calibri"/>
            <family val="2"/>
            <charset val="238"/>
          </rPr>
          <t>IV_B:Megjegyzes</t>
        </r>
      </text>
    </comment>
    <comment ref="AZ127" authorId="0" shapeId="0">
      <text>
        <r>
          <rPr>
            <sz val="11"/>
            <rFont val="Calibri"/>
            <family val="2"/>
            <charset val="238"/>
          </rPr>
          <t>IV_B:ISA</t>
        </r>
      </text>
    </comment>
    <comment ref="B128" authorId="0" shapeId="0">
      <text>
        <r>
          <rPr>
            <sz val="11"/>
            <rFont val="Calibri"/>
            <family val="2"/>
            <charset val="238"/>
          </rPr>
          <t>IV_B:FontossagiSorrent</t>
        </r>
      </text>
    </comment>
    <comment ref="C128" authorId="0" shapeId="0">
      <text>
        <r>
          <rPr>
            <sz val="11"/>
            <rFont val="Calibri"/>
            <family val="2"/>
            <charset val="238"/>
          </rPr>
          <t>IV_B:FeladatKategoria</t>
        </r>
      </text>
    </comment>
    <comment ref="D128" authorId="0" shapeId="0">
      <text>
        <r>
          <rPr>
            <sz val="11"/>
            <rFont val="Calibri"/>
            <family val="2"/>
            <charset val="238"/>
          </rPr>
          <t>IV_B:FeladatMegnevezes</t>
        </r>
      </text>
    </comment>
    <comment ref="E128" authorId="0" shapeId="0">
      <text>
        <r>
          <rPr>
            <sz val="11"/>
            <rFont val="Calibri"/>
            <family val="2"/>
            <charset val="238"/>
          </rPr>
          <t>IV_B:ElviEngedelySzam</t>
        </r>
      </text>
    </comment>
    <comment ref="F128" authorId="0" shapeId="0">
      <text>
        <r>
          <rPr>
            <sz val="11"/>
            <rFont val="Calibri"/>
            <family val="2"/>
            <charset val="238"/>
          </rPr>
          <t>IV_B:VKR_Kod</t>
        </r>
      </text>
    </comment>
    <comment ref="G128" authorId="0" shapeId="0">
      <text>
        <r>
          <rPr>
            <sz val="11"/>
            <rFont val="Calibri"/>
            <family val="2"/>
            <charset val="238"/>
          </rPr>
          <t>IV_B:VKR_Nev</t>
        </r>
      </text>
    </comment>
    <comment ref="H128" authorId="0" shapeId="0">
      <text>
        <r>
          <rPr>
            <sz val="11"/>
            <rFont val="Calibri"/>
            <family val="2"/>
            <charset val="238"/>
          </rPr>
          <t>IV_B:FeladatSorszam</t>
        </r>
      </text>
    </comment>
    <comment ref="I128" authorId="0" shapeId="0">
      <text>
        <r>
          <rPr>
            <sz val="11"/>
            <rFont val="Calibri"/>
            <family val="2"/>
            <charset val="238"/>
          </rPr>
          <t>IV_B:FeladatAzonosito</t>
        </r>
      </text>
    </comment>
    <comment ref="J128" authorId="0" shapeId="0">
      <text>
        <r>
          <rPr>
            <sz val="11"/>
            <rFont val="Calibri"/>
            <family val="2"/>
            <charset val="238"/>
          </rPr>
          <t>IV_B:EllatasiTerulet</t>
        </r>
      </text>
    </comment>
    <comment ref="K128" authorId="0" shapeId="0">
      <text>
        <r>
          <rPr>
            <sz val="11"/>
            <rFont val="Calibri"/>
            <family val="2"/>
            <charset val="238"/>
          </rPr>
          <t>IV_B:EllatasertFelelos</t>
        </r>
      </text>
    </comment>
    <comment ref="L128" authorId="0" shapeId="0">
      <text>
        <r>
          <rPr>
            <sz val="11"/>
            <rFont val="Calibri"/>
            <family val="2"/>
            <charset val="238"/>
          </rPr>
          <t>IV_B:TervezettNettoKoltseg</t>
        </r>
      </text>
    </comment>
    <comment ref="M128" authorId="0" shapeId="0">
      <text>
        <r>
          <rPr>
            <sz val="11"/>
            <rFont val="Calibri"/>
            <family val="2"/>
            <charset val="238"/>
          </rPr>
          <t>IV_B:IdotartamKezdes</t>
        </r>
      </text>
    </comment>
    <comment ref="N128" authorId="0" shapeId="0">
      <text>
        <r>
          <rPr>
            <sz val="11"/>
            <rFont val="Calibri"/>
            <family val="2"/>
            <charset val="238"/>
          </rPr>
          <t>IV_B:IdotartamBefejezes</t>
        </r>
      </text>
    </comment>
    <comment ref="O128" authorId="0" shapeId="0">
      <text>
        <r>
          <rPr>
            <sz val="11"/>
            <rFont val="Calibri"/>
            <family val="2"/>
            <charset val="238"/>
          </rPr>
          <t>IV_B:NettoKoltsegUtem1</t>
        </r>
      </text>
    </comment>
    <comment ref="P128" authorId="0" shapeId="0">
      <text>
        <r>
          <rPr>
            <sz val="11"/>
            <rFont val="Calibri"/>
            <family val="2"/>
            <charset val="238"/>
          </rPr>
          <t>IV_B:NettoKoltsegUtem2</t>
        </r>
      </text>
    </comment>
    <comment ref="Q128" authorId="0" shapeId="0">
      <text>
        <r>
          <rPr>
            <sz val="11"/>
            <rFont val="Calibri"/>
            <family val="2"/>
            <charset val="238"/>
          </rPr>
          <t>IV_B:EM_Melleklet2_KTG</t>
        </r>
      </text>
    </comment>
    <comment ref="S128" authorId="0" shapeId="0">
      <text>
        <r>
          <rPr>
            <sz val="11"/>
            <rFont val="Calibri"/>
            <family val="2"/>
            <charset val="238"/>
          </rPr>
          <t>IV_B:HDUtem1</t>
        </r>
      </text>
    </comment>
    <comment ref="T128" authorId="0" shapeId="0">
      <text>
        <r>
          <rPr>
            <sz val="11"/>
            <rFont val="Calibri"/>
            <family val="2"/>
            <charset val="238"/>
          </rPr>
          <t>IV_B:ECSUtem1</t>
        </r>
      </text>
    </comment>
    <comment ref="U128" authorId="0" shapeId="0">
      <text>
        <r>
          <rPr>
            <sz val="11"/>
            <rFont val="Calibri"/>
            <family val="2"/>
            <charset val="238"/>
          </rPr>
          <t>IV_B:KFHUtem1</t>
        </r>
      </text>
    </comment>
    <comment ref="V128" authorId="0" shapeId="0">
      <text>
        <r>
          <rPr>
            <sz val="11"/>
            <rFont val="Calibri"/>
            <family val="2"/>
            <charset val="238"/>
          </rPr>
          <t>IV_B:Egyeb_SajatUtem1</t>
        </r>
      </text>
    </comment>
    <comment ref="W128" authorId="0" shapeId="0">
      <text>
        <r>
          <rPr>
            <sz val="11"/>
            <rFont val="Calibri"/>
            <family val="2"/>
            <charset val="238"/>
          </rPr>
          <t>IV_B:DijUtem1</t>
        </r>
      </text>
    </comment>
    <comment ref="X128" authorId="0" shapeId="0">
      <text>
        <r>
          <rPr>
            <sz val="11"/>
            <rFont val="Calibri"/>
            <family val="2"/>
            <charset val="238"/>
          </rPr>
          <t>IV_B:EM_Melleklet1_Utem1</t>
        </r>
      </text>
    </comment>
    <comment ref="Y128" authorId="0" shapeId="0">
      <text>
        <r>
          <rPr>
            <sz val="11"/>
            <rFont val="Calibri"/>
            <family val="2"/>
            <charset val="238"/>
          </rPr>
          <t>IV_B:EgyebAllamiUtem1</t>
        </r>
      </text>
    </comment>
    <comment ref="Z128" authorId="0" shapeId="0">
      <text>
        <r>
          <rPr>
            <sz val="11"/>
            <rFont val="Calibri"/>
            <family val="2"/>
            <charset val="238"/>
          </rPr>
          <t>IV_B:OnkormanyzatiUtem1</t>
        </r>
      </text>
    </comment>
    <comment ref="AA128" authorId="0" shapeId="0">
      <text>
        <r>
          <rPr>
            <sz val="11"/>
            <rFont val="Calibri"/>
            <family val="2"/>
            <charset val="238"/>
          </rPr>
          <t>IV_B:EUUtem1</t>
        </r>
      </text>
    </comment>
    <comment ref="AB128" authorId="0" shapeId="0">
      <text>
        <r>
          <rPr>
            <sz val="11"/>
            <rFont val="Calibri"/>
            <family val="2"/>
            <charset val="238"/>
          </rPr>
          <t>IV_B:EgyebUtem1</t>
        </r>
      </text>
    </comment>
    <comment ref="AC128" authorId="0" shapeId="0">
      <text>
        <r>
          <rPr>
            <sz val="11"/>
            <rFont val="Calibri"/>
            <family val="2"/>
            <charset val="238"/>
          </rPr>
          <t>IV_B:HitelKotvenyUtem1</t>
        </r>
      </text>
    </comment>
    <comment ref="AD128" authorId="0" shapeId="0">
      <text>
        <r>
          <rPr>
            <sz val="11"/>
            <rFont val="Calibri"/>
            <family val="2"/>
            <charset val="238"/>
          </rPr>
          <t>IV_B:OsszesenUtem1</t>
        </r>
      </text>
    </comment>
    <comment ref="AG128" authorId="0" shapeId="0">
      <text>
        <r>
          <rPr>
            <sz val="11"/>
            <rFont val="Calibri"/>
            <family val="2"/>
            <charset val="238"/>
          </rPr>
          <t>IV_B:HDUtem2</t>
        </r>
      </text>
    </comment>
    <comment ref="AH128" authorId="0" shapeId="0">
      <text>
        <r>
          <rPr>
            <sz val="11"/>
            <rFont val="Calibri"/>
            <family val="2"/>
            <charset val="238"/>
          </rPr>
          <t>IV_B:ECSUtem2</t>
        </r>
      </text>
    </comment>
    <comment ref="AI128" authorId="0" shapeId="0">
      <text>
        <r>
          <rPr>
            <sz val="11"/>
            <rFont val="Calibri"/>
            <family val="2"/>
            <charset val="238"/>
          </rPr>
          <t>IV_B:KFHUtem2</t>
        </r>
      </text>
    </comment>
    <comment ref="AJ128" authorId="0" shapeId="0">
      <text>
        <r>
          <rPr>
            <sz val="11"/>
            <rFont val="Calibri"/>
            <family val="2"/>
            <charset val="238"/>
          </rPr>
          <t>IV_B:Egyeb_SajatUtem2</t>
        </r>
      </text>
    </comment>
    <comment ref="AK128" authorId="0" shapeId="0">
      <text>
        <r>
          <rPr>
            <sz val="11"/>
            <rFont val="Calibri"/>
            <family val="2"/>
            <charset val="238"/>
          </rPr>
          <t>IV_B:DijUtem2</t>
        </r>
      </text>
    </comment>
    <comment ref="AL128" authorId="0" shapeId="0">
      <text>
        <r>
          <rPr>
            <sz val="11"/>
            <rFont val="Calibri"/>
            <family val="2"/>
            <charset val="238"/>
          </rPr>
          <t>IV_B:EM_Melleklet1_Utem2</t>
        </r>
      </text>
    </comment>
    <comment ref="AM128" authorId="0" shapeId="0">
      <text>
        <r>
          <rPr>
            <sz val="11"/>
            <rFont val="Calibri"/>
            <family val="2"/>
            <charset val="238"/>
          </rPr>
          <t>IV_B:EgyebAllamiUtem2</t>
        </r>
      </text>
    </comment>
    <comment ref="AN128" authorId="0" shapeId="0">
      <text>
        <r>
          <rPr>
            <sz val="11"/>
            <rFont val="Calibri"/>
            <family val="2"/>
            <charset val="238"/>
          </rPr>
          <t>IV_B:OnkormanyzatiUtem2</t>
        </r>
      </text>
    </comment>
    <comment ref="AO128" authorId="0" shapeId="0">
      <text>
        <r>
          <rPr>
            <sz val="11"/>
            <rFont val="Calibri"/>
            <family val="2"/>
            <charset val="238"/>
          </rPr>
          <t>IV_B:EUUtem2</t>
        </r>
      </text>
    </comment>
    <comment ref="AP128" authorId="0" shapeId="0">
      <text>
        <r>
          <rPr>
            <sz val="11"/>
            <rFont val="Calibri"/>
            <family val="2"/>
            <charset val="238"/>
          </rPr>
          <t>IV_B:EgyebUtem2</t>
        </r>
      </text>
    </comment>
    <comment ref="AQ128" authorId="0" shapeId="0">
      <text>
        <r>
          <rPr>
            <sz val="11"/>
            <rFont val="Calibri"/>
            <family val="2"/>
            <charset val="238"/>
          </rPr>
          <t>IV_B:HitelKotvenyUtem2</t>
        </r>
      </text>
    </comment>
    <comment ref="AR128" authorId="0" shapeId="0">
      <text>
        <r>
          <rPr>
            <sz val="11"/>
            <rFont val="Calibri"/>
            <family val="2"/>
            <charset val="238"/>
          </rPr>
          <t>IV_B:OsszesenUtem2</t>
        </r>
      </text>
    </comment>
    <comment ref="AS128" authorId="0" shapeId="0">
      <text>
        <r>
          <rPr>
            <sz val="11"/>
            <rFont val="Calibri"/>
            <family val="2"/>
            <charset val="238"/>
          </rPr>
          <t>IV_B:ForrashianyUtem2</t>
        </r>
      </text>
    </comment>
    <comment ref="AV128" authorId="0" shapeId="0">
      <text>
        <r>
          <rPr>
            <sz val="11"/>
            <rFont val="Calibri"/>
            <family val="2"/>
            <charset val="238"/>
          </rPr>
          <t>IV_B:Indokolas</t>
        </r>
      </text>
    </comment>
    <comment ref="AW128" authorId="0" shapeId="0">
      <text>
        <r>
          <rPr>
            <sz val="11"/>
            <rFont val="Calibri"/>
            <family val="2"/>
            <charset val="238"/>
          </rPr>
          <t>IV_B:Megjegyzes</t>
        </r>
      </text>
    </comment>
    <comment ref="AZ128" authorId="0" shapeId="0">
      <text>
        <r>
          <rPr>
            <sz val="11"/>
            <rFont val="Calibri"/>
            <family val="2"/>
            <charset val="238"/>
          </rPr>
          <t>IV_B:ISA</t>
        </r>
      </text>
    </comment>
    <comment ref="B129" authorId="0" shapeId="0">
      <text>
        <r>
          <rPr>
            <sz val="11"/>
            <rFont val="Calibri"/>
            <family val="2"/>
            <charset val="238"/>
          </rPr>
          <t>IV_B:FontossagiSorrent</t>
        </r>
      </text>
    </comment>
    <comment ref="C129" authorId="0" shapeId="0">
      <text>
        <r>
          <rPr>
            <sz val="11"/>
            <rFont val="Calibri"/>
            <family val="2"/>
            <charset val="238"/>
          </rPr>
          <t>IV_B:FeladatKategoria</t>
        </r>
      </text>
    </comment>
    <comment ref="D129" authorId="0" shapeId="0">
      <text>
        <r>
          <rPr>
            <sz val="11"/>
            <rFont val="Calibri"/>
            <family val="2"/>
            <charset val="238"/>
          </rPr>
          <t>IV_B:FeladatMegnevezes</t>
        </r>
      </text>
    </comment>
    <comment ref="E129" authorId="0" shapeId="0">
      <text>
        <r>
          <rPr>
            <sz val="11"/>
            <rFont val="Calibri"/>
            <family val="2"/>
            <charset val="238"/>
          </rPr>
          <t>IV_B:ElviEngedelySzam</t>
        </r>
      </text>
    </comment>
    <comment ref="F129" authorId="0" shapeId="0">
      <text>
        <r>
          <rPr>
            <sz val="11"/>
            <rFont val="Calibri"/>
            <family val="2"/>
            <charset val="238"/>
          </rPr>
          <t>IV_B:VKR_Kod</t>
        </r>
      </text>
    </comment>
    <comment ref="G129" authorId="0" shapeId="0">
      <text>
        <r>
          <rPr>
            <sz val="11"/>
            <rFont val="Calibri"/>
            <family val="2"/>
            <charset val="238"/>
          </rPr>
          <t>IV_B:VKR_Nev</t>
        </r>
      </text>
    </comment>
    <comment ref="H129" authorId="0" shapeId="0">
      <text>
        <r>
          <rPr>
            <sz val="11"/>
            <rFont val="Calibri"/>
            <family val="2"/>
            <charset val="238"/>
          </rPr>
          <t>IV_B:FeladatSorszam</t>
        </r>
      </text>
    </comment>
    <comment ref="I129" authorId="0" shapeId="0">
      <text>
        <r>
          <rPr>
            <sz val="11"/>
            <rFont val="Calibri"/>
            <family val="2"/>
            <charset val="238"/>
          </rPr>
          <t>IV_B:FeladatAzonosito</t>
        </r>
      </text>
    </comment>
    <comment ref="J129" authorId="0" shapeId="0">
      <text>
        <r>
          <rPr>
            <sz val="11"/>
            <rFont val="Calibri"/>
            <family val="2"/>
            <charset val="238"/>
          </rPr>
          <t>IV_B:EllatasiTerulet</t>
        </r>
      </text>
    </comment>
    <comment ref="K129" authorId="0" shapeId="0">
      <text>
        <r>
          <rPr>
            <sz val="11"/>
            <rFont val="Calibri"/>
            <family val="2"/>
            <charset val="238"/>
          </rPr>
          <t>IV_B:EllatasertFelelos</t>
        </r>
      </text>
    </comment>
    <comment ref="L129" authorId="0" shapeId="0">
      <text>
        <r>
          <rPr>
            <sz val="11"/>
            <rFont val="Calibri"/>
            <family val="2"/>
            <charset val="238"/>
          </rPr>
          <t>IV_B:TervezettNettoKoltseg</t>
        </r>
      </text>
    </comment>
    <comment ref="M129" authorId="0" shapeId="0">
      <text>
        <r>
          <rPr>
            <sz val="11"/>
            <rFont val="Calibri"/>
            <family val="2"/>
            <charset val="238"/>
          </rPr>
          <t>IV_B:IdotartamKezdes</t>
        </r>
      </text>
    </comment>
    <comment ref="N129" authorId="0" shapeId="0">
      <text>
        <r>
          <rPr>
            <sz val="11"/>
            <rFont val="Calibri"/>
            <family val="2"/>
            <charset val="238"/>
          </rPr>
          <t>IV_B:IdotartamBefejezes</t>
        </r>
      </text>
    </comment>
    <comment ref="O129" authorId="0" shapeId="0">
      <text>
        <r>
          <rPr>
            <sz val="11"/>
            <rFont val="Calibri"/>
            <family val="2"/>
            <charset val="238"/>
          </rPr>
          <t>IV_B:NettoKoltsegUtem1</t>
        </r>
      </text>
    </comment>
    <comment ref="P129" authorId="0" shapeId="0">
      <text>
        <r>
          <rPr>
            <sz val="11"/>
            <rFont val="Calibri"/>
            <family val="2"/>
            <charset val="238"/>
          </rPr>
          <t>IV_B:NettoKoltsegUtem2</t>
        </r>
      </text>
    </comment>
    <comment ref="Q129" authorId="0" shapeId="0">
      <text>
        <r>
          <rPr>
            <sz val="11"/>
            <rFont val="Calibri"/>
            <family val="2"/>
            <charset val="238"/>
          </rPr>
          <t>IV_B:EM_Melleklet2_KTG</t>
        </r>
      </text>
    </comment>
    <comment ref="S129" authorId="0" shapeId="0">
      <text>
        <r>
          <rPr>
            <sz val="11"/>
            <rFont val="Calibri"/>
            <family val="2"/>
            <charset val="238"/>
          </rPr>
          <t>IV_B:HDUtem1</t>
        </r>
      </text>
    </comment>
    <comment ref="T129" authorId="0" shapeId="0">
      <text>
        <r>
          <rPr>
            <sz val="11"/>
            <rFont val="Calibri"/>
            <family val="2"/>
            <charset val="238"/>
          </rPr>
          <t>IV_B:ECSUtem1</t>
        </r>
      </text>
    </comment>
    <comment ref="U129" authorId="0" shapeId="0">
      <text>
        <r>
          <rPr>
            <sz val="11"/>
            <rFont val="Calibri"/>
            <family val="2"/>
            <charset val="238"/>
          </rPr>
          <t>IV_B:KFHUtem1</t>
        </r>
      </text>
    </comment>
    <comment ref="V129" authorId="0" shapeId="0">
      <text>
        <r>
          <rPr>
            <sz val="11"/>
            <rFont val="Calibri"/>
            <family val="2"/>
            <charset val="238"/>
          </rPr>
          <t>IV_B:Egyeb_SajatUtem1</t>
        </r>
      </text>
    </comment>
    <comment ref="W129" authorId="0" shapeId="0">
      <text>
        <r>
          <rPr>
            <sz val="11"/>
            <rFont val="Calibri"/>
            <family val="2"/>
            <charset val="238"/>
          </rPr>
          <t>IV_B:DijUtem1</t>
        </r>
      </text>
    </comment>
    <comment ref="X129" authorId="0" shapeId="0">
      <text>
        <r>
          <rPr>
            <sz val="11"/>
            <rFont val="Calibri"/>
            <family val="2"/>
            <charset val="238"/>
          </rPr>
          <t>IV_B:EM_Melleklet1_Utem1</t>
        </r>
      </text>
    </comment>
    <comment ref="Y129" authorId="0" shapeId="0">
      <text>
        <r>
          <rPr>
            <sz val="11"/>
            <rFont val="Calibri"/>
            <family val="2"/>
            <charset val="238"/>
          </rPr>
          <t>IV_B:EgyebAllamiUtem1</t>
        </r>
      </text>
    </comment>
    <comment ref="Z129" authorId="0" shapeId="0">
      <text>
        <r>
          <rPr>
            <sz val="11"/>
            <rFont val="Calibri"/>
            <family val="2"/>
            <charset val="238"/>
          </rPr>
          <t>IV_B:OnkormanyzatiUtem1</t>
        </r>
      </text>
    </comment>
    <comment ref="AA129" authorId="0" shapeId="0">
      <text>
        <r>
          <rPr>
            <sz val="11"/>
            <rFont val="Calibri"/>
            <family val="2"/>
            <charset val="238"/>
          </rPr>
          <t>IV_B:EUUtem1</t>
        </r>
      </text>
    </comment>
    <comment ref="AB129" authorId="0" shapeId="0">
      <text>
        <r>
          <rPr>
            <sz val="11"/>
            <rFont val="Calibri"/>
            <family val="2"/>
            <charset val="238"/>
          </rPr>
          <t>IV_B:EgyebUtem1</t>
        </r>
      </text>
    </comment>
    <comment ref="AC129" authorId="0" shapeId="0">
      <text>
        <r>
          <rPr>
            <sz val="11"/>
            <rFont val="Calibri"/>
            <family val="2"/>
            <charset val="238"/>
          </rPr>
          <t>IV_B:HitelKotvenyUtem1</t>
        </r>
      </text>
    </comment>
    <comment ref="AD129" authorId="0" shapeId="0">
      <text>
        <r>
          <rPr>
            <sz val="11"/>
            <rFont val="Calibri"/>
            <family val="2"/>
            <charset val="238"/>
          </rPr>
          <t>IV_B:OsszesenUtem1</t>
        </r>
      </text>
    </comment>
    <comment ref="AG129" authorId="0" shapeId="0">
      <text>
        <r>
          <rPr>
            <sz val="11"/>
            <rFont val="Calibri"/>
            <family val="2"/>
            <charset val="238"/>
          </rPr>
          <t>IV_B:HDUtem2</t>
        </r>
      </text>
    </comment>
    <comment ref="AH129" authorId="0" shapeId="0">
      <text>
        <r>
          <rPr>
            <sz val="11"/>
            <rFont val="Calibri"/>
            <family val="2"/>
            <charset val="238"/>
          </rPr>
          <t>IV_B:ECSUtem2</t>
        </r>
      </text>
    </comment>
    <comment ref="AI129" authorId="0" shapeId="0">
      <text>
        <r>
          <rPr>
            <sz val="11"/>
            <rFont val="Calibri"/>
            <family val="2"/>
            <charset val="238"/>
          </rPr>
          <t>IV_B:KFHUtem2</t>
        </r>
      </text>
    </comment>
    <comment ref="AJ129" authorId="0" shapeId="0">
      <text>
        <r>
          <rPr>
            <sz val="11"/>
            <rFont val="Calibri"/>
            <family val="2"/>
            <charset val="238"/>
          </rPr>
          <t>IV_B:Egyeb_SajatUtem2</t>
        </r>
      </text>
    </comment>
    <comment ref="AK129" authorId="0" shapeId="0">
      <text>
        <r>
          <rPr>
            <sz val="11"/>
            <rFont val="Calibri"/>
            <family val="2"/>
            <charset val="238"/>
          </rPr>
          <t>IV_B:DijUtem2</t>
        </r>
      </text>
    </comment>
    <comment ref="AL129" authorId="0" shapeId="0">
      <text>
        <r>
          <rPr>
            <sz val="11"/>
            <rFont val="Calibri"/>
            <family val="2"/>
            <charset val="238"/>
          </rPr>
          <t>IV_B:EM_Melleklet1_Utem2</t>
        </r>
      </text>
    </comment>
    <comment ref="AM129" authorId="0" shapeId="0">
      <text>
        <r>
          <rPr>
            <sz val="11"/>
            <rFont val="Calibri"/>
            <family val="2"/>
            <charset val="238"/>
          </rPr>
          <t>IV_B:EgyebAllamiUtem2</t>
        </r>
      </text>
    </comment>
    <comment ref="AN129" authorId="0" shapeId="0">
      <text>
        <r>
          <rPr>
            <sz val="11"/>
            <rFont val="Calibri"/>
            <family val="2"/>
            <charset val="238"/>
          </rPr>
          <t>IV_B:OnkormanyzatiUtem2</t>
        </r>
      </text>
    </comment>
    <comment ref="AO129" authorId="0" shapeId="0">
      <text>
        <r>
          <rPr>
            <sz val="11"/>
            <rFont val="Calibri"/>
            <family val="2"/>
            <charset val="238"/>
          </rPr>
          <t>IV_B:EUUtem2</t>
        </r>
      </text>
    </comment>
    <comment ref="AP129" authorId="0" shapeId="0">
      <text>
        <r>
          <rPr>
            <sz val="11"/>
            <rFont val="Calibri"/>
            <family val="2"/>
            <charset val="238"/>
          </rPr>
          <t>IV_B:EgyebUtem2</t>
        </r>
      </text>
    </comment>
    <comment ref="AQ129" authorId="0" shapeId="0">
      <text>
        <r>
          <rPr>
            <sz val="11"/>
            <rFont val="Calibri"/>
            <family val="2"/>
            <charset val="238"/>
          </rPr>
          <t>IV_B:HitelKotvenyUtem2</t>
        </r>
      </text>
    </comment>
    <comment ref="AR129" authorId="0" shapeId="0">
      <text>
        <r>
          <rPr>
            <sz val="11"/>
            <rFont val="Calibri"/>
            <family val="2"/>
            <charset val="238"/>
          </rPr>
          <t>IV_B:OsszesenUtem2</t>
        </r>
      </text>
    </comment>
    <comment ref="AS129" authorId="0" shapeId="0">
      <text>
        <r>
          <rPr>
            <sz val="11"/>
            <rFont val="Calibri"/>
            <family val="2"/>
            <charset val="238"/>
          </rPr>
          <t>IV_B:ForrashianyUtem2</t>
        </r>
      </text>
    </comment>
    <comment ref="AV129" authorId="0" shapeId="0">
      <text>
        <r>
          <rPr>
            <sz val="11"/>
            <rFont val="Calibri"/>
            <family val="2"/>
            <charset val="238"/>
          </rPr>
          <t>IV_B:Indokolas</t>
        </r>
      </text>
    </comment>
    <comment ref="AW129" authorId="0" shapeId="0">
      <text>
        <r>
          <rPr>
            <sz val="11"/>
            <rFont val="Calibri"/>
            <family val="2"/>
            <charset val="238"/>
          </rPr>
          <t>IV_B:Megjegyzes</t>
        </r>
      </text>
    </comment>
    <comment ref="AZ129" authorId="0" shapeId="0">
      <text>
        <r>
          <rPr>
            <sz val="11"/>
            <rFont val="Calibri"/>
            <family val="2"/>
            <charset val="238"/>
          </rPr>
          <t>IV_B:ISA</t>
        </r>
      </text>
    </comment>
    <comment ref="B130" authorId="0" shapeId="0">
      <text>
        <r>
          <rPr>
            <sz val="11"/>
            <rFont val="Calibri"/>
            <family val="2"/>
            <charset val="238"/>
          </rPr>
          <t>IV_B:FontossagiSorrent</t>
        </r>
      </text>
    </comment>
    <comment ref="C130" authorId="0" shapeId="0">
      <text>
        <r>
          <rPr>
            <sz val="11"/>
            <rFont val="Calibri"/>
            <family val="2"/>
            <charset val="238"/>
          </rPr>
          <t>IV_B:FeladatKategoria</t>
        </r>
      </text>
    </comment>
    <comment ref="D130" authorId="0" shapeId="0">
      <text>
        <r>
          <rPr>
            <sz val="11"/>
            <rFont val="Calibri"/>
            <family val="2"/>
            <charset val="238"/>
          </rPr>
          <t>IV_B:FeladatMegnevezes</t>
        </r>
      </text>
    </comment>
    <comment ref="E130" authorId="0" shapeId="0">
      <text>
        <r>
          <rPr>
            <sz val="11"/>
            <rFont val="Calibri"/>
            <family val="2"/>
            <charset val="238"/>
          </rPr>
          <t>IV_B:ElviEngedelySzam</t>
        </r>
      </text>
    </comment>
    <comment ref="F130" authorId="0" shapeId="0">
      <text>
        <r>
          <rPr>
            <sz val="11"/>
            <rFont val="Calibri"/>
            <family val="2"/>
            <charset val="238"/>
          </rPr>
          <t>IV_B:VKR_Kod</t>
        </r>
      </text>
    </comment>
    <comment ref="G130" authorId="0" shapeId="0">
      <text>
        <r>
          <rPr>
            <sz val="11"/>
            <rFont val="Calibri"/>
            <family val="2"/>
            <charset val="238"/>
          </rPr>
          <t>IV_B:VKR_Nev</t>
        </r>
      </text>
    </comment>
    <comment ref="H130" authorId="0" shapeId="0">
      <text>
        <r>
          <rPr>
            <sz val="11"/>
            <rFont val="Calibri"/>
            <family val="2"/>
            <charset val="238"/>
          </rPr>
          <t>IV_B:FeladatSorszam</t>
        </r>
      </text>
    </comment>
    <comment ref="I130" authorId="0" shapeId="0">
      <text>
        <r>
          <rPr>
            <sz val="11"/>
            <rFont val="Calibri"/>
            <family val="2"/>
            <charset val="238"/>
          </rPr>
          <t>IV_B:FeladatAzonosito</t>
        </r>
      </text>
    </comment>
    <comment ref="J130" authorId="0" shapeId="0">
      <text>
        <r>
          <rPr>
            <sz val="11"/>
            <rFont val="Calibri"/>
            <family val="2"/>
            <charset val="238"/>
          </rPr>
          <t>IV_B:EllatasiTerulet</t>
        </r>
      </text>
    </comment>
    <comment ref="K130" authorId="0" shapeId="0">
      <text>
        <r>
          <rPr>
            <sz val="11"/>
            <rFont val="Calibri"/>
            <family val="2"/>
            <charset val="238"/>
          </rPr>
          <t>IV_B:EllatasertFelelos</t>
        </r>
      </text>
    </comment>
    <comment ref="L130" authorId="0" shapeId="0">
      <text>
        <r>
          <rPr>
            <sz val="11"/>
            <rFont val="Calibri"/>
            <family val="2"/>
            <charset val="238"/>
          </rPr>
          <t>IV_B:TervezettNettoKoltseg</t>
        </r>
      </text>
    </comment>
    <comment ref="M130" authorId="0" shapeId="0">
      <text>
        <r>
          <rPr>
            <sz val="11"/>
            <rFont val="Calibri"/>
            <family val="2"/>
            <charset val="238"/>
          </rPr>
          <t>IV_B:IdotartamKezdes</t>
        </r>
      </text>
    </comment>
    <comment ref="N130" authorId="0" shapeId="0">
      <text>
        <r>
          <rPr>
            <sz val="11"/>
            <rFont val="Calibri"/>
            <family val="2"/>
            <charset val="238"/>
          </rPr>
          <t>IV_B:IdotartamBefejezes</t>
        </r>
      </text>
    </comment>
    <comment ref="O130" authorId="0" shapeId="0">
      <text>
        <r>
          <rPr>
            <sz val="11"/>
            <rFont val="Calibri"/>
            <family val="2"/>
            <charset val="238"/>
          </rPr>
          <t>IV_B:NettoKoltsegUtem1</t>
        </r>
      </text>
    </comment>
    <comment ref="P130" authorId="0" shapeId="0">
      <text>
        <r>
          <rPr>
            <sz val="11"/>
            <rFont val="Calibri"/>
            <family val="2"/>
            <charset val="238"/>
          </rPr>
          <t>IV_B:NettoKoltsegUtem2</t>
        </r>
      </text>
    </comment>
    <comment ref="Q130" authorId="0" shapeId="0">
      <text>
        <r>
          <rPr>
            <sz val="11"/>
            <rFont val="Calibri"/>
            <family val="2"/>
            <charset val="238"/>
          </rPr>
          <t>IV_B:EM_Melleklet2_KTG</t>
        </r>
      </text>
    </comment>
    <comment ref="S130" authorId="0" shapeId="0">
      <text>
        <r>
          <rPr>
            <sz val="11"/>
            <rFont val="Calibri"/>
            <family val="2"/>
            <charset val="238"/>
          </rPr>
          <t>IV_B:HDUtem1</t>
        </r>
      </text>
    </comment>
    <comment ref="T130" authorId="0" shapeId="0">
      <text>
        <r>
          <rPr>
            <sz val="11"/>
            <rFont val="Calibri"/>
            <family val="2"/>
            <charset val="238"/>
          </rPr>
          <t>IV_B:ECSUtem1</t>
        </r>
      </text>
    </comment>
    <comment ref="U130" authorId="0" shapeId="0">
      <text>
        <r>
          <rPr>
            <sz val="11"/>
            <rFont val="Calibri"/>
            <family val="2"/>
            <charset val="238"/>
          </rPr>
          <t>IV_B:KFHUtem1</t>
        </r>
      </text>
    </comment>
    <comment ref="V130" authorId="0" shapeId="0">
      <text>
        <r>
          <rPr>
            <sz val="11"/>
            <rFont val="Calibri"/>
            <family val="2"/>
            <charset val="238"/>
          </rPr>
          <t>IV_B:Egyeb_SajatUtem1</t>
        </r>
      </text>
    </comment>
    <comment ref="W130" authorId="0" shapeId="0">
      <text>
        <r>
          <rPr>
            <sz val="11"/>
            <rFont val="Calibri"/>
            <family val="2"/>
            <charset val="238"/>
          </rPr>
          <t>IV_B:DijUtem1</t>
        </r>
      </text>
    </comment>
    <comment ref="X130" authorId="0" shapeId="0">
      <text>
        <r>
          <rPr>
            <sz val="11"/>
            <rFont val="Calibri"/>
            <family val="2"/>
            <charset val="238"/>
          </rPr>
          <t>IV_B:EM_Melleklet1_Utem1</t>
        </r>
      </text>
    </comment>
    <comment ref="Y130" authorId="0" shapeId="0">
      <text>
        <r>
          <rPr>
            <sz val="11"/>
            <rFont val="Calibri"/>
            <family val="2"/>
            <charset val="238"/>
          </rPr>
          <t>IV_B:EgyebAllamiUtem1</t>
        </r>
      </text>
    </comment>
    <comment ref="Z130" authorId="0" shapeId="0">
      <text>
        <r>
          <rPr>
            <sz val="11"/>
            <rFont val="Calibri"/>
            <family val="2"/>
            <charset val="238"/>
          </rPr>
          <t>IV_B:OnkormanyzatiUtem1</t>
        </r>
      </text>
    </comment>
    <comment ref="AA130" authorId="0" shapeId="0">
      <text>
        <r>
          <rPr>
            <sz val="11"/>
            <rFont val="Calibri"/>
            <family val="2"/>
            <charset val="238"/>
          </rPr>
          <t>IV_B:EUUtem1</t>
        </r>
      </text>
    </comment>
    <comment ref="AB130" authorId="0" shapeId="0">
      <text>
        <r>
          <rPr>
            <sz val="11"/>
            <rFont val="Calibri"/>
            <family val="2"/>
            <charset val="238"/>
          </rPr>
          <t>IV_B:EgyebUtem1</t>
        </r>
      </text>
    </comment>
    <comment ref="AC130" authorId="0" shapeId="0">
      <text>
        <r>
          <rPr>
            <sz val="11"/>
            <rFont val="Calibri"/>
            <family val="2"/>
            <charset val="238"/>
          </rPr>
          <t>IV_B:HitelKotvenyUtem1</t>
        </r>
      </text>
    </comment>
    <comment ref="AD130" authorId="0" shapeId="0">
      <text>
        <r>
          <rPr>
            <sz val="11"/>
            <rFont val="Calibri"/>
            <family val="2"/>
            <charset val="238"/>
          </rPr>
          <t>IV_B:OsszesenUtem1</t>
        </r>
      </text>
    </comment>
    <comment ref="AG130" authorId="0" shapeId="0">
      <text>
        <r>
          <rPr>
            <sz val="11"/>
            <rFont val="Calibri"/>
            <family val="2"/>
            <charset val="238"/>
          </rPr>
          <t>IV_B:HDUtem2</t>
        </r>
      </text>
    </comment>
    <comment ref="AH130" authorId="0" shapeId="0">
      <text>
        <r>
          <rPr>
            <sz val="11"/>
            <rFont val="Calibri"/>
            <family val="2"/>
            <charset val="238"/>
          </rPr>
          <t>IV_B:ECSUtem2</t>
        </r>
      </text>
    </comment>
    <comment ref="AI130" authorId="0" shapeId="0">
      <text>
        <r>
          <rPr>
            <sz val="11"/>
            <rFont val="Calibri"/>
            <family val="2"/>
            <charset val="238"/>
          </rPr>
          <t>IV_B:KFHUtem2</t>
        </r>
      </text>
    </comment>
    <comment ref="AJ130" authorId="0" shapeId="0">
      <text>
        <r>
          <rPr>
            <sz val="11"/>
            <rFont val="Calibri"/>
            <family val="2"/>
            <charset val="238"/>
          </rPr>
          <t>IV_B:Egyeb_SajatUtem2</t>
        </r>
      </text>
    </comment>
    <comment ref="AK130" authorId="0" shapeId="0">
      <text>
        <r>
          <rPr>
            <sz val="11"/>
            <rFont val="Calibri"/>
            <family val="2"/>
            <charset val="238"/>
          </rPr>
          <t>IV_B:DijUtem2</t>
        </r>
      </text>
    </comment>
    <comment ref="AL130" authorId="0" shapeId="0">
      <text>
        <r>
          <rPr>
            <sz val="11"/>
            <rFont val="Calibri"/>
            <family val="2"/>
            <charset val="238"/>
          </rPr>
          <t>IV_B:EM_Melleklet1_Utem2</t>
        </r>
      </text>
    </comment>
    <comment ref="AM130" authorId="0" shapeId="0">
      <text>
        <r>
          <rPr>
            <sz val="11"/>
            <rFont val="Calibri"/>
            <family val="2"/>
            <charset val="238"/>
          </rPr>
          <t>IV_B:EgyebAllamiUtem2</t>
        </r>
      </text>
    </comment>
    <comment ref="AN130" authorId="0" shapeId="0">
      <text>
        <r>
          <rPr>
            <sz val="11"/>
            <rFont val="Calibri"/>
            <family val="2"/>
            <charset val="238"/>
          </rPr>
          <t>IV_B:OnkormanyzatiUtem2</t>
        </r>
      </text>
    </comment>
    <comment ref="AO130" authorId="0" shapeId="0">
      <text>
        <r>
          <rPr>
            <sz val="11"/>
            <rFont val="Calibri"/>
            <family val="2"/>
            <charset val="238"/>
          </rPr>
          <t>IV_B:EUUtem2</t>
        </r>
      </text>
    </comment>
    <comment ref="AP130" authorId="0" shapeId="0">
      <text>
        <r>
          <rPr>
            <sz val="11"/>
            <rFont val="Calibri"/>
            <family val="2"/>
            <charset val="238"/>
          </rPr>
          <t>IV_B:EgyebUtem2</t>
        </r>
      </text>
    </comment>
    <comment ref="AQ130" authorId="0" shapeId="0">
      <text>
        <r>
          <rPr>
            <sz val="11"/>
            <rFont val="Calibri"/>
            <family val="2"/>
            <charset val="238"/>
          </rPr>
          <t>IV_B:HitelKotvenyUtem2</t>
        </r>
      </text>
    </comment>
    <comment ref="AR130" authorId="0" shapeId="0">
      <text>
        <r>
          <rPr>
            <sz val="11"/>
            <rFont val="Calibri"/>
            <family val="2"/>
            <charset val="238"/>
          </rPr>
          <t>IV_B:OsszesenUtem2</t>
        </r>
      </text>
    </comment>
    <comment ref="AS130" authorId="0" shapeId="0">
      <text>
        <r>
          <rPr>
            <sz val="11"/>
            <rFont val="Calibri"/>
            <family val="2"/>
            <charset val="238"/>
          </rPr>
          <t>IV_B:ForrashianyUtem2</t>
        </r>
      </text>
    </comment>
    <comment ref="AV130" authorId="0" shapeId="0">
      <text>
        <r>
          <rPr>
            <sz val="11"/>
            <rFont val="Calibri"/>
            <family val="2"/>
            <charset val="238"/>
          </rPr>
          <t>IV_B:Indokolas</t>
        </r>
      </text>
    </comment>
    <comment ref="AW130" authorId="0" shapeId="0">
      <text>
        <r>
          <rPr>
            <sz val="11"/>
            <rFont val="Calibri"/>
            <family val="2"/>
            <charset val="238"/>
          </rPr>
          <t>IV_B:Megjegyzes</t>
        </r>
      </text>
    </comment>
    <comment ref="AZ130" authorId="0" shapeId="0">
      <text>
        <r>
          <rPr>
            <sz val="11"/>
            <rFont val="Calibri"/>
            <family val="2"/>
            <charset val="238"/>
          </rPr>
          <t>IV_B:ISA</t>
        </r>
      </text>
    </comment>
    <comment ref="B131" authorId="0" shapeId="0">
      <text>
        <r>
          <rPr>
            <sz val="11"/>
            <rFont val="Calibri"/>
            <family val="2"/>
            <charset val="238"/>
          </rPr>
          <t>IV_B:FontossagiSorrent</t>
        </r>
      </text>
    </comment>
    <comment ref="C131" authorId="0" shapeId="0">
      <text>
        <r>
          <rPr>
            <sz val="11"/>
            <rFont val="Calibri"/>
            <family val="2"/>
            <charset val="238"/>
          </rPr>
          <t>IV_B:FeladatKategoria</t>
        </r>
      </text>
    </comment>
    <comment ref="D131" authorId="0" shapeId="0">
      <text>
        <r>
          <rPr>
            <sz val="11"/>
            <rFont val="Calibri"/>
            <family val="2"/>
            <charset val="238"/>
          </rPr>
          <t>IV_B:FeladatMegnevezes</t>
        </r>
      </text>
    </comment>
    <comment ref="E131" authorId="0" shapeId="0">
      <text>
        <r>
          <rPr>
            <sz val="11"/>
            <rFont val="Calibri"/>
            <family val="2"/>
            <charset val="238"/>
          </rPr>
          <t>IV_B:ElviEngedelySzam</t>
        </r>
      </text>
    </comment>
    <comment ref="F131" authorId="0" shapeId="0">
      <text>
        <r>
          <rPr>
            <sz val="11"/>
            <rFont val="Calibri"/>
            <family val="2"/>
            <charset val="238"/>
          </rPr>
          <t>IV_B:VKR_Kod</t>
        </r>
      </text>
    </comment>
    <comment ref="G131" authorId="0" shapeId="0">
      <text>
        <r>
          <rPr>
            <sz val="11"/>
            <rFont val="Calibri"/>
            <family val="2"/>
            <charset val="238"/>
          </rPr>
          <t>IV_B:VKR_Nev</t>
        </r>
      </text>
    </comment>
    <comment ref="H131" authorId="0" shapeId="0">
      <text>
        <r>
          <rPr>
            <sz val="11"/>
            <rFont val="Calibri"/>
            <family val="2"/>
            <charset val="238"/>
          </rPr>
          <t>IV_B:FeladatSorszam</t>
        </r>
      </text>
    </comment>
    <comment ref="I131" authorId="0" shapeId="0">
      <text>
        <r>
          <rPr>
            <sz val="11"/>
            <rFont val="Calibri"/>
            <family val="2"/>
            <charset val="238"/>
          </rPr>
          <t>IV_B:FeladatAzonosito</t>
        </r>
      </text>
    </comment>
    <comment ref="J131" authorId="0" shapeId="0">
      <text>
        <r>
          <rPr>
            <sz val="11"/>
            <rFont val="Calibri"/>
            <family val="2"/>
            <charset val="238"/>
          </rPr>
          <t>IV_B:EllatasiTerulet</t>
        </r>
      </text>
    </comment>
    <comment ref="K131" authorId="0" shapeId="0">
      <text>
        <r>
          <rPr>
            <sz val="11"/>
            <rFont val="Calibri"/>
            <family val="2"/>
            <charset val="238"/>
          </rPr>
          <t>IV_B:EllatasertFelelos</t>
        </r>
      </text>
    </comment>
    <comment ref="L131" authorId="0" shapeId="0">
      <text>
        <r>
          <rPr>
            <sz val="11"/>
            <rFont val="Calibri"/>
            <family val="2"/>
            <charset val="238"/>
          </rPr>
          <t>IV_B:TervezettNettoKoltseg</t>
        </r>
      </text>
    </comment>
    <comment ref="M131" authorId="0" shapeId="0">
      <text>
        <r>
          <rPr>
            <sz val="11"/>
            <rFont val="Calibri"/>
            <family val="2"/>
            <charset val="238"/>
          </rPr>
          <t>IV_B:IdotartamKezdes</t>
        </r>
      </text>
    </comment>
    <comment ref="N131" authorId="0" shapeId="0">
      <text>
        <r>
          <rPr>
            <sz val="11"/>
            <rFont val="Calibri"/>
            <family val="2"/>
            <charset val="238"/>
          </rPr>
          <t>IV_B:IdotartamBefejezes</t>
        </r>
      </text>
    </comment>
    <comment ref="O131" authorId="0" shapeId="0">
      <text>
        <r>
          <rPr>
            <sz val="11"/>
            <rFont val="Calibri"/>
            <family val="2"/>
            <charset val="238"/>
          </rPr>
          <t>IV_B:NettoKoltsegUtem1</t>
        </r>
      </text>
    </comment>
    <comment ref="P131" authorId="0" shapeId="0">
      <text>
        <r>
          <rPr>
            <sz val="11"/>
            <rFont val="Calibri"/>
            <family val="2"/>
            <charset val="238"/>
          </rPr>
          <t>IV_B:NettoKoltsegUtem2</t>
        </r>
      </text>
    </comment>
    <comment ref="Q131" authorId="0" shapeId="0">
      <text>
        <r>
          <rPr>
            <sz val="11"/>
            <rFont val="Calibri"/>
            <family val="2"/>
            <charset val="238"/>
          </rPr>
          <t>IV_B:EM_Melleklet2_KTG</t>
        </r>
      </text>
    </comment>
    <comment ref="S131" authorId="0" shapeId="0">
      <text>
        <r>
          <rPr>
            <sz val="11"/>
            <rFont val="Calibri"/>
            <family val="2"/>
            <charset val="238"/>
          </rPr>
          <t>IV_B:HDUtem1</t>
        </r>
      </text>
    </comment>
    <comment ref="T131" authorId="0" shapeId="0">
      <text>
        <r>
          <rPr>
            <sz val="11"/>
            <rFont val="Calibri"/>
            <family val="2"/>
            <charset val="238"/>
          </rPr>
          <t>IV_B:ECSUtem1</t>
        </r>
      </text>
    </comment>
    <comment ref="U131" authorId="0" shapeId="0">
      <text>
        <r>
          <rPr>
            <sz val="11"/>
            <rFont val="Calibri"/>
            <family val="2"/>
            <charset val="238"/>
          </rPr>
          <t>IV_B:KFHUtem1</t>
        </r>
      </text>
    </comment>
    <comment ref="V131" authorId="0" shapeId="0">
      <text>
        <r>
          <rPr>
            <sz val="11"/>
            <rFont val="Calibri"/>
            <family val="2"/>
            <charset val="238"/>
          </rPr>
          <t>IV_B:Egyeb_SajatUtem1</t>
        </r>
      </text>
    </comment>
    <comment ref="W131" authorId="0" shapeId="0">
      <text>
        <r>
          <rPr>
            <sz val="11"/>
            <rFont val="Calibri"/>
            <family val="2"/>
            <charset val="238"/>
          </rPr>
          <t>IV_B:DijUtem1</t>
        </r>
      </text>
    </comment>
    <comment ref="X131" authorId="0" shapeId="0">
      <text>
        <r>
          <rPr>
            <sz val="11"/>
            <rFont val="Calibri"/>
            <family val="2"/>
            <charset val="238"/>
          </rPr>
          <t>IV_B:EM_Melleklet1_Utem1</t>
        </r>
      </text>
    </comment>
    <comment ref="Y131" authorId="0" shapeId="0">
      <text>
        <r>
          <rPr>
            <sz val="11"/>
            <rFont val="Calibri"/>
            <family val="2"/>
            <charset val="238"/>
          </rPr>
          <t>IV_B:EgyebAllamiUtem1</t>
        </r>
      </text>
    </comment>
    <comment ref="Z131" authorId="0" shapeId="0">
      <text>
        <r>
          <rPr>
            <sz val="11"/>
            <rFont val="Calibri"/>
            <family val="2"/>
            <charset val="238"/>
          </rPr>
          <t>IV_B:OnkormanyzatiUtem1</t>
        </r>
      </text>
    </comment>
    <comment ref="AA131" authorId="0" shapeId="0">
      <text>
        <r>
          <rPr>
            <sz val="11"/>
            <rFont val="Calibri"/>
            <family val="2"/>
            <charset val="238"/>
          </rPr>
          <t>IV_B:EUUtem1</t>
        </r>
      </text>
    </comment>
    <comment ref="AB131" authorId="0" shapeId="0">
      <text>
        <r>
          <rPr>
            <sz val="11"/>
            <rFont val="Calibri"/>
            <family val="2"/>
            <charset val="238"/>
          </rPr>
          <t>IV_B:EgyebUtem1</t>
        </r>
      </text>
    </comment>
    <comment ref="AC131" authorId="0" shapeId="0">
      <text>
        <r>
          <rPr>
            <sz val="11"/>
            <rFont val="Calibri"/>
            <family val="2"/>
            <charset val="238"/>
          </rPr>
          <t>IV_B:HitelKotvenyUtem1</t>
        </r>
      </text>
    </comment>
    <comment ref="AD131" authorId="0" shapeId="0">
      <text>
        <r>
          <rPr>
            <sz val="11"/>
            <rFont val="Calibri"/>
            <family val="2"/>
            <charset val="238"/>
          </rPr>
          <t>IV_B:OsszesenUtem1</t>
        </r>
      </text>
    </comment>
    <comment ref="AG131" authorId="0" shapeId="0">
      <text>
        <r>
          <rPr>
            <sz val="11"/>
            <rFont val="Calibri"/>
            <family val="2"/>
            <charset val="238"/>
          </rPr>
          <t>IV_B:HDUtem2</t>
        </r>
      </text>
    </comment>
    <comment ref="AH131" authorId="0" shapeId="0">
      <text>
        <r>
          <rPr>
            <sz val="11"/>
            <rFont val="Calibri"/>
            <family val="2"/>
            <charset val="238"/>
          </rPr>
          <t>IV_B:ECSUtem2</t>
        </r>
      </text>
    </comment>
    <comment ref="AI131" authorId="0" shapeId="0">
      <text>
        <r>
          <rPr>
            <sz val="11"/>
            <rFont val="Calibri"/>
            <family val="2"/>
            <charset val="238"/>
          </rPr>
          <t>IV_B:KFHUtem2</t>
        </r>
      </text>
    </comment>
    <comment ref="AJ131" authorId="0" shapeId="0">
      <text>
        <r>
          <rPr>
            <sz val="11"/>
            <rFont val="Calibri"/>
            <family val="2"/>
            <charset val="238"/>
          </rPr>
          <t>IV_B:Egyeb_SajatUtem2</t>
        </r>
      </text>
    </comment>
    <comment ref="AK131" authorId="0" shapeId="0">
      <text>
        <r>
          <rPr>
            <sz val="11"/>
            <rFont val="Calibri"/>
            <family val="2"/>
            <charset val="238"/>
          </rPr>
          <t>IV_B:DijUtem2</t>
        </r>
      </text>
    </comment>
    <comment ref="AL131" authorId="0" shapeId="0">
      <text>
        <r>
          <rPr>
            <sz val="11"/>
            <rFont val="Calibri"/>
            <family val="2"/>
            <charset val="238"/>
          </rPr>
          <t>IV_B:EM_Melleklet1_Utem2</t>
        </r>
      </text>
    </comment>
    <comment ref="AM131" authorId="0" shapeId="0">
      <text>
        <r>
          <rPr>
            <sz val="11"/>
            <rFont val="Calibri"/>
            <family val="2"/>
            <charset val="238"/>
          </rPr>
          <t>IV_B:EgyebAllamiUtem2</t>
        </r>
      </text>
    </comment>
    <comment ref="AN131" authorId="0" shapeId="0">
      <text>
        <r>
          <rPr>
            <sz val="11"/>
            <rFont val="Calibri"/>
            <family val="2"/>
            <charset val="238"/>
          </rPr>
          <t>IV_B:OnkormanyzatiUtem2</t>
        </r>
      </text>
    </comment>
    <comment ref="AO131" authorId="0" shapeId="0">
      <text>
        <r>
          <rPr>
            <sz val="11"/>
            <rFont val="Calibri"/>
            <family val="2"/>
            <charset val="238"/>
          </rPr>
          <t>IV_B:EUUtem2</t>
        </r>
      </text>
    </comment>
    <comment ref="AP131" authorId="0" shapeId="0">
      <text>
        <r>
          <rPr>
            <sz val="11"/>
            <rFont val="Calibri"/>
            <family val="2"/>
            <charset val="238"/>
          </rPr>
          <t>IV_B:EgyebUtem2</t>
        </r>
      </text>
    </comment>
    <comment ref="AQ131" authorId="0" shapeId="0">
      <text>
        <r>
          <rPr>
            <sz val="11"/>
            <rFont val="Calibri"/>
            <family val="2"/>
            <charset val="238"/>
          </rPr>
          <t>IV_B:HitelKotvenyUtem2</t>
        </r>
      </text>
    </comment>
    <comment ref="AR131" authorId="0" shapeId="0">
      <text>
        <r>
          <rPr>
            <sz val="11"/>
            <rFont val="Calibri"/>
            <family val="2"/>
            <charset val="238"/>
          </rPr>
          <t>IV_B:OsszesenUtem2</t>
        </r>
      </text>
    </comment>
    <comment ref="AS131" authorId="0" shapeId="0">
      <text>
        <r>
          <rPr>
            <sz val="11"/>
            <rFont val="Calibri"/>
            <family val="2"/>
            <charset val="238"/>
          </rPr>
          <t>IV_B:ForrashianyUtem2</t>
        </r>
      </text>
    </comment>
    <comment ref="AV131" authorId="0" shapeId="0">
      <text>
        <r>
          <rPr>
            <sz val="11"/>
            <rFont val="Calibri"/>
            <family val="2"/>
            <charset val="238"/>
          </rPr>
          <t>IV_B:Indokolas</t>
        </r>
      </text>
    </comment>
    <comment ref="AW131" authorId="0" shapeId="0">
      <text>
        <r>
          <rPr>
            <sz val="11"/>
            <rFont val="Calibri"/>
            <family val="2"/>
            <charset val="238"/>
          </rPr>
          <t>IV_B:Megjegyzes</t>
        </r>
      </text>
    </comment>
    <comment ref="AZ131" authorId="0" shapeId="0">
      <text>
        <r>
          <rPr>
            <sz val="11"/>
            <rFont val="Calibri"/>
            <family val="2"/>
            <charset val="238"/>
          </rPr>
          <t>IV_B:ISA</t>
        </r>
      </text>
    </comment>
    <comment ref="B132" authorId="0" shapeId="0">
      <text>
        <r>
          <rPr>
            <sz val="11"/>
            <rFont val="Calibri"/>
            <family val="2"/>
            <charset val="238"/>
          </rPr>
          <t>IV_B:FontossagiSorrent</t>
        </r>
      </text>
    </comment>
    <comment ref="C132" authorId="0" shapeId="0">
      <text>
        <r>
          <rPr>
            <sz val="11"/>
            <rFont val="Calibri"/>
            <family val="2"/>
            <charset val="238"/>
          </rPr>
          <t>IV_B:FeladatKategoria</t>
        </r>
      </text>
    </comment>
    <comment ref="D132" authorId="0" shapeId="0">
      <text>
        <r>
          <rPr>
            <sz val="11"/>
            <rFont val="Calibri"/>
            <family val="2"/>
            <charset val="238"/>
          </rPr>
          <t>IV_B:FeladatMegnevezes</t>
        </r>
      </text>
    </comment>
    <comment ref="E132" authorId="0" shapeId="0">
      <text>
        <r>
          <rPr>
            <sz val="11"/>
            <rFont val="Calibri"/>
            <family val="2"/>
            <charset val="238"/>
          </rPr>
          <t>IV_B:ElviEngedelySzam</t>
        </r>
      </text>
    </comment>
    <comment ref="F132" authorId="0" shapeId="0">
      <text>
        <r>
          <rPr>
            <sz val="11"/>
            <rFont val="Calibri"/>
            <family val="2"/>
            <charset val="238"/>
          </rPr>
          <t>IV_B:VKR_Kod</t>
        </r>
      </text>
    </comment>
    <comment ref="G132" authorId="0" shapeId="0">
      <text>
        <r>
          <rPr>
            <sz val="11"/>
            <rFont val="Calibri"/>
            <family val="2"/>
            <charset val="238"/>
          </rPr>
          <t>IV_B:VKR_Nev</t>
        </r>
      </text>
    </comment>
    <comment ref="H132" authorId="0" shapeId="0">
      <text>
        <r>
          <rPr>
            <sz val="11"/>
            <rFont val="Calibri"/>
            <family val="2"/>
            <charset val="238"/>
          </rPr>
          <t>IV_B:FeladatSorszam</t>
        </r>
      </text>
    </comment>
    <comment ref="I132" authorId="0" shapeId="0">
      <text>
        <r>
          <rPr>
            <sz val="11"/>
            <rFont val="Calibri"/>
            <family val="2"/>
            <charset val="238"/>
          </rPr>
          <t>IV_B:FeladatAzonosito</t>
        </r>
      </text>
    </comment>
    <comment ref="J132" authorId="0" shapeId="0">
      <text>
        <r>
          <rPr>
            <sz val="11"/>
            <rFont val="Calibri"/>
            <family val="2"/>
            <charset val="238"/>
          </rPr>
          <t>IV_B:EllatasiTerulet</t>
        </r>
      </text>
    </comment>
    <comment ref="K132" authorId="0" shapeId="0">
      <text>
        <r>
          <rPr>
            <sz val="11"/>
            <rFont val="Calibri"/>
            <family val="2"/>
            <charset val="238"/>
          </rPr>
          <t>IV_B:EllatasertFelelos</t>
        </r>
      </text>
    </comment>
    <comment ref="L132" authorId="0" shapeId="0">
      <text>
        <r>
          <rPr>
            <sz val="11"/>
            <rFont val="Calibri"/>
            <family val="2"/>
            <charset val="238"/>
          </rPr>
          <t>IV_B:TervezettNettoKoltseg</t>
        </r>
      </text>
    </comment>
    <comment ref="M132" authorId="0" shapeId="0">
      <text>
        <r>
          <rPr>
            <sz val="11"/>
            <rFont val="Calibri"/>
            <family val="2"/>
            <charset val="238"/>
          </rPr>
          <t>IV_B:IdotartamKezdes</t>
        </r>
      </text>
    </comment>
    <comment ref="N132" authorId="0" shapeId="0">
      <text>
        <r>
          <rPr>
            <sz val="11"/>
            <rFont val="Calibri"/>
            <family val="2"/>
            <charset val="238"/>
          </rPr>
          <t>IV_B:IdotartamBefejezes</t>
        </r>
      </text>
    </comment>
    <comment ref="O132" authorId="0" shapeId="0">
      <text>
        <r>
          <rPr>
            <sz val="11"/>
            <rFont val="Calibri"/>
            <family val="2"/>
            <charset val="238"/>
          </rPr>
          <t>IV_B:NettoKoltsegUtem1</t>
        </r>
      </text>
    </comment>
    <comment ref="P132" authorId="0" shapeId="0">
      <text>
        <r>
          <rPr>
            <sz val="11"/>
            <rFont val="Calibri"/>
            <family val="2"/>
            <charset val="238"/>
          </rPr>
          <t>IV_B:NettoKoltsegUtem2</t>
        </r>
      </text>
    </comment>
    <comment ref="Q132" authorId="0" shapeId="0">
      <text>
        <r>
          <rPr>
            <sz val="11"/>
            <rFont val="Calibri"/>
            <family val="2"/>
            <charset val="238"/>
          </rPr>
          <t>IV_B:EM_Melleklet2_KTG</t>
        </r>
      </text>
    </comment>
    <comment ref="S132" authorId="0" shapeId="0">
      <text>
        <r>
          <rPr>
            <sz val="11"/>
            <rFont val="Calibri"/>
            <family val="2"/>
            <charset val="238"/>
          </rPr>
          <t>IV_B:HDUtem1</t>
        </r>
      </text>
    </comment>
    <comment ref="T132" authorId="0" shapeId="0">
      <text>
        <r>
          <rPr>
            <sz val="11"/>
            <rFont val="Calibri"/>
            <family val="2"/>
            <charset val="238"/>
          </rPr>
          <t>IV_B:ECSUtem1</t>
        </r>
      </text>
    </comment>
    <comment ref="U132" authorId="0" shapeId="0">
      <text>
        <r>
          <rPr>
            <sz val="11"/>
            <rFont val="Calibri"/>
            <family val="2"/>
            <charset val="238"/>
          </rPr>
          <t>IV_B:KFHUtem1</t>
        </r>
      </text>
    </comment>
    <comment ref="V132" authorId="0" shapeId="0">
      <text>
        <r>
          <rPr>
            <sz val="11"/>
            <rFont val="Calibri"/>
            <family val="2"/>
            <charset val="238"/>
          </rPr>
          <t>IV_B:Egyeb_SajatUtem1</t>
        </r>
      </text>
    </comment>
    <comment ref="W132" authorId="0" shapeId="0">
      <text>
        <r>
          <rPr>
            <sz val="11"/>
            <rFont val="Calibri"/>
            <family val="2"/>
            <charset val="238"/>
          </rPr>
          <t>IV_B:DijUtem1</t>
        </r>
      </text>
    </comment>
    <comment ref="X132" authorId="0" shapeId="0">
      <text>
        <r>
          <rPr>
            <sz val="11"/>
            <rFont val="Calibri"/>
            <family val="2"/>
            <charset val="238"/>
          </rPr>
          <t>IV_B:EM_Melleklet1_Utem1</t>
        </r>
      </text>
    </comment>
    <comment ref="Y132" authorId="0" shapeId="0">
      <text>
        <r>
          <rPr>
            <sz val="11"/>
            <rFont val="Calibri"/>
            <family val="2"/>
            <charset val="238"/>
          </rPr>
          <t>IV_B:EgyebAllamiUtem1</t>
        </r>
      </text>
    </comment>
    <comment ref="Z132" authorId="0" shapeId="0">
      <text>
        <r>
          <rPr>
            <sz val="11"/>
            <rFont val="Calibri"/>
            <family val="2"/>
            <charset val="238"/>
          </rPr>
          <t>IV_B:OnkormanyzatiUtem1</t>
        </r>
      </text>
    </comment>
    <comment ref="AA132" authorId="0" shapeId="0">
      <text>
        <r>
          <rPr>
            <sz val="11"/>
            <rFont val="Calibri"/>
            <family val="2"/>
            <charset val="238"/>
          </rPr>
          <t>IV_B:EUUtem1</t>
        </r>
      </text>
    </comment>
    <comment ref="AB132" authorId="0" shapeId="0">
      <text>
        <r>
          <rPr>
            <sz val="11"/>
            <rFont val="Calibri"/>
            <family val="2"/>
            <charset val="238"/>
          </rPr>
          <t>IV_B:EgyebUtem1</t>
        </r>
      </text>
    </comment>
    <comment ref="AC132" authorId="0" shapeId="0">
      <text>
        <r>
          <rPr>
            <sz val="11"/>
            <rFont val="Calibri"/>
            <family val="2"/>
            <charset val="238"/>
          </rPr>
          <t>IV_B:HitelKotvenyUtem1</t>
        </r>
      </text>
    </comment>
    <comment ref="AD132" authorId="0" shapeId="0">
      <text>
        <r>
          <rPr>
            <sz val="11"/>
            <rFont val="Calibri"/>
            <family val="2"/>
            <charset val="238"/>
          </rPr>
          <t>IV_B:OsszesenUtem1</t>
        </r>
      </text>
    </comment>
    <comment ref="AG132" authorId="0" shapeId="0">
      <text>
        <r>
          <rPr>
            <sz val="11"/>
            <rFont val="Calibri"/>
            <family val="2"/>
            <charset val="238"/>
          </rPr>
          <t>IV_B:HDUtem2</t>
        </r>
      </text>
    </comment>
    <comment ref="AH132" authorId="0" shapeId="0">
      <text>
        <r>
          <rPr>
            <sz val="11"/>
            <rFont val="Calibri"/>
            <family val="2"/>
            <charset val="238"/>
          </rPr>
          <t>IV_B:ECSUtem2</t>
        </r>
      </text>
    </comment>
    <comment ref="AI132" authorId="0" shapeId="0">
      <text>
        <r>
          <rPr>
            <sz val="11"/>
            <rFont val="Calibri"/>
            <family val="2"/>
            <charset val="238"/>
          </rPr>
          <t>IV_B:KFHUtem2</t>
        </r>
      </text>
    </comment>
    <comment ref="AJ132" authorId="0" shapeId="0">
      <text>
        <r>
          <rPr>
            <sz val="11"/>
            <rFont val="Calibri"/>
            <family val="2"/>
            <charset val="238"/>
          </rPr>
          <t>IV_B:Egyeb_SajatUtem2</t>
        </r>
      </text>
    </comment>
    <comment ref="AK132" authorId="0" shapeId="0">
      <text>
        <r>
          <rPr>
            <sz val="11"/>
            <rFont val="Calibri"/>
            <family val="2"/>
            <charset val="238"/>
          </rPr>
          <t>IV_B:DijUtem2</t>
        </r>
      </text>
    </comment>
    <comment ref="AL132" authorId="0" shapeId="0">
      <text>
        <r>
          <rPr>
            <sz val="11"/>
            <rFont val="Calibri"/>
            <family val="2"/>
            <charset val="238"/>
          </rPr>
          <t>IV_B:EM_Melleklet1_Utem2</t>
        </r>
      </text>
    </comment>
    <comment ref="AM132" authorId="0" shapeId="0">
      <text>
        <r>
          <rPr>
            <sz val="11"/>
            <rFont val="Calibri"/>
            <family val="2"/>
            <charset val="238"/>
          </rPr>
          <t>IV_B:EgyebAllamiUtem2</t>
        </r>
      </text>
    </comment>
    <comment ref="AN132" authorId="0" shapeId="0">
      <text>
        <r>
          <rPr>
            <sz val="11"/>
            <rFont val="Calibri"/>
            <family val="2"/>
            <charset val="238"/>
          </rPr>
          <t>IV_B:OnkormanyzatiUtem2</t>
        </r>
      </text>
    </comment>
    <comment ref="AO132" authorId="0" shapeId="0">
      <text>
        <r>
          <rPr>
            <sz val="11"/>
            <rFont val="Calibri"/>
            <family val="2"/>
            <charset val="238"/>
          </rPr>
          <t>IV_B:EUUtem2</t>
        </r>
      </text>
    </comment>
    <comment ref="AP132" authorId="0" shapeId="0">
      <text>
        <r>
          <rPr>
            <sz val="11"/>
            <rFont val="Calibri"/>
            <family val="2"/>
            <charset val="238"/>
          </rPr>
          <t>IV_B:EgyebUtem2</t>
        </r>
      </text>
    </comment>
    <comment ref="AQ132" authorId="0" shapeId="0">
      <text>
        <r>
          <rPr>
            <sz val="11"/>
            <rFont val="Calibri"/>
            <family val="2"/>
            <charset val="238"/>
          </rPr>
          <t>IV_B:HitelKotvenyUtem2</t>
        </r>
      </text>
    </comment>
    <comment ref="AR132" authorId="0" shapeId="0">
      <text>
        <r>
          <rPr>
            <sz val="11"/>
            <rFont val="Calibri"/>
            <family val="2"/>
            <charset val="238"/>
          </rPr>
          <t>IV_B:OsszesenUtem2</t>
        </r>
      </text>
    </comment>
    <comment ref="AS132" authorId="0" shapeId="0">
      <text>
        <r>
          <rPr>
            <sz val="11"/>
            <rFont val="Calibri"/>
            <family val="2"/>
            <charset val="238"/>
          </rPr>
          <t>IV_B:ForrashianyUtem2</t>
        </r>
      </text>
    </comment>
    <comment ref="AV132" authorId="0" shapeId="0">
      <text>
        <r>
          <rPr>
            <sz val="11"/>
            <rFont val="Calibri"/>
            <family val="2"/>
            <charset val="238"/>
          </rPr>
          <t>IV_B:Indokolas</t>
        </r>
      </text>
    </comment>
    <comment ref="AW132" authorId="0" shapeId="0">
      <text>
        <r>
          <rPr>
            <sz val="11"/>
            <rFont val="Calibri"/>
            <family val="2"/>
            <charset val="238"/>
          </rPr>
          <t>IV_B:Megjegyzes</t>
        </r>
      </text>
    </comment>
    <comment ref="AZ132" authorId="0" shapeId="0">
      <text>
        <r>
          <rPr>
            <sz val="11"/>
            <rFont val="Calibri"/>
            <family val="2"/>
            <charset val="238"/>
          </rPr>
          <t>IV_B:ISA</t>
        </r>
      </text>
    </comment>
    <comment ref="B133" authorId="0" shapeId="0">
      <text>
        <r>
          <rPr>
            <sz val="11"/>
            <rFont val="Calibri"/>
            <family val="2"/>
            <charset val="238"/>
          </rPr>
          <t>IV_B:FontossagiSorrent</t>
        </r>
      </text>
    </comment>
    <comment ref="C133" authorId="0" shapeId="0">
      <text>
        <r>
          <rPr>
            <sz val="11"/>
            <rFont val="Calibri"/>
            <family val="2"/>
            <charset val="238"/>
          </rPr>
          <t>IV_B:FeladatKategoria</t>
        </r>
      </text>
    </comment>
    <comment ref="D133" authorId="0" shapeId="0">
      <text>
        <r>
          <rPr>
            <sz val="11"/>
            <rFont val="Calibri"/>
            <family val="2"/>
            <charset val="238"/>
          </rPr>
          <t>IV_B:FeladatMegnevezes</t>
        </r>
      </text>
    </comment>
    <comment ref="E133" authorId="0" shapeId="0">
      <text>
        <r>
          <rPr>
            <sz val="11"/>
            <rFont val="Calibri"/>
            <family val="2"/>
            <charset val="238"/>
          </rPr>
          <t>IV_B:ElviEngedelySzam</t>
        </r>
      </text>
    </comment>
    <comment ref="F133" authorId="0" shapeId="0">
      <text>
        <r>
          <rPr>
            <sz val="11"/>
            <rFont val="Calibri"/>
            <family val="2"/>
            <charset val="238"/>
          </rPr>
          <t>IV_B:VKR_Kod</t>
        </r>
      </text>
    </comment>
    <comment ref="G133" authorId="0" shapeId="0">
      <text>
        <r>
          <rPr>
            <sz val="11"/>
            <rFont val="Calibri"/>
            <family val="2"/>
            <charset val="238"/>
          </rPr>
          <t>IV_B:VKR_Nev</t>
        </r>
      </text>
    </comment>
    <comment ref="H133" authorId="0" shapeId="0">
      <text>
        <r>
          <rPr>
            <sz val="11"/>
            <rFont val="Calibri"/>
            <family val="2"/>
            <charset val="238"/>
          </rPr>
          <t>IV_B:FeladatSorszam</t>
        </r>
      </text>
    </comment>
    <comment ref="I133" authorId="0" shapeId="0">
      <text>
        <r>
          <rPr>
            <sz val="11"/>
            <rFont val="Calibri"/>
            <family val="2"/>
            <charset val="238"/>
          </rPr>
          <t>IV_B:FeladatAzonosito</t>
        </r>
      </text>
    </comment>
    <comment ref="J133" authorId="0" shapeId="0">
      <text>
        <r>
          <rPr>
            <sz val="11"/>
            <rFont val="Calibri"/>
            <family val="2"/>
            <charset val="238"/>
          </rPr>
          <t>IV_B:EllatasiTerulet</t>
        </r>
      </text>
    </comment>
    <comment ref="K133" authorId="0" shapeId="0">
      <text>
        <r>
          <rPr>
            <sz val="11"/>
            <rFont val="Calibri"/>
            <family val="2"/>
            <charset val="238"/>
          </rPr>
          <t>IV_B:EllatasertFelelos</t>
        </r>
      </text>
    </comment>
    <comment ref="L133" authorId="0" shapeId="0">
      <text>
        <r>
          <rPr>
            <sz val="11"/>
            <rFont val="Calibri"/>
            <family val="2"/>
            <charset val="238"/>
          </rPr>
          <t>IV_B:TervezettNettoKoltseg</t>
        </r>
      </text>
    </comment>
    <comment ref="M133" authorId="0" shapeId="0">
      <text>
        <r>
          <rPr>
            <sz val="11"/>
            <rFont val="Calibri"/>
            <family val="2"/>
            <charset val="238"/>
          </rPr>
          <t>IV_B:IdotartamKezdes</t>
        </r>
      </text>
    </comment>
    <comment ref="N133" authorId="0" shapeId="0">
      <text>
        <r>
          <rPr>
            <sz val="11"/>
            <rFont val="Calibri"/>
            <family val="2"/>
            <charset val="238"/>
          </rPr>
          <t>IV_B:IdotartamBefejezes</t>
        </r>
      </text>
    </comment>
    <comment ref="O133" authorId="0" shapeId="0">
      <text>
        <r>
          <rPr>
            <sz val="11"/>
            <rFont val="Calibri"/>
            <family val="2"/>
            <charset val="238"/>
          </rPr>
          <t>IV_B:NettoKoltsegUtem1</t>
        </r>
      </text>
    </comment>
    <comment ref="P133" authorId="0" shapeId="0">
      <text>
        <r>
          <rPr>
            <sz val="11"/>
            <rFont val="Calibri"/>
            <family val="2"/>
            <charset val="238"/>
          </rPr>
          <t>IV_B:NettoKoltsegUtem2</t>
        </r>
      </text>
    </comment>
    <comment ref="Q133" authorId="0" shapeId="0">
      <text>
        <r>
          <rPr>
            <sz val="11"/>
            <rFont val="Calibri"/>
            <family val="2"/>
            <charset val="238"/>
          </rPr>
          <t>IV_B:EM_Melleklet2_KTG</t>
        </r>
      </text>
    </comment>
    <comment ref="S133" authorId="0" shapeId="0">
      <text>
        <r>
          <rPr>
            <sz val="11"/>
            <rFont val="Calibri"/>
            <family val="2"/>
            <charset val="238"/>
          </rPr>
          <t>IV_B:HDUtem1</t>
        </r>
      </text>
    </comment>
    <comment ref="T133" authorId="0" shapeId="0">
      <text>
        <r>
          <rPr>
            <sz val="11"/>
            <rFont val="Calibri"/>
            <family val="2"/>
            <charset val="238"/>
          </rPr>
          <t>IV_B:ECSUtem1</t>
        </r>
      </text>
    </comment>
    <comment ref="U133" authorId="0" shapeId="0">
      <text>
        <r>
          <rPr>
            <sz val="11"/>
            <rFont val="Calibri"/>
            <family val="2"/>
            <charset val="238"/>
          </rPr>
          <t>IV_B:KFHUtem1</t>
        </r>
      </text>
    </comment>
    <comment ref="V133" authorId="0" shapeId="0">
      <text>
        <r>
          <rPr>
            <sz val="11"/>
            <rFont val="Calibri"/>
            <family val="2"/>
            <charset val="238"/>
          </rPr>
          <t>IV_B:Egyeb_SajatUtem1</t>
        </r>
      </text>
    </comment>
    <comment ref="W133" authorId="0" shapeId="0">
      <text>
        <r>
          <rPr>
            <sz val="11"/>
            <rFont val="Calibri"/>
            <family val="2"/>
            <charset val="238"/>
          </rPr>
          <t>IV_B:DijUtem1</t>
        </r>
      </text>
    </comment>
    <comment ref="X133" authorId="0" shapeId="0">
      <text>
        <r>
          <rPr>
            <sz val="11"/>
            <rFont val="Calibri"/>
            <family val="2"/>
            <charset val="238"/>
          </rPr>
          <t>IV_B:EM_Melleklet1_Utem1</t>
        </r>
      </text>
    </comment>
    <comment ref="Y133" authorId="0" shapeId="0">
      <text>
        <r>
          <rPr>
            <sz val="11"/>
            <rFont val="Calibri"/>
            <family val="2"/>
            <charset val="238"/>
          </rPr>
          <t>IV_B:EgyebAllamiUtem1</t>
        </r>
      </text>
    </comment>
    <comment ref="Z133" authorId="0" shapeId="0">
      <text>
        <r>
          <rPr>
            <sz val="11"/>
            <rFont val="Calibri"/>
            <family val="2"/>
            <charset val="238"/>
          </rPr>
          <t>IV_B:OnkormanyzatiUtem1</t>
        </r>
      </text>
    </comment>
    <comment ref="AA133" authorId="0" shapeId="0">
      <text>
        <r>
          <rPr>
            <sz val="11"/>
            <rFont val="Calibri"/>
            <family val="2"/>
            <charset val="238"/>
          </rPr>
          <t>IV_B:EUUtem1</t>
        </r>
      </text>
    </comment>
    <comment ref="AB133" authorId="0" shapeId="0">
      <text>
        <r>
          <rPr>
            <sz val="11"/>
            <rFont val="Calibri"/>
            <family val="2"/>
            <charset val="238"/>
          </rPr>
          <t>IV_B:EgyebUtem1</t>
        </r>
      </text>
    </comment>
    <comment ref="AC133" authorId="0" shapeId="0">
      <text>
        <r>
          <rPr>
            <sz val="11"/>
            <rFont val="Calibri"/>
            <family val="2"/>
            <charset val="238"/>
          </rPr>
          <t>IV_B:HitelKotvenyUtem1</t>
        </r>
      </text>
    </comment>
    <comment ref="AD133" authorId="0" shapeId="0">
      <text>
        <r>
          <rPr>
            <sz val="11"/>
            <rFont val="Calibri"/>
            <family val="2"/>
            <charset val="238"/>
          </rPr>
          <t>IV_B:OsszesenUtem1</t>
        </r>
      </text>
    </comment>
    <comment ref="AG133" authorId="0" shapeId="0">
      <text>
        <r>
          <rPr>
            <sz val="11"/>
            <rFont val="Calibri"/>
            <family val="2"/>
            <charset val="238"/>
          </rPr>
          <t>IV_B:HDUtem2</t>
        </r>
      </text>
    </comment>
    <comment ref="AH133" authorId="0" shapeId="0">
      <text>
        <r>
          <rPr>
            <sz val="11"/>
            <rFont val="Calibri"/>
            <family val="2"/>
            <charset val="238"/>
          </rPr>
          <t>IV_B:ECSUtem2</t>
        </r>
      </text>
    </comment>
    <comment ref="AI133" authorId="0" shapeId="0">
      <text>
        <r>
          <rPr>
            <sz val="11"/>
            <rFont val="Calibri"/>
            <family val="2"/>
            <charset val="238"/>
          </rPr>
          <t>IV_B:KFHUtem2</t>
        </r>
      </text>
    </comment>
    <comment ref="AJ133" authorId="0" shapeId="0">
      <text>
        <r>
          <rPr>
            <sz val="11"/>
            <rFont val="Calibri"/>
            <family val="2"/>
            <charset val="238"/>
          </rPr>
          <t>IV_B:Egyeb_SajatUtem2</t>
        </r>
      </text>
    </comment>
    <comment ref="AK133" authorId="0" shapeId="0">
      <text>
        <r>
          <rPr>
            <sz val="11"/>
            <rFont val="Calibri"/>
            <family val="2"/>
            <charset val="238"/>
          </rPr>
          <t>IV_B:DijUtem2</t>
        </r>
      </text>
    </comment>
    <comment ref="AL133" authorId="0" shapeId="0">
      <text>
        <r>
          <rPr>
            <sz val="11"/>
            <rFont val="Calibri"/>
            <family val="2"/>
            <charset val="238"/>
          </rPr>
          <t>IV_B:EM_Melleklet1_Utem2</t>
        </r>
      </text>
    </comment>
    <comment ref="AM133" authorId="0" shapeId="0">
      <text>
        <r>
          <rPr>
            <sz val="11"/>
            <rFont val="Calibri"/>
            <family val="2"/>
            <charset val="238"/>
          </rPr>
          <t>IV_B:EgyebAllamiUtem2</t>
        </r>
      </text>
    </comment>
    <comment ref="AN133" authorId="0" shapeId="0">
      <text>
        <r>
          <rPr>
            <sz val="11"/>
            <rFont val="Calibri"/>
            <family val="2"/>
            <charset val="238"/>
          </rPr>
          <t>IV_B:OnkormanyzatiUtem2</t>
        </r>
      </text>
    </comment>
    <comment ref="AO133" authorId="0" shapeId="0">
      <text>
        <r>
          <rPr>
            <sz val="11"/>
            <rFont val="Calibri"/>
            <family val="2"/>
            <charset val="238"/>
          </rPr>
          <t>IV_B:EUUtem2</t>
        </r>
      </text>
    </comment>
    <comment ref="AP133" authorId="0" shapeId="0">
      <text>
        <r>
          <rPr>
            <sz val="11"/>
            <rFont val="Calibri"/>
            <family val="2"/>
            <charset val="238"/>
          </rPr>
          <t>IV_B:EgyebUtem2</t>
        </r>
      </text>
    </comment>
    <comment ref="AQ133" authorId="0" shapeId="0">
      <text>
        <r>
          <rPr>
            <sz val="11"/>
            <rFont val="Calibri"/>
            <family val="2"/>
            <charset val="238"/>
          </rPr>
          <t>IV_B:HitelKotvenyUtem2</t>
        </r>
      </text>
    </comment>
    <comment ref="AR133" authorId="0" shapeId="0">
      <text>
        <r>
          <rPr>
            <sz val="11"/>
            <rFont val="Calibri"/>
            <family val="2"/>
            <charset val="238"/>
          </rPr>
          <t>IV_B:OsszesenUtem2</t>
        </r>
      </text>
    </comment>
    <comment ref="AS133" authorId="0" shapeId="0">
      <text>
        <r>
          <rPr>
            <sz val="11"/>
            <rFont val="Calibri"/>
            <family val="2"/>
            <charset val="238"/>
          </rPr>
          <t>IV_B:ForrashianyUtem2</t>
        </r>
      </text>
    </comment>
    <comment ref="AV133" authorId="0" shapeId="0">
      <text>
        <r>
          <rPr>
            <sz val="11"/>
            <rFont val="Calibri"/>
            <family val="2"/>
            <charset val="238"/>
          </rPr>
          <t>IV_B:Indokolas</t>
        </r>
      </text>
    </comment>
    <comment ref="AW133" authorId="0" shapeId="0">
      <text>
        <r>
          <rPr>
            <sz val="11"/>
            <rFont val="Calibri"/>
            <family val="2"/>
            <charset val="238"/>
          </rPr>
          <t>IV_B:Megjegyzes</t>
        </r>
      </text>
    </comment>
    <comment ref="AZ133" authorId="0" shapeId="0">
      <text>
        <r>
          <rPr>
            <sz val="11"/>
            <rFont val="Calibri"/>
            <family val="2"/>
            <charset val="238"/>
          </rPr>
          <t>IV_B:ISA</t>
        </r>
      </text>
    </comment>
    <comment ref="B134" authorId="0" shapeId="0">
      <text>
        <r>
          <rPr>
            <sz val="11"/>
            <rFont val="Calibri"/>
            <family val="2"/>
            <charset val="238"/>
          </rPr>
          <t>IV_B:FontossagiSorrent</t>
        </r>
      </text>
    </comment>
    <comment ref="C134" authorId="0" shapeId="0">
      <text>
        <r>
          <rPr>
            <sz val="11"/>
            <rFont val="Calibri"/>
            <family val="2"/>
            <charset val="238"/>
          </rPr>
          <t>IV_B:FeladatKategoria</t>
        </r>
      </text>
    </comment>
    <comment ref="D134" authorId="0" shapeId="0">
      <text>
        <r>
          <rPr>
            <sz val="11"/>
            <rFont val="Calibri"/>
            <family val="2"/>
            <charset val="238"/>
          </rPr>
          <t>IV_B:FeladatMegnevezes</t>
        </r>
      </text>
    </comment>
    <comment ref="E134" authorId="0" shapeId="0">
      <text>
        <r>
          <rPr>
            <sz val="11"/>
            <rFont val="Calibri"/>
            <family val="2"/>
            <charset val="238"/>
          </rPr>
          <t>IV_B:ElviEngedelySzam</t>
        </r>
      </text>
    </comment>
    <comment ref="F134" authorId="0" shapeId="0">
      <text>
        <r>
          <rPr>
            <sz val="11"/>
            <rFont val="Calibri"/>
            <family val="2"/>
            <charset val="238"/>
          </rPr>
          <t>IV_B:VKR_Kod</t>
        </r>
      </text>
    </comment>
    <comment ref="G134" authorId="0" shapeId="0">
      <text>
        <r>
          <rPr>
            <sz val="11"/>
            <rFont val="Calibri"/>
            <family val="2"/>
            <charset val="238"/>
          </rPr>
          <t>IV_B:VKR_Nev</t>
        </r>
      </text>
    </comment>
    <comment ref="H134" authorId="0" shapeId="0">
      <text>
        <r>
          <rPr>
            <sz val="11"/>
            <rFont val="Calibri"/>
            <family val="2"/>
            <charset val="238"/>
          </rPr>
          <t>IV_B:FeladatSorszam</t>
        </r>
      </text>
    </comment>
    <comment ref="I134" authorId="0" shapeId="0">
      <text>
        <r>
          <rPr>
            <sz val="11"/>
            <rFont val="Calibri"/>
            <family val="2"/>
            <charset val="238"/>
          </rPr>
          <t>IV_B:FeladatAzonosito</t>
        </r>
      </text>
    </comment>
    <comment ref="J134" authorId="0" shapeId="0">
      <text>
        <r>
          <rPr>
            <sz val="11"/>
            <rFont val="Calibri"/>
            <family val="2"/>
            <charset val="238"/>
          </rPr>
          <t>IV_B:EllatasiTerulet</t>
        </r>
      </text>
    </comment>
    <comment ref="K134" authorId="0" shapeId="0">
      <text>
        <r>
          <rPr>
            <sz val="11"/>
            <rFont val="Calibri"/>
            <family val="2"/>
            <charset val="238"/>
          </rPr>
          <t>IV_B:EllatasertFelelos</t>
        </r>
      </text>
    </comment>
    <comment ref="L134" authorId="0" shapeId="0">
      <text>
        <r>
          <rPr>
            <sz val="11"/>
            <rFont val="Calibri"/>
            <family val="2"/>
            <charset val="238"/>
          </rPr>
          <t>IV_B:TervezettNettoKoltseg</t>
        </r>
      </text>
    </comment>
    <comment ref="M134" authorId="0" shapeId="0">
      <text>
        <r>
          <rPr>
            <sz val="11"/>
            <rFont val="Calibri"/>
            <family val="2"/>
            <charset val="238"/>
          </rPr>
          <t>IV_B:IdotartamKezdes</t>
        </r>
      </text>
    </comment>
    <comment ref="N134" authorId="0" shapeId="0">
      <text>
        <r>
          <rPr>
            <sz val="11"/>
            <rFont val="Calibri"/>
            <family val="2"/>
            <charset val="238"/>
          </rPr>
          <t>IV_B:IdotartamBefejezes</t>
        </r>
      </text>
    </comment>
    <comment ref="O134" authorId="0" shapeId="0">
      <text>
        <r>
          <rPr>
            <sz val="11"/>
            <rFont val="Calibri"/>
            <family val="2"/>
            <charset val="238"/>
          </rPr>
          <t>IV_B:NettoKoltsegUtem1</t>
        </r>
      </text>
    </comment>
    <comment ref="P134" authorId="0" shapeId="0">
      <text>
        <r>
          <rPr>
            <sz val="11"/>
            <rFont val="Calibri"/>
            <family val="2"/>
            <charset val="238"/>
          </rPr>
          <t>IV_B:NettoKoltsegUtem2</t>
        </r>
      </text>
    </comment>
    <comment ref="Q134" authorId="0" shapeId="0">
      <text>
        <r>
          <rPr>
            <sz val="11"/>
            <rFont val="Calibri"/>
            <family val="2"/>
            <charset val="238"/>
          </rPr>
          <t>IV_B:EM_Melleklet2_KTG</t>
        </r>
      </text>
    </comment>
    <comment ref="S134" authorId="0" shapeId="0">
      <text>
        <r>
          <rPr>
            <sz val="11"/>
            <rFont val="Calibri"/>
            <family val="2"/>
            <charset val="238"/>
          </rPr>
          <t>IV_B:HDUtem1</t>
        </r>
      </text>
    </comment>
    <comment ref="T134" authorId="0" shapeId="0">
      <text>
        <r>
          <rPr>
            <sz val="11"/>
            <rFont val="Calibri"/>
            <family val="2"/>
            <charset val="238"/>
          </rPr>
          <t>IV_B:ECSUtem1</t>
        </r>
      </text>
    </comment>
    <comment ref="U134" authorId="0" shapeId="0">
      <text>
        <r>
          <rPr>
            <sz val="11"/>
            <rFont val="Calibri"/>
            <family val="2"/>
            <charset val="238"/>
          </rPr>
          <t>IV_B:KFHUtem1</t>
        </r>
      </text>
    </comment>
    <comment ref="V134" authorId="0" shapeId="0">
      <text>
        <r>
          <rPr>
            <sz val="11"/>
            <rFont val="Calibri"/>
            <family val="2"/>
            <charset val="238"/>
          </rPr>
          <t>IV_B:Egyeb_SajatUtem1</t>
        </r>
      </text>
    </comment>
    <comment ref="W134" authorId="0" shapeId="0">
      <text>
        <r>
          <rPr>
            <sz val="11"/>
            <rFont val="Calibri"/>
            <family val="2"/>
            <charset val="238"/>
          </rPr>
          <t>IV_B:DijUtem1</t>
        </r>
      </text>
    </comment>
    <comment ref="X134" authorId="0" shapeId="0">
      <text>
        <r>
          <rPr>
            <sz val="11"/>
            <rFont val="Calibri"/>
            <family val="2"/>
            <charset val="238"/>
          </rPr>
          <t>IV_B:EM_Melleklet1_Utem1</t>
        </r>
      </text>
    </comment>
    <comment ref="Y134" authorId="0" shapeId="0">
      <text>
        <r>
          <rPr>
            <sz val="11"/>
            <rFont val="Calibri"/>
            <family val="2"/>
            <charset val="238"/>
          </rPr>
          <t>IV_B:EgyebAllamiUtem1</t>
        </r>
      </text>
    </comment>
    <comment ref="Z134" authorId="0" shapeId="0">
      <text>
        <r>
          <rPr>
            <sz val="11"/>
            <rFont val="Calibri"/>
            <family val="2"/>
            <charset val="238"/>
          </rPr>
          <t>IV_B:OnkormanyzatiUtem1</t>
        </r>
      </text>
    </comment>
    <comment ref="AA134" authorId="0" shapeId="0">
      <text>
        <r>
          <rPr>
            <sz val="11"/>
            <rFont val="Calibri"/>
            <family val="2"/>
            <charset val="238"/>
          </rPr>
          <t>IV_B:EUUtem1</t>
        </r>
      </text>
    </comment>
    <comment ref="AB134" authorId="0" shapeId="0">
      <text>
        <r>
          <rPr>
            <sz val="11"/>
            <rFont val="Calibri"/>
            <family val="2"/>
            <charset val="238"/>
          </rPr>
          <t>IV_B:EgyebUtem1</t>
        </r>
      </text>
    </comment>
    <comment ref="AC134" authorId="0" shapeId="0">
      <text>
        <r>
          <rPr>
            <sz val="11"/>
            <rFont val="Calibri"/>
            <family val="2"/>
            <charset val="238"/>
          </rPr>
          <t>IV_B:HitelKotvenyUtem1</t>
        </r>
      </text>
    </comment>
    <comment ref="AD134" authorId="0" shapeId="0">
      <text>
        <r>
          <rPr>
            <sz val="11"/>
            <rFont val="Calibri"/>
            <family val="2"/>
            <charset val="238"/>
          </rPr>
          <t>IV_B:OsszesenUtem1</t>
        </r>
      </text>
    </comment>
    <comment ref="AG134" authorId="0" shapeId="0">
      <text>
        <r>
          <rPr>
            <sz val="11"/>
            <rFont val="Calibri"/>
            <family val="2"/>
            <charset val="238"/>
          </rPr>
          <t>IV_B:HDUtem2</t>
        </r>
      </text>
    </comment>
    <comment ref="AH134" authorId="0" shapeId="0">
      <text>
        <r>
          <rPr>
            <sz val="11"/>
            <rFont val="Calibri"/>
            <family val="2"/>
            <charset val="238"/>
          </rPr>
          <t>IV_B:ECSUtem2</t>
        </r>
      </text>
    </comment>
    <comment ref="AI134" authorId="0" shapeId="0">
      <text>
        <r>
          <rPr>
            <sz val="11"/>
            <rFont val="Calibri"/>
            <family val="2"/>
            <charset val="238"/>
          </rPr>
          <t>IV_B:KFHUtem2</t>
        </r>
      </text>
    </comment>
    <comment ref="AJ134" authorId="0" shapeId="0">
      <text>
        <r>
          <rPr>
            <sz val="11"/>
            <rFont val="Calibri"/>
            <family val="2"/>
            <charset val="238"/>
          </rPr>
          <t>IV_B:Egyeb_SajatUtem2</t>
        </r>
      </text>
    </comment>
    <comment ref="AK134" authorId="0" shapeId="0">
      <text>
        <r>
          <rPr>
            <sz val="11"/>
            <rFont val="Calibri"/>
            <family val="2"/>
            <charset val="238"/>
          </rPr>
          <t>IV_B:DijUtem2</t>
        </r>
      </text>
    </comment>
    <comment ref="AL134" authorId="0" shapeId="0">
      <text>
        <r>
          <rPr>
            <sz val="11"/>
            <rFont val="Calibri"/>
            <family val="2"/>
            <charset val="238"/>
          </rPr>
          <t>IV_B:EM_Melleklet1_Utem2</t>
        </r>
      </text>
    </comment>
    <comment ref="AM134" authorId="0" shapeId="0">
      <text>
        <r>
          <rPr>
            <sz val="11"/>
            <rFont val="Calibri"/>
            <family val="2"/>
            <charset val="238"/>
          </rPr>
          <t>IV_B:EgyebAllamiUtem2</t>
        </r>
      </text>
    </comment>
    <comment ref="AN134" authorId="0" shapeId="0">
      <text>
        <r>
          <rPr>
            <sz val="11"/>
            <rFont val="Calibri"/>
            <family val="2"/>
            <charset val="238"/>
          </rPr>
          <t>IV_B:OnkormanyzatiUtem2</t>
        </r>
      </text>
    </comment>
    <comment ref="AO134" authorId="0" shapeId="0">
      <text>
        <r>
          <rPr>
            <sz val="11"/>
            <rFont val="Calibri"/>
            <family val="2"/>
            <charset val="238"/>
          </rPr>
          <t>IV_B:EUUtem2</t>
        </r>
      </text>
    </comment>
    <comment ref="AP134" authorId="0" shapeId="0">
      <text>
        <r>
          <rPr>
            <sz val="11"/>
            <rFont val="Calibri"/>
            <family val="2"/>
            <charset val="238"/>
          </rPr>
          <t>IV_B:EgyebUtem2</t>
        </r>
      </text>
    </comment>
    <comment ref="AQ134" authorId="0" shapeId="0">
      <text>
        <r>
          <rPr>
            <sz val="11"/>
            <rFont val="Calibri"/>
            <family val="2"/>
            <charset val="238"/>
          </rPr>
          <t>IV_B:HitelKotvenyUtem2</t>
        </r>
      </text>
    </comment>
    <comment ref="AR134" authorId="0" shapeId="0">
      <text>
        <r>
          <rPr>
            <sz val="11"/>
            <rFont val="Calibri"/>
            <family val="2"/>
            <charset val="238"/>
          </rPr>
          <t>IV_B:OsszesenUtem2</t>
        </r>
      </text>
    </comment>
    <comment ref="AS134" authorId="0" shapeId="0">
      <text>
        <r>
          <rPr>
            <sz val="11"/>
            <rFont val="Calibri"/>
            <family val="2"/>
            <charset val="238"/>
          </rPr>
          <t>IV_B:ForrashianyUtem2</t>
        </r>
      </text>
    </comment>
    <comment ref="AV134" authorId="0" shapeId="0">
      <text>
        <r>
          <rPr>
            <sz val="11"/>
            <rFont val="Calibri"/>
            <family val="2"/>
            <charset val="238"/>
          </rPr>
          <t>IV_B:Indokolas</t>
        </r>
      </text>
    </comment>
    <comment ref="AW134" authorId="0" shapeId="0">
      <text>
        <r>
          <rPr>
            <sz val="11"/>
            <rFont val="Calibri"/>
            <family val="2"/>
            <charset val="238"/>
          </rPr>
          <t>IV_B:Megjegyzes</t>
        </r>
      </text>
    </comment>
    <comment ref="AZ134" authorId="0" shapeId="0">
      <text>
        <r>
          <rPr>
            <sz val="11"/>
            <rFont val="Calibri"/>
            <family val="2"/>
            <charset val="238"/>
          </rPr>
          <t>IV_B:ISA</t>
        </r>
      </text>
    </comment>
    <comment ref="B135" authorId="0" shapeId="0">
      <text>
        <r>
          <rPr>
            <sz val="11"/>
            <rFont val="Calibri"/>
            <family val="2"/>
            <charset val="238"/>
          </rPr>
          <t>IV_B:FontossagiSorrent</t>
        </r>
      </text>
    </comment>
    <comment ref="C135" authorId="0" shapeId="0">
      <text>
        <r>
          <rPr>
            <sz val="11"/>
            <rFont val="Calibri"/>
            <family val="2"/>
            <charset val="238"/>
          </rPr>
          <t>IV_B:FeladatKategoria</t>
        </r>
      </text>
    </comment>
    <comment ref="D135" authorId="0" shapeId="0">
      <text>
        <r>
          <rPr>
            <sz val="11"/>
            <rFont val="Calibri"/>
            <family val="2"/>
            <charset val="238"/>
          </rPr>
          <t>IV_B:FeladatMegnevezes</t>
        </r>
      </text>
    </comment>
    <comment ref="E135" authorId="0" shapeId="0">
      <text>
        <r>
          <rPr>
            <sz val="11"/>
            <rFont val="Calibri"/>
            <family val="2"/>
            <charset val="238"/>
          </rPr>
          <t>IV_B:ElviEngedelySzam</t>
        </r>
      </text>
    </comment>
    <comment ref="F135" authorId="0" shapeId="0">
      <text>
        <r>
          <rPr>
            <sz val="11"/>
            <rFont val="Calibri"/>
            <family val="2"/>
            <charset val="238"/>
          </rPr>
          <t>IV_B:VKR_Kod</t>
        </r>
      </text>
    </comment>
    <comment ref="G135" authorId="0" shapeId="0">
      <text>
        <r>
          <rPr>
            <sz val="11"/>
            <rFont val="Calibri"/>
            <family val="2"/>
            <charset val="238"/>
          </rPr>
          <t>IV_B:VKR_Nev</t>
        </r>
      </text>
    </comment>
    <comment ref="H135" authorId="0" shapeId="0">
      <text>
        <r>
          <rPr>
            <sz val="11"/>
            <rFont val="Calibri"/>
            <family val="2"/>
            <charset val="238"/>
          </rPr>
          <t>IV_B:FeladatSorszam</t>
        </r>
      </text>
    </comment>
    <comment ref="I135" authorId="0" shapeId="0">
      <text>
        <r>
          <rPr>
            <sz val="11"/>
            <rFont val="Calibri"/>
            <family val="2"/>
            <charset val="238"/>
          </rPr>
          <t>IV_B:FeladatAzonosito</t>
        </r>
      </text>
    </comment>
    <comment ref="J135" authorId="0" shapeId="0">
      <text>
        <r>
          <rPr>
            <sz val="11"/>
            <rFont val="Calibri"/>
            <family val="2"/>
            <charset val="238"/>
          </rPr>
          <t>IV_B:EllatasiTerulet</t>
        </r>
      </text>
    </comment>
    <comment ref="K135" authorId="0" shapeId="0">
      <text>
        <r>
          <rPr>
            <sz val="11"/>
            <rFont val="Calibri"/>
            <family val="2"/>
            <charset val="238"/>
          </rPr>
          <t>IV_B:EllatasertFelelos</t>
        </r>
      </text>
    </comment>
    <comment ref="L135" authorId="0" shapeId="0">
      <text>
        <r>
          <rPr>
            <sz val="11"/>
            <rFont val="Calibri"/>
            <family val="2"/>
            <charset val="238"/>
          </rPr>
          <t>IV_B:TervezettNettoKoltseg</t>
        </r>
      </text>
    </comment>
    <comment ref="M135" authorId="0" shapeId="0">
      <text>
        <r>
          <rPr>
            <sz val="11"/>
            <rFont val="Calibri"/>
            <family val="2"/>
            <charset val="238"/>
          </rPr>
          <t>IV_B:IdotartamKezdes</t>
        </r>
      </text>
    </comment>
    <comment ref="N135" authorId="0" shapeId="0">
      <text>
        <r>
          <rPr>
            <sz val="11"/>
            <rFont val="Calibri"/>
            <family val="2"/>
            <charset val="238"/>
          </rPr>
          <t>IV_B:IdotartamBefejezes</t>
        </r>
      </text>
    </comment>
    <comment ref="O135" authorId="0" shapeId="0">
      <text>
        <r>
          <rPr>
            <sz val="11"/>
            <rFont val="Calibri"/>
            <family val="2"/>
            <charset val="238"/>
          </rPr>
          <t>IV_B:NettoKoltsegUtem1</t>
        </r>
      </text>
    </comment>
    <comment ref="P135" authorId="0" shapeId="0">
      <text>
        <r>
          <rPr>
            <sz val="11"/>
            <rFont val="Calibri"/>
            <family val="2"/>
            <charset val="238"/>
          </rPr>
          <t>IV_B:NettoKoltsegUtem2</t>
        </r>
      </text>
    </comment>
    <comment ref="Q135" authorId="0" shapeId="0">
      <text>
        <r>
          <rPr>
            <sz val="11"/>
            <rFont val="Calibri"/>
            <family val="2"/>
            <charset val="238"/>
          </rPr>
          <t>IV_B:EM_Melleklet2_KTG</t>
        </r>
      </text>
    </comment>
    <comment ref="S135" authorId="0" shapeId="0">
      <text>
        <r>
          <rPr>
            <sz val="11"/>
            <rFont val="Calibri"/>
            <family val="2"/>
            <charset val="238"/>
          </rPr>
          <t>IV_B:HDUtem1</t>
        </r>
      </text>
    </comment>
    <comment ref="T135" authorId="0" shapeId="0">
      <text>
        <r>
          <rPr>
            <sz val="11"/>
            <rFont val="Calibri"/>
            <family val="2"/>
            <charset val="238"/>
          </rPr>
          <t>IV_B:ECSUtem1</t>
        </r>
      </text>
    </comment>
    <comment ref="U135" authorId="0" shapeId="0">
      <text>
        <r>
          <rPr>
            <sz val="11"/>
            <rFont val="Calibri"/>
            <family val="2"/>
            <charset val="238"/>
          </rPr>
          <t>IV_B:KFHUtem1</t>
        </r>
      </text>
    </comment>
    <comment ref="V135" authorId="0" shapeId="0">
      <text>
        <r>
          <rPr>
            <sz val="11"/>
            <rFont val="Calibri"/>
            <family val="2"/>
            <charset val="238"/>
          </rPr>
          <t>IV_B:Egyeb_SajatUtem1</t>
        </r>
      </text>
    </comment>
    <comment ref="W135" authorId="0" shapeId="0">
      <text>
        <r>
          <rPr>
            <sz val="11"/>
            <rFont val="Calibri"/>
            <family val="2"/>
            <charset val="238"/>
          </rPr>
          <t>IV_B:DijUtem1</t>
        </r>
      </text>
    </comment>
    <comment ref="X135" authorId="0" shapeId="0">
      <text>
        <r>
          <rPr>
            <sz val="11"/>
            <rFont val="Calibri"/>
            <family val="2"/>
            <charset val="238"/>
          </rPr>
          <t>IV_B:EM_Melleklet1_Utem1</t>
        </r>
      </text>
    </comment>
    <comment ref="Y135" authorId="0" shapeId="0">
      <text>
        <r>
          <rPr>
            <sz val="11"/>
            <rFont val="Calibri"/>
            <family val="2"/>
            <charset val="238"/>
          </rPr>
          <t>IV_B:EgyebAllamiUtem1</t>
        </r>
      </text>
    </comment>
    <comment ref="Z135" authorId="0" shapeId="0">
      <text>
        <r>
          <rPr>
            <sz val="11"/>
            <rFont val="Calibri"/>
            <family val="2"/>
            <charset val="238"/>
          </rPr>
          <t>IV_B:OnkormanyzatiUtem1</t>
        </r>
      </text>
    </comment>
    <comment ref="AA135" authorId="0" shapeId="0">
      <text>
        <r>
          <rPr>
            <sz val="11"/>
            <rFont val="Calibri"/>
            <family val="2"/>
            <charset val="238"/>
          </rPr>
          <t>IV_B:EUUtem1</t>
        </r>
      </text>
    </comment>
    <comment ref="AB135" authorId="0" shapeId="0">
      <text>
        <r>
          <rPr>
            <sz val="11"/>
            <rFont val="Calibri"/>
            <family val="2"/>
            <charset val="238"/>
          </rPr>
          <t>IV_B:EgyebUtem1</t>
        </r>
      </text>
    </comment>
    <comment ref="AC135" authorId="0" shapeId="0">
      <text>
        <r>
          <rPr>
            <sz val="11"/>
            <rFont val="Calibri"/>
            <family val="2"/>
            <charset val="238"/>
          </rPr>
          <t>IV_B:HitelKotvenyUtem1</t>
        </r>
      </text>
    </comment>
    <comment ref="AD135" authorId="0" shapeId="0">
      <text>
        <r>
          <rPr>
            <sz val="11"/>
            <rFont val="Calibri"/>
            <family val="2"/>
            <charset val="238"/>
          </rPr>
          <t>IV_B:OsszesenUtem1</t>
        </r>
      </text>
    </comment>
    <comment ref="AG135" authorId="0" shapeId="0">
      <text>
        <r>
          <rPr>
            <sz val="11"/>
            <rFont val="Calibri"/>
            <family val="2"/>
            <charset val="238"/>
          </rPr>
          <t>IV_B:HDUtem2</t>
        </r>
      </text>
    </comment>
    <comment ref="AH135" authorId="0" shapeId="0">
      <text>
        <r>
          <rPr>
            <sz val="11"/>
            <rFont val="Calibri"/>
            <family val="2"/>
            <charset val="238"/>
          </rPr>
          <t>IV_B:ECSUtem2</t>
        </r>
      </text>
    </comment>
    <comment ref="AI135" authorId="0" shapeId="0">
      <text>
        <r>
          <rPr>
            <sz val="11"/>
            <rFont val="Calibri"/>
            <family val="2"/>
            <charset val="238"/>
          </rPr>
          <t>IV_B:KFHUtem2</t>
        </r>
      </text>
    </comment>
    <comment ref="AJ135" authorId="0" shapeId="0">
      <text>
        <r>
          <rPr>
            <sz val="11"/>
            <rFont val="Calibri"/>
            <family val="2"/>
            <charset val="238"/>
          </rPr>
          <t>IV_B:Egyeb_SajatUtem2</t>
        </r>
      </text>
    </comment>
    <comment ref="AK135" authorId="0" shapeId="0">
      <text>
        <r>
          <rPr>
            <sz val="11"/>
            <rFont val="Calibri"/>
            <family val="2"/>
            <charset val="238"/>
          </rPr>
          <t>IV_B:DijUtem2</t>
        </r>
      </text>
    </comment>
    <comment ref="AL135" authorId="0" shapeId="0">
      <text>
        <r>
          <rPr>
            <sz val="11"/>
            <rFont val="Calibri"/>
            <family val="2"/>
            <charset val="238"/>
          </rPr>
          <t>IV_B:EM_Melleklet1_Utem2</t>
        </r>
      </text>
    </comment>
    <comment ref="AM135" authorId="0" shapeId="0">
      <text>
        <r>
          <rPr>
            <sz val="11"/>
            <rFont val="Calibri"/>
            <family val="2"/>
            <charset val="238"/>
          </rPr>
          <t>IV_B:EgyebAllamiUtem2</t>
        </r>
      </text>
    </comment>
    <comment ref="AN135" authorId="0" shapeId="0">
      <text>
        <r>
          <rPr>
            <sz val="11"/>
            <rFont val="Calibri"/>
            <family val="2"/>
            <charset val="238"/>
          </rPr>
          <t>IV_B:OnkormanyzatiUtem2</t>
        </r>
      </text>
    </comment>
    <comment ref="AO135" authorId="0" shapeId="0">
      <text>
        <r>
          <rPr>
            <sz val="11"/>
            <rFont val="Calibri"/>
            <family val="2"/>
            <charset val="238"/>
          </rPr>
          <t>IV_B:EUUtem2</t>
        </r>
      </text>
    </comment>
    <comment ref="AP135" authorId="0" shapeId="0">
      <text>
        <r>
          <rPr>
            <sz val="11"/>
            <rFont val="Calibri"/>
            <family val="2"/>
            <charset val="238"/>
          </rPr>
          <t>IV_B:EgyebUtem2</t>
        </r>
      </text>
    </comment>
    <comment ref="AQ135" authorId="0" shapeId="0">
      <text>
        <r>
          <rPr>
            <sz val="11"/>
            <rFont val="Calibri"/>
            <family val="2"/>
            <charset val="238"/>
          </rPr>
          <t>IV_B:HitelKotvenyUtem2</t>
        </r>
      </text>
    </comment>
    <comment ref="AR135" authorId="0" shapeId="0">
      <text>
        <r>
          <rPr>
            <sz val="11"/>
            <rFont val="Calibri"/>
            <family val="2"/>
            <charset val="238"/>
          </rPr>
          <t>IV_B:OsszesenUtem2</t>
        </r>
      </text>
    </comment>
    <comment ref="AS135" authorId="0" shapeId="0">
      <text>
        <r>
          <rPr>
            <sz val="11"/>
            <rFont val="Calibri"/>
            <family val="2"/>
            <charset val="238"/>
          </rPr>
          <t>IV_B:ForrashianyUtem2</t>
        </r>
      </text>
    </comment>
    <comment ref="AV135" authorId="0" shapeId="0">
      <text>
        <r>
          <rPr>
            <sz val="11"/>
            <rFont val="Calibri"/>
            <family val="2"/>
            <charset val="238"/>
          </rPr>
          <t>IV_B:Indokolas</t>
        </r>
      </text>
    </comment>
    <comment ref="AW135" authorId="0" shapeId="0">
      <text>
        <r>
          <rPr>
            <sz val="11"/>
            <rFont val="Calibri"/>
            <family val="2"/>
            <charset val="238"/>
          </rPr>
          <t>IV_B:Megjegyzes</t>
        </r>
      </text>
    </comment>
    <comment ref="AZ135" authorId="0" shapeId="0">
      <text>
        <r>
          <rPr>
            <sz val="11"/>
            <rFont val="Calibri"/>
            <family val="2"/>
            <charset val="238"/>
          </rPr>
          <t>IV_B:ISA</t>
        </r>
      </text>
    </comment>
    <comment ref="B136" authorId="0" shapeId="0">
      <text>
        <r>
          <rPr>
            <sz val="11"/>
            <rFont val="Calibri"/>
            <family val="2"/>
            <charset val="238"/>
          </rPr>
          <t>IV_B:FontossagiSorrent</t>
        </r>
      </text>
    </comment>
    <comment ref="C136" authorId="0" shapeId="0">
      <text>
        <r>
          <rPr>
            <sz val="11"/>
            <rFont val="Calibri"/>
            <family val="2"/>
            <charset val="238"/>
          </rPr>
          <t>IV_B:FeladatKategoria</t>
        </r>
      </text>
    </comment>
    <comment ref="D136" authorId="0" shapeId="0">
      <text>
        <r>
          <rPr>
            <sz val="11"/>
            <rFont val="Calibri"/>
            <family val="2"/>
            <charset val="238"/>
          </rPr>
          <t>IV_B:FeladatMegnevezes</t>
        </r>
      </text>
    </comment>
    <comment ref="E136" authorId="0" shapeId="0">
      <text>
        <r>
          <rPr>
            <sz val="11"/>
            <rFont val="Calibri"/>
            <family val="2"/>
            <charset val="238"/>
          </rPr>
          <t>IV_B:ElviEngedelySzam</t>
        </r>
      </text>
    </comment>
    <comment ref="F136" authorId="0" shapeId="0">
      <text>
        <r>
          <rPr>
            <sz val="11"/>
            <rFont val="Calibri"/>
            <family val="2"/>
            <charset val="238"/>
          </rPr>
          <t>IV_B:VKR_Kod</t>
        </r>
      </text>
    </comment>
    <comment ref="G136" authorId="0" shapeId="0">
      <text>
        <r>
          <rPr>
            <sz val="11"/>
            <rFont val="Calibri"/>
            <family val="2"/>
            <charset val="238"/>
          </rPr>
          <t>IV_B:VKR_Nev</t>
        </r>
      </text>
    </comment>
    <comment ref="H136" authorId="0" shapeId="0">
      <text>
        <r>
          <rPr>
            <sz val="11"/>
            <rFont val="Calibri"/>
            <family val="2"/>
            <charset val="238"/>
          </rPr>
          <t>IV_B:FeladatSorszam</t>
        </r>
      </text>
    </comment>
    <comment ref="I136" authorId="0" shapeId="0">
      <text>
        <r>
          <rPr>
            <sz val="11"/>
            <rFont val="Calibri"/>
            <family val="2"/>
            <charset val="238"/>
          </rPr>
          <t>IV_B:FeladatAzonosito</t>
        </r>
      </text>
    </comment>
    <comment ref="J136" authorId="0" shapeId="0">
      <text>
        <r>
          <rPr>
            <sz val="11"/>
            <rFont val="Calibri"/>
            <family val="2"/>
            <charset val="238"/>
          </rPr>
          <t>IV_B:EllatasiTerulet</t>
        </r>
      </text>
    </comment>
    <comment ref="K136" authorId="0" shapeId="0">
      <text>
        <r>
          <rPr>
            <sz val="11"/>
            <rFont val="Calibri"/>
            <family val="2"/>
            <charset val="238"/>
          </rPr>
          <t>IV_B:EllatasertFelelos</t>
        </r>
      </text>
    </comment>
    <comment ref="L136" authorId="0" shapeId="0">
      <text>
        <r>
          <rPr>
            <sz val="11"/>
            <rFont val="Calibri"/>
            <family val="2"/>
            <charset val="238"/>
          </rPr>
          <t>IV_B:TervezettNettoKoltseg</t>
        </r>
      </text>
    </comment>
    <comment ref="M136" authorId="0" shapeId="0">
      <text>
        <r>
          <rPr>
            <sz val="11"/>
            <rFont val="Calibri"/>
            <family val="2"/>
            <charset val="238"/>
          </rPr>
          <t>IV_B:IdotartamKezdes</t>
        </r>
      </text>
    </comment>
    <comment ref="N136" authorId="0" shapeId="0">
      <text>
        <r>
          <rPr>
            <sz val="11"/>
            <rFont val="Calibri"/>
            <family val="2"/>
            <charset val="238"/>
          </rPr>
          <t>IV_B:IdotartamBefejezes</t>
        </r>
      </text>
    </comment>
    <comment ref="O136" authorId="0" shapeId="0">
      <text>
        <r>
          <rPr>
            <sz val="11"/>
            <rFont val="Calibri"/>
            <family val="2"/>
            <charset val="238"/>
          </rPr>
          <t>IV_B:NettoKoltsegUtem1</t>
        </r>
      </text>
    </comment>
    <comment ref="P136" authorId="0" shapeId="0">
      <text>
        <r>
          <rPr>
            <sz val="11"/>
            <rFont val="Calibri"/>
            <family val="2"/>
            <charset val="238"/>
          </rPr>
          <t>IV_B:NettoKoltsegUtem2</t>
        </r>
      </text>
    </comment>
    <comment ref="Q136" authorId="0" shapeId="0">
      <text>
        <r>
          <rPr>
            <sz val="11"/>
            <rFont val="Calibri"/>
            <family val="2"/>
            <charset val="238"/>
          </rPr>
          <t>IV_B:EM_Melleklet2_KTG</t>
        </r>
      </text>
    </comment>
    <comment ref="S136" authorId="0" shapeId="0">
      <text>
        <r>
          <rPr>
            <sz val="11"/>
            <rFont val="Calibri"/>
            <family val="2"/>
            <charset val="238"/>
          </rPr>
          <t>IV_B:HDUtem1</t>
        </r>
      </text>
    </comment>
    <comment ref="T136" authorId="0" shapeId="0">
      <text>
        <r>
          <rPr>
            <sz val="11"/>
            <rFont val="Calibri"/>
            <family val="2"/>
            <charset val="238"/>
          </rPr>
          <t>IV_B:ECSUtem1</t>
        </r>
      </text>
    </comment>
    <comment ref="U136" authorId="0" shapeId="0">
      <text>
        <r>
          <rPr>
            <sz val="11"/>
            <rFont val="Calibri"/>
            <family val="2"/>
            <charset val="238"/>
          </rPr>
          <t>IV_B:KFHUtem1</t>
        </r>
      </text>
    </comment>
    <comment ref="V136" authorId="0" shapeId="0">
      <text>
        <r>
          <rPr>
            <sz val="11"/>
            <rFont val="Calibri"/>
            <family val="2"/>
            <charset val="238"/>
          </rPr>
          <t>IV_B:Egyeb_SajatUtem1</t>
        </r>
      </text>
    </comment>
    <comment ref="W136" authorId="0" shapeId="0">
      <text>
        <r>
          <rPr>
            <sz val="11"/>
            <rFont val="Calibri"/>
            <family val="2"/>
            <charset val="238"/>
          </rPr>
          <t>IV_B:DijUtem1</t>
        </r>
      </text>
    </comment>
    <comment ref="X136" authorId="0" shapeId="0">
      <text>
        <r>
          <rPr>
            <sz val="11"/>
            <rFont val="Calibri"/>
            <family val="2"/>
            <charset val="238"/>
          </rPr>
          <t>IV_B:EM_Melleklet1_Utem1</t>
        </r>
      </text>
    </comment>
    <comment ref="Y136" authorId="0" shapeId="0">
      <text>
        <r>
          <rPr>
            <sz val="11"/>
            <rFont val="Calibri"/>
            <family val="2"/>
            <charset val="238"/>
          </rPr>
          <t>IV_B:EgyebAllamiUtem1</t>
        </r>
      </text>
    </comment>
    <comment ref="Z136" authorId="0" shapeId="0">
      <text>
        <r>
          <rPr>
            <sz val="11"/>
            <rFont val="Calibri"/>
            <family val="2"/>
            <charset val="238"/>
          </rPr>
          <t>IV_B:OnkormanyzatiUtem1</t>
        </r>
      </text>
    </comment>
    <comment ref="AA136" authorId="0" shapeId="0">
      <text>
        <r>
          <rPr>
            <sz val="11"/>
            <rFont val="Calibri"/>
            <family val="2"/>
            <charset val="238"/>
          </rPr>
          <t>IV_B:EUUtem1</t>
        </r>
      </text>
    </comment>
    <comment ref="AB136" authorId="0" shapeId="0">
      <text>
        <r>
          <rPr>
            <sz val="11"/>
            <rFont val="Calibri"/>
            <family val="2"/>
            <charset val="238"/>
          </rPr>
          <t>IV_B:EgyebUtem1</t>
        </r>
      </text>
    </comment>
    <comment ref="AC136" authorId="0" shapeId="0">
      <text>
        <r>
          <rPr>
            <sz val="11"/>
            <rFont val="Calibri"/>
            <family val="2"/>
            <charset val="238"/>
          </rPr>
          <t>IV_B:HitelKotvenyUtem1</t>
        </r>
      </text>
    </comment>
    <comment ref="AD136" authorId="0" shapeId="0">
      <text>
        <r>
          <rPr>
            <sz val="11"/>
            <rFont val="Calibri"/>
            <family val="2"/>
            <charset val="238"/>
          </rPr>
          <t>IV_B:OsszesenUtem1</t>
        </r>
      </text>
    </comment>
    <comment ref="AG136" authorId="0" shapeId="0">
      <text>
        <r>
          <rPr>
            <sz val="11"/>
            <rFont val="Calibri"/>
            <family val="2"/>
            <charset val="238"/>
          </rPr>
          <t>IV_B:HDUtem2</t>
        </r>
      </text>
    </comment>
    <comment ref="AH136" authorId="0" shapeId="0">
      <text>
        <r>
          <rPr>
            <sz val="11"/>
            <rFont val="Calibri"/>
            <family val="2"/>
            <charset val="238"/>
          </rPr>
          <t>IV_B:ECSUtem2</t>
        </r>
      </text>
    </comment>
    <comment ref="AI136" authorId="0" shapeId="0">
      <text>
        <r>
          <rPr>
            <sz val="11"/>
            <rFont val="Calibri"/>
            <family val="2"/>
            <charset val="238"/>
          </rPr>
          <t>IV_B:KFHUtem2</t>
        </r>
      </text>
    </comment>
    <comment ref="AJ136" authorId="0" shapeId="0">
      <text>
        <r>
          <rPr>
            <sz val="11"/>
            <rFont val="Calibri"/>
            <family val="2"/>
            <charset val="238"/>
          </rPr>
          <t>IV_B:Egyeb_SajatUtem2</t>
        </r>
      </text>
    </comment>
    <comment ref="AK136" authorId="0" shapeId="0">
      <text>
        <r>
          <rPr>
            <sz val="11"/>
            <rFont val="Calibri"/>
            <family val="2"/>
            <charset val="238"/>
          </rPr>
          <t>IV_B:DijUtem2</t>
        </r>
      </text>
    </comment>
    <comment ref="AL136" authorId="0" shapeId="0">
      <text>
        <r>
          <rPr>
            <sz val="11"/>
            <rFont val="Calibri"/>
            <family val="2"/>
            <charset val="238"/>
          </rPr>
          <t>IV_B:EM_Melleklet1_Utem2</t>
        </r>
      </text>
    </comment>
    <comment ref="AM136" authorId="0" shapeId="0">
      <text>
        <r>
          <rPr>
            <sz val="11"/>
            <rFont val="Calibri"/>
            <family val="2"/>
            <charset val="238"/>
          </rPr>
          <t>IV_B:EgyebAllamiUtem2</t>
        </r>
      </text>
    </comment>
    <comment ref="AN136" authorId="0" shapeId="0">
      <text>
        <r>
          <rPr>
            <sz val="11"/>
            <rFont val="Calibri"/>
            <family val="2"/>
            <charset val="238"/>
          </rPr>
          <t>IV_B:OnkormanyzatiUtem2</t>
        </r>
      </text>
    </comment>
    <comment ref="AO136" authorId="0" shapeId="0">
      <text>
        <r>
          <rPr>
            <sz val="11"/>
            <rFont val="Calibri"/>
            <family val="2"/>
            <charset val="238"/>
          </rPr>
          <t>IV_B:EUUtem2</t>
        </r>
      </text>
    </comment>
    <comment ref="AP136" authorId="0" shapeId="0">
      <text>
        <r>
          <rPr>
            <sz val="11"/>
            <rFont val="Calibri"/>
            <family val="2"/>
            <charset val="238"/>
          </rPr>
          <t>IV_B:EgyebUtem2</t>
        </r>
      </text>
    </comment>
    <comment ref="AQ136" authorId="0" shapeId="0">
      <text>
        <r>
          <rPr>
            <sz val="11"/>
            <rFont val="Calibri"/>
            <family val="2"/>
            <charset val="238"/>
          </rPr>
          <t>IV_B:HitelKotvenyUtem2</t>
        </r>
      </text>
    </comment>
    <comment ref="AR136" authorId="0" shapeId="0">
      <text>
        <r>
          <rPr>
            <sz val="11"/>
            <rFont val="Calibri"/>
            <family val="2"/>
            <charset val="238"/>
          </rPr>
          <t>IV_B:OsszesenUtem2</t>
        </r>
      </text>
    </comment>
    <comment ref="AS136" authorId="0" shapeId="0">
      <text>
        <r>
          <rPr>
            <sz val="11"/>
            <rFont val="Calibri"/>
            <family val="2"/>
            <charset val="238"/>
          </rPr>
          <t>IV_B:ForrashianyUtem2</t>
        </r>
      </text>
    </comment>
    <comment ref="AV136" authorId="0" shapeId="0">
      <text>
        <r>
          <rPr>
            <sz val="11"/>
            <rFont val="Calibri"/>
            <family val="2"/>
            <charset val="238"/>
          </rPr>
          <t>IV_B:Indokolas</t>
        </r>
      </text>
    </comment>
    <comment ref="AW136" authorId="0" shapeId="0">
      <text>
        <r>
          <rPr>
            <sz val="11"/>
            <rFont val="Calibri"/>
            <family val="2"/>
            <charset val="238"/>
          </rPr>
          <t>IV_B:Megjegyzes</t>
        </r>
      </text>
    </comment>
    <comment ref="AZ136" authorId="0" shapeId="0">
      <text>
        <r>
          <rPr>
            <sz val="11"/>
            <rFont val="Calibri"/>
            <family val="2"/>
            <charset val="238"/>
          </rPr>
          <t>IV_B:ISA</t>
        </r>
      </text>
    </comment>
    <comment ref="B137" authorId="0" shapeId="0">
      <text>
        <r>
          <rPr>
            <sz val="11"/>
            <rFont val="Calibri"/>
            <family val="2"/>
            <charset val="238"/>
          </rPr>
          <t>IV_B:FontossagiSorrent</t>
        </r>
      </text>
    </comment>
    <comment ref="C137" authorId="0" shapeId="0">
      <text>
        <r>
          <rPr>
            <sz val="11"/>
            <rFont val="Calibri"/>
            <family val="2"/>
            <charset val="238"/>
          </rPr>
          <t>IV_B:FeladatKategoria</t>
        </r>
      </text>
    </comment>
    <comment ref="D137" authorId="0" shapeId="0">
      <text>
        <r>
          <rPr>
            <sz val="11"/>
            <rFont val="Calibri"/>
            <family val="2"/>
            <charset val="238"/>
          </rPr>
          <t>IV_B:FeladatMegnevezes</t>
        </r>
      </text>
    </comment>
    <comment ref="E137" authorId="0" shapeId="0">
      <text>
        <r>
          <rPr>
            <sz val="11"/>
            <rFont val="Calibri"/>
            <family val="2"/>
            <charset val="238"/>
          </rPr>
          <t>IV_B:ElviEngedelySzam</t>
        </r>
      </text>
    </comment>
    <comment ref="F137" authorId="0" shapeId="0">
      <text>
        <r>
          <rPr>
            <sz val="11"/>
            <rFont val="Calibri"/>
            <family val="2"/>
            <charset val="238"/>
          </rPr>
          <t>IV_B:VKR_Kod</t>
        </r>
      </text>
    </comment>
    <comment ref="G137" authorId="0" shapeId="0">
      <text>
        <r>
          <rPr>
            <sz val="11"/>
            <rFont val="Calibri"/>
            <family val="2"/>
            <charset val="238"/>
          </rPr>
          <t>IV_B:VKR_Nev</t>
        </r>
      </text>
    </comment>
    <comment ref="H137" authorId="0" shapeId="0">
      <text>
        <r>
          <rPr>
            <sz val="11"/>
            <rFont val="Calibri"/>
            <family val="2"/>
            <charset val="238"/>
          </rPr>
          <t>IV_B:FeladatSorszam</t>
        </r>
      </text>
    </comment>
    <comment ref="I137" authorId="0" shapeId="0">
      <text>
        <r>
          <rPr>
            <sz val="11"/>
            <rFont val="Calibri"/>
            <family val="2"/>
            <charset val="238"/>
          </rPr>
          <t>IV_B:FeladatAzonosito</t>
        </r>
      </text>
    </comment>
    <comment ref="J137" authorId="0" shapeId="0">
      <text>
        <r>
          <rPr>
            <sz val="11"/>
            <rFont val="Calibri"/>
            <family val="2"/>
            <charset val="238"/>
          </rPr>
          <t>IV_B:EllatasiTerulet</t>
        </r>
      </text>
    </comment>
    <comment ref="K137" authorId="0" shapeId="0">
      <text>
        <r>
          <rPr>
            <sz val="11"/>
            <rFont val="Calibri"/>
            <family val="2"/>
            <charset val="238"/>
          </rPr>
          <t>IV_B:EllatasertFelelos</t>
        </r>
      </text>
    </comment>
    <comment ref="L137" authorId="0" shapeId="0">
      <text>
        <r>
          <rPr>
            <sz val="11"/>
            <rFont val="Calibri"/>
            <family val="2"/>
            <charset val="238"/>
          </rPr>
          <t>IV_B:TervezettNettoKoltseg</t>
        </r>
      </text>
    </comment>
    <comment ref="M137" authorId="0" shapeId="0">
      <text>
        <r>
          <rPr>
            <sz val="11"/>
            <rFont val="Calibri"/>
            <family val="2"/>
            <charset val="238"/>
          </rPr>
          <t>IV_B:IdotartamKezdes</t>
        </r>
      </text>
    </comment>
    <comment ref="N137" authorId="0" shapeId="0">
      <text>
        <r>
          <rPr>
            <sz val="11"/>
            <rFont val="Calibri"/>
            <family val="2"/>
            <charset val="238"/>
          </rPr>
          <t>IV_B:IdotartamBefejezes</t>
        </r>
      </text>
    </comment>
    <comment ref="O137" authorId="0" shapeId="0">
      <text>
        <r>
          <rPr>
            <sz val="11"/>
            <rFont val="Calibri"/>
            <family val="2"/>
            <charset val="238"/>
          </rPr>
          <t>IV_B:NettoKoltsegUtem1</t>
        </r>
      </text>
    </comment>
    <comment ref="P137" authorId="0" shapeId="0">
      <text>
        <r>
          <rPr>
            <sz val="11"/>
            <rFont val="Calibri"/>
            <family val="2"/>
            <charset val="238"/>
          </rPr>
          <t>IV_B:NettoKoltsegUtem2</t>
        </r>
      </text>
    </comment>
    <comment ref="Q137" authorId="0" shapeId="0">
      <text>
        <r>
          <rPr>
            <sz val="11"/>
            <rFont val="Calibri"/>
            <family val="2"/>
            <charset val="238"/>
          </rPr>
          <t>IV_B:EM_Melleklet2_KTG</t>
        </r>
      </text>
    </comment>
    <comment ref="S137" authorId="0" shapeId="0">
      <text>
        <r>
          <rPr>
            <sz val="11"/>
            <rFont val="Calibri"/>
            <family val="2"/>
            <charset val="238"/>
          </rPr>
          <t>IV_B:HDUtem1</t>
        </r>
      </text>
    </comment>
    <comment ref="T137" authorId="0" shapeId="0">
      <text>
        <r>
          <rPr>
            <sz val="11"/>
            <rFont val="Calibri"/>
            <family val="2"/>
            <charset val="238"/>
          </rPr>
          <t>IV_B:ECSUtem1</t>
        </r>
      </text>
    </comment>
    <comment ref="U137" authorId="0" shapeId="0">
      <text>
        <r>
          <rPr>
            <sz val="11"/>
            <rFont val="Calibri"/>
            <family val="2"/>
            <charset val="238"/>
          </rPr>
          <t>IV_B:KFHUtem1</t>
        </r>
      </text>
    </comment>
    <comment ref="V137" authorId="0" shapeId="0">
      <text>
        <r>
          <rPr>
            <sz val="11"/>
            <rFont val="Calibri"/>
            <family val="2"/>
            <charset val="238"/>
          </rPr>
          <t>IV_B:Egyeb_SajatUtem1</t>
        </r>
      </text>
    </comment>
    <comment ref="W137" authorId="0" shapeId="0">
      <text>
        <r>
          <rPr>
            <sz val="11"/>
            <rFont val="Calibri"/>
            <family val="2"/>
            <charset val="238"/>
          </rPr>
          <t>IV_B:DijUtem1</t>
        </r>
      </text>
    </comment>
    <comment ref="X137" authorId="0" shapeId="0">
      <text>
        <r>
          <rPr>
            <sz val="11"/>
            <rFont val="Calibri"/>
            <family val="2"/>
            <charset val="238"/>
          </rPr>
          <t>IV_B:EM_Melleklet1_Utem1</t>
        </r>
      </text>
    </comment>
    <comment ref="Y137" authorId="0" shapeId="0">
      <text>
        <r>
          <rPr>
            <sz val="11"/>
            <rFont val="Calibri"/>
            <family val="2"/>
            <charset val="238"/>
          </rPr>
          <t>IV_B:EgyebAllamiUtem1</t>
        </r>
      </text>
    </comment>
    <comment ref="Z137" authorId="0" shapeId="0">
      <text>
        <r>
          <rPr>
            <sz val="11"/>
            <rFont val="Calibri"/>
            <family val="2"/>
            <charset val="238"/>
          </rPr>
          <t>IV_B:OnkormanyzatiUtem1</t>
        </r>
      </text>
    </comment>
    <comment ref="AA137" authorId="0" shapeId="0">
      <text>
        <r>
          <rPr>
            <sz val="11"/>
            <rFont val="Calibri"/>
            <family val="2"/>
            <charset val="238"/>
          </rPr>
          <t>IV_B:EUUtem1</t>
        </r>
      </text>
    </comment>
    <comment ref="AB137" authorId="0" shapeId="0">
      <text>
        <r>
          <rPr>
            <sz val="11"/>
            <rFont val="Calibri"/>
            <family val="2"/>
            <charset val="238"/>
          </rPr>
          <t>IV_B:EgyebUtem1</t>
        </r>
      </text>
    </comment>
    <comment ref="AC137" authorId="0" shapeId="0">
      <text>
        <r>
          <rPr>
            <sz val="11"/>
            <rFont val="Calibri"/>
            <family val="2"/>
            <charset val="238"/>
          </rPr>
          <t>IV_B:HitelKotvenyUtem1</t>
        </r>
      </text>
    </comment>
    <comment ref="AD137" authorId="0" shapeId="0">
      <text>
        <r>
          <rPr>
            <sz val="11"/>
            <rFont val="Calibri"/>
            <family val="2"/>
            <charset val="238"/>
          </rPr>
          <t>IV_B:OsszesenUtem1</t>
        </r>
      </text>
    </comment>
    <comment ref="AG137" authorId="0" shapeId="0">
      <text>
        <r>
          <rPr>
            <sz val="11"/>
            <rFont val="Calibri"/>
            <family val="2"/>
            <charset val="238"/>
          </rPr>
          <t>IV_B:HDUtem2</t>
        </r>
      </text>
    </comment>
    <comment ref="AH137" authorId="0" shapeId="0">
      <text>
        <r>
          <rPr>
            <sz val="11"/>
            <rFont val="Calibri"/>
            <family val="2"/>
            <charset val="238"/>
          </rPr>
          <t>IV_B:ECSUtem2</t>
        </r>
      </text>
    </comment>
    <comment ref="AI137" authorId="0" shapeId="0">
      <text>
        <r>
          <rPr>
            <sz val="11"/>
            <rFont val="Calibri"/>
            <family val="2"/>
            <charset val="238"/>
          </rPr>
          <t>IV_B:KFHUtem2</t>
        </r>
      </text>
    </comment>
    <comment ref="AJ137" authorId="0" shapeId="0">
      <text>
        <r>
          <rPr>
            <sz val="11"/>
            <rFont val="Calibri"/>
            <family val="2"/>
            <charset val="238"/>
          </rPr>
          <t>IV_B:Egyeb_SajatUtem2</t>
        </r>
      </text>
    </comment>
    <comment ref="AK137" authorId="0" shapeId="0">
      <text>
        <r>
          <rPr>
            <sz val="11"/>
            <rFont val="Calibri"/>
            <family val="2"/>
            <charset val="238"/>
          </rPr>
          <t>IV_B:DijUtem2</t>
        </r>
      </text>
    </comment>
    <comment ref="AL137" authorId="0" shapeId="0">
      <text>
        <r>
          <rPr>
            <sz val="11"/>
            <rFont val="Calibri"/>
            <family val="2"/>
            <charset val="238"/>
          </rPr>
          <t>IV_B:EM_Melleklet1_Utem2</t>
        </r>
      </text>
    </comment>
    <comment ref="AM137" authorId="0" shapeId="0">
      <text>
        <r>
          <rPr>
            <sz val="11"/>
            <rFont val="Calibri"/>
            <family val="2"/>
            <charset val="238"/>
          </rPr>
          <t>IV_B:EgyebAllamiUtem2</t>
        </r>
      </text>
    </comment>
    <comment ref="AN137" authorId="0" shapeId="0">
      <text>
        <r>
          <rPr>
            <sz val="11"/>
            <rFont val="Calibri"/>
            <family val="2"/>
            <charset val="238"/>
          </rPr>
          <t>IV_B:OnkormanyzatiUtem2</t>
        </r>
      </text>
    </comment>
    <comment ref="AO137" authorId="0" shapeId="0">
      <text>
        <r>
          <rPr>
            <sz val="11"/>
            <rFont val="Calibri"/>
            <family val="2"/>
            <charset val="238"/>
          </rPr>
          <t>IV_B:EUUtem2</t>
        </r>
      </text>
    </comment>
    <comment ref="AP137" authorId="0" shapeId="0">
      <text>
        <r>
          <rPr>
            <sz val="11"/>
            <rFont val="Calibri"/>
            <family val="2"/>
            <charset val="238"/>
          </rPr>
          <t>IV_B:EgyebUtem2</t>
        </r>
      </text>
    </comment>
    <comment ref="AQ137" authorId="0" shapeId="0">
      <text>
        <r>
          <rPr>
            <sz val="11"/>
            <rFont val="Calibri"/>
            <family val="2"/>
            <charset val="238"/>
          </rPr>
          <t>IV_B:HitelKotvenyUtem2</t>
        </r>
      </text>
    </comment>
    <comment ref="AR137" authorId="0" shapeId="0">
      <text>
        <r>
          <rPr>
            <sz val="11"/>
            <rFont val="Calibri"/>
            <family val="2"/>
            <charset val="238"/>
          </rPr>
          <t>IV_B:OsszesenUtem2</t>
        </r>
      </text>
    </comment>
    <comment ref="AS137" authorId="0" shapeId="0">
      <text>
        <r>
          <rPr>
            <sz val="11"/>
            <rFont val="Calibri"/>
            <family val="2"/>
            <charset val="238"/>
          </rPr>
          <t>IV_B:ForrashianyUtem2</t>
        </r>
      </text>
    </comment>
    <comment ref="AV137" authorId="0" shapeId="0">
      <text>
        <r>
          <rPr>
            <sz val="11"/>
            <rFont val="Calibri"/>
            <family val="2"/>
            <charset val="238"/>
          </rPr>
          <t>IV_B:Indokolas</t>
        </r>
      </text>
    </comment>
    <comment ref="AW137" authorId="0" shapeId="0">
      <text>
        <r>
          <rPr>
            <sz val="11"/>
            <rFont val="Calibri"/>
            <family val="2"/>
            <charset val="238"/>
          </rPr>
          <t>IV_B:Megjegyzes</t>
        </r>
      </text>
    </comment>
    <comment ref="AZ137" authorId="0" shapeId="0">
      <text>
        <r>
          <rPr>
            <sz val="11"/>
            <rFont val="Calibri"/>
            <family val="2"/>
            <charset val="238"/>
          </rPr>
          <t>IV_B:ISA</t>
        </r>
      </text>
    </comment>
    <comment ref="B138" authorId="0" shapeId="0">
      <text>
        <r>
          <rPr>
            <sz val="11"/>
            <rFont val="Calibri"/>
            <family val="2"/>
            <charset val="238"/>
          </rPr>
          <t>IV_B:FontossagiSorrent</t>
        </r>
      </text>
    </comment>
    <comment ref="C138" authorId="0" shapeId="0">
      <text>
        <r>
          <rPr>
            <sz val="11"/>
            <rFont val="Calibri"/>
            <family val="2"/>
            <charset val="238"/>
          </rPr>
          <t>IV_B:FeladatKategoria</t>
        </r>
      </text>
    </comment>
    <comment ref="D138" authorId="0" shapeId="0">
      <text>
        <r>
          <rPr>
            <sz val="11"/>
            <rFont val="Calibri"/>
            <family val="2"/>
            <charset val="238"/>
          </rPr>
          <t>IV_B:FeladatMegnevezes</t>
        </r>
      </text>
    </comment>
    <comment ref="E138" authorId="0" shapeId="0">
      <text>
        <r>
          <rPr>
            <sz val="11"/>
            <rFont val="Calibri"/>
            <family val="2"/>
            <charset val="238"/>
          </rPr>
          <t>IV_B:ElviEngedelySzam</t>
        </r>
      </text>
    </comment>
    <comment ref="F138" authorId="0" shapeId="0">
      <text>
        <r>
          <rPr>
            <sz val="11"/>
            <rFont val="Calibri"/>
            <family val="2"/>
            <charset val="238"/>
          </rPr>
          <t>IV_B:VKR_Kod</t>
        </r>
      </text>
    </comment>
    <comment ref="G138" authorId="0" shapeId="0">
      <text>
        <r>
          <rPr>
            <sz val="11"/>
            <rFont val="Calibri"/>
            <family val="2"/>
            <charset val="238"/>
          </rPr>
          <t>IV_B:VKR_Nev</t>
        </r>
      </text>
    </comment>
    <comment ref="H138" authorId="0" shapeId="0">
      <text>
        <r>
          <rPr>
            <sz val="11"/>
            <rFont val="Calibri"/>
            <family val="2"/>
            <charset val="238"/>
          </rPr>
          <t>IV_B:FeladatSorszam</t>
        </r>
      </text>
    </comment>
    <comment ref="I138" authorId="0" shapeId="0">
      <text>
        <r>
          <rPr>
            <sz val="11"/>
            <rFont val="Calibri"/>
            <family val="2"/>
            <charset val="238"/>
          </rPr>
          <t>IV_B:FeladatAzonosito</t>
        </r>
      </text>
    </comment>
    <comment ref="J138" authorId="0" shapeId="0">
      <text>
        <r>
          <rPr>
            <sz val="11"/>
            <rFont val="Calibri"/>
            <family val="2"/>
            <charset val="238"/>
          </rPr>
          <t>IV_B:EllatasiTerulet</t>
        </r>
      </text>
    </comment>
    <comment ref="K138" authorId="0" shapeId="0">
      <text>
        <r>
          <rPr>
            <sz val="11"/>
            <rFont val="Calibri"/>
            <family val="2"/>
            <charset val="238"/>
          </rPr>
          <t>IV_B:EllatasertFelelos</t>
        </r>
      </text>
    </comment>
    <comment ref="L138" authorId="0" shapeId="0">
      <text>
        <r>
          <rPr>
            <sz val="11"/>
            <rFont val="Calibri"/>
            <family val="2"/>
            <charset val="238"/>
          </rPr>
          <t>IV_B:TervezettNettoKoltseg</t>
        </r>
      </text>
    </comment>
    <comment ref="M138" authorId="0" shapeId="0">
      <text>
        <r>
          <rPr>
            <sz val="11"/>
            <rFont val="Calibri"/>
            <family val="2"/>
            <charset val="238"/>
          </rPr>
          <t>IV_B:IdotartamKezdes</t>
        </r>
      </text>
    </comment>
    <comment ref="N138" authorId="0" shapeId="0">
      <text>
        <r>
          <rPr>
            <sz val="11"/>
            <rFont val="Calibri"/>
            <family val="2"/>
            <charset val="238"/>
          </rPr>
          <t>IV_B:IdotartamBefejezes</t>
        </r>
      </text>
    </comment>
    <comment ref="O138" authorId="0" shapeId="0">
      <text>
        <r>
          <rPr>
            <sz val="11"/>
            <rFont val="Calibri"/>
            <family val="2"/>
            <charset val="238"/>
          </rPr>
          <t>IV_B:NettoKoltsegUtem1</t>
        </r>
      </text>
    </comment>
    <comment ref="P138" authorId="0" shapeId="0">
      <text>
        <r>
          <rPr>
            <sz val="11"/>
            <rFont val="Calibri"/>
            <family val="2"/>
            <charset val="238"/>
          </rPr>
          <t>IV_B:NettoKoltsegUtem2</t>
        </r>
      </text>
    </comment>
    <comment ref="Q138" authorId="0" shapeId="0">
      <text>
        <r>
          <rPr>
            <sz val="11"/>
            <rFont val="Calibri"/>
            <family val="2"/>
            <charset val="238"/>
          </rPr>
          <t>IV_B:EM_Melleklet2_KTG</t>
        </r>
      </text>
    </comment>
    <comment ref="S138" authorId="0" shapeId="0">
      <text>
        <r>
          <rPr>
            <sz val="11"/>
            <rFont val="Calibri"/>
            <family val="2"/>
            <charset val="238"/>
          </rPr>
          <t>IV_B:HDUtem1</t>
        </r>
      </text>
    </comment>
    <comment ref="T138" authorId="0" shapeId="0">
      <text>
        <r>
          <rPr>
            <sz val="11"/>
            <rFont val="Calibri"/>
            <family val="2"/>
            <charset val="238"/>
          </rPr>
          <t>IV_B:ECSUtem1</t>
        </r>
      </text>
    </comment>
    <comment ref="U138" authorId="0" shapeId="0">
      <text>
        <r>
          <rPr>
            <sz val="11"/>
            <rFont val="Calibri"/>
            <family val="2"/>
            <charset val="238"/>
          </rPr>
          <t>IV_B:KFHUtem1</t>
        </r>
      </text>
    </comment>
    <comment ref="V138" authorId="0" shapeId="0">
      <text>
        <r>
          <rPr>
            <sz val="11"/>
            <rFont val="Calibri"/>
            <family val="2"/>
            <charset val="238"/>
          </rPr>
          <t>IV_B:Egyeb_SajatUtem1</t>
        </r>
      </text>
    </comment>
    <comment ref="W138" authorId="0" shapeId="0">
      <text>
        <r>
          <rPr>
            <sz val="11"/>
            <rFont val="Calibri"/>
            <family val="2"/>
            <charset val="238"/>
          </rPr>
          <t>IV_B:DijUtem1</t>
        </r>
      </text>
    </comment>
    <comment ref="X138" authorId="0" shapeId="0">
      <text>
        <r>
          <rPr>
            <sz val="11"/>
            <rFont val="Calibri"/>
            <family val="2"/>
            <charset val="238"/>
          </rPr>
          <t>IV_B:EM_Melleklet1_Utem1</t>
        </r>
      </text>
    </comment>
    <comment ref="Y138" authorId="0" shapeId="0">
      <text>
        <r>
          <rPr>
            <sz val="11"/>
            <rFont val="Calibri"/>
            <family val="2"/>
            <charset val="238"/>
          </rPr>
          <t>IV_B:EgyebAllamiUtem1</t>
        </r>
      </text>
    </comment>
    <comment ref="Z138" authorId="0" shapeId="0">
      <text>
        <r>
          <rPr>
            <sz val="11"/>
            <rFont val="Calibri"/>
            <family val="2"/>
            <charset val="238"/>
          </rPr>
          <t>IV_B:OnkormanyzatiUtem1</t>
        </r>
      </text>
    </comment>
    <comment ref="AA138" authorId="0" shapeId="0">
      <text>
        <r>
          <rPr>
            <sz val="11"/>
            <rFont val="Calibri"/>
            <family val="2"/>
            <charset val="238"/>
          </rPr>
          <t>IV_B:EUUtem1</t>
        </r>
      </text>
    </comment>
    <comment ref="AB138" authorId="0" shapeId="0">
      <text>
        <r>
          <rPr>
            <sz val="11"/>
            <rFont val="Calibri"/>
            <family val="2"/>
            <charset val="238"/>
          </rPr>
          <t>IV_B:EgyebUtem1</t>
        </r>
      </text>
    </comment>
    <comment ref="AC138" authorId="0" shapeId="0">
      <text>
        <r>
          <rPr>
            <sz val="11"/>
            <rFont val="Calibri"/>
            <family val="2"/>
            <charset val="238"/>
          </rPr>
          <t>IV_B:HitelKotvenyUtem1</t>
        </r>
      </text>
    </comment>
    <comment ref="AD138" authorId="0" shapeId="0">
      <text>
        <r>
          <rPr>
            <sz val="11"/>
            <rFont val="Calibri"/>
            <family val="2"/>
            <charset val="238"/>
          </rPr>
          <t>IV_B:OsszesenUtem1</t>
        </r>
      </text>
    </comment>
    <comment ref="AG138" authorId="0" shapeId="0">
      <text>
        <r>
          <rPr>
            <sz val="11"/>
            <rFont val="Calibri"/>
            <family val="2"/>
            <charset val="238"/>
          </rPr>
          <t>IV_B:HDUtem2</t>
        </r>
      </text>
    </comment>
    <comment ref="AH138" authorId="0" shapeId="0">
      <text>
        <r>
          <rPr>
            <sz val="11"/>
            <rFont val="Calibri"/>
            <family val="2"/>
            <charset val="238"/>
          </rPr>
          <t>IV_B:ECSUtem2</t>
        </r>
      </text>
    </comment>
    <comment ref="AI138" authorId="0" shapeId="0">
      <text>
        <r>
          <rPr>
            <sz val="11"/>
            <rFont val="Calibri"/>
            <family val="2"/>
            <charset val="238"/>
          </rPr>
          <t>IV_B:KFHUtem2</t>
        </r>
      </text>
    </comment>
    <comment ref="AJ138" authorId="0" shapeId="0">
      <text>
        <r>
          <rPr>
            <sz val="11"/>
            <rFont val="Calibri"/>
            <family val="2"/>
            <charset val="238"/>
          </rPr>
          <t>IV_B:Egyeb_SajatUtem2</t>
        </r>
      </text>
    </comment>
    <comment ref="AK138" authorId="0" shapeId="0">
      <text>
        <r>
          <rPr>
            <sz val="11"/>
            <rFont val="Calibri"/>
            <family val="2"/>
            <charset val="238"/>
          </rPr>
          <t>IV_B:DijUtem2</t>
        </r>
      </text>
    </comment>
    <comment ref="AL138" authorId="0" shapeId="0">
      <text>
        <r>
          <rPr>
            <sz val="11"/>
            <rFont val="Calibri"/>
            <family val="2"/>
            <charset val="238"/>
          </rPr>
          <t>IV_B:EM_Melleklet1_Utem2</t>
        </r>
      </text>
    </comment>
    <comment ref="AM138" authorId="0" shapeId="0">
      <text>
        <r>
          <rPr>
            <sz val="11"/>
            <rFont val="Calibri"/>
            <family val="2"/>
            <charset val="238"/>
          </rPr>
          <t>IV_B:EgyebAllamiUtem2</t>
        </r>
      </text>
    </comment>
    <comment ref="AN138" authorId="0" shapeId="0">
      <text>
        <r>
          <rPr>
            <sz val="11"/>
            <rFont val="Calibri"/>
            <family val="2"/>
            <charset val="238"/>
          </rPr>
          <t>IV_B:OnkormanyzatiUtem2</t>
        </r>
      </text>
    </comment>
    <comment ref="AO138" authorId="0" shapeId="0">
      <text>
        <r>
          <rPr>
            <sz val="11"/>
            <rFont val="Calibri"/>
            <family val="2"/>
            <charset val="238"/>
          </rPr>
          <t>IV_B:EUUtem2</t>
        </r>
      </text>
    </comment>
    <comment ref="AP138" authorId="0" shapeId="0">
      <text>
        <r>
          <rPr>
            <sz val="11"/>
            <rFont val="Calibri"/>
            <family val="2"/>
            <charset val="238"/>
          </rPr>
          <t>IV_B:EgyebUtem2</t>
        </r>
      </text>
    </comment>
    <comment ref="AQ138" authorId="0" shapeId="0">
      <text>
        <r>
          <rPr>
            <sz val="11"/>
            <rFont val="Calibri"/>
            <family val="2"/>
            <charset val="238"/>
          </rPr>
          <t>IV_B:HitelKotvenyUtem2</t>
        </r>
      </text>
    </comment>
    <comment ref="AR138" authorId="0" shapeId="0">
      <text>
        <r>
          <rPr>
            <sz val="11"/>
            <rFont val="Calibri"/>
            <family val="2"/>
            <charset val="238"/>
          </rPr>
          <t>IV_B:OsszesenUtem2</t>
        </r>
      </text>
    </comment>
    <comment ref="AS138" authorId="0" shapeId="0">
      <text>
        <r>
          <rPr>
            <sz val="11"/>
            <rFont val="Calibri"/>
            <family val="2"/>
            <charset val="238"/>
          </rPr>
          <t>IV_B:ForrashianyUtem2</t>
        </r>
      </text>
    </comment>
    <comment ref="AV138" authorId="0" shapeId="0">
      <text>
        <r>
          <rPr>
            <sz val="11"/>
            <rFont val="Calibri"/>
            <family val="2"/>
            <charset val="238"/>
          </rPr>
          <t>IV_B:Indokolas</t>
        </r>
      </text>
    </comment>
    <comment ref="AW138" authorId="0" shapeId="0">
      <text>
        <r>
          <rPr>
            <sz val="11"/>
            <rFont val="Calibri"/>
            <family val="2"/>
            <charset val="238"/>
          </rPr>
          <t>IV_B:Megjegyzes</t>
        </r>
      </text>
    </comment>
    <comment ref="AZ138" authorId="0" shapeId="0">
      <text>
        <r>
          <rPr>
            <sz val="11"/>
            <rFont val="Calibri"/>
            <family val="2"/>
            <charset val="238"/>
          </rPr>
          <t>IV_B:ISA</t>
        </r>
      </text>
    </comment>
    <comment ref="B139" authorId="0" shapeId="0">
      <text>
        <r>
          <rPr>
            <sz val="11"/>
            <rFont val="Calibri"/>
            <family val="2"/>
            <charset val="238"/>
          </rPr>
          <t>IV_B:FontossagiSorrent</t>
        </r>
      </text>
    </comment>
    <comment ref="C139" authorId="0" shapeId="0">
      <text>
        <r>
          <rPr>
            <sz val="11"/>
            <rFont val="Calibri"/>
            <family val="2"/>
            <charset val="238"/>
          </rPr>
          <t>IV_B:FeladatKategoria</t>
        </r>
      </text>
    </comment>
    <comment ref="D139" authorId="0" shapeId="0">
      <text>
        <r>
          <rPr>
            <sz val="11"/>
            <rFont val="Calibri"/>
            <family val="2"/>
            <charset val="238"/>
          </rPr>
          <t>IV_B:FeladatMegnevezes</t>
        </r>
      </text>
    </comment>
    <comment ref="E139" authorId="0" shapeId="0">
      <text>
        <r>
          <rPr>
            <sz val="11"/>
            <rFont val="Calibri"/>
            <family val="2"/>
            <charset val="238"/>
          </rPr>
          <t>IV_B:ElviEngedelySzam</t>
        </r>
      </text>
    </comment>
    <comment ref="F139" authorId="0" shapeId="0">
      <text>
        <r>
          <rPr>
            <sz val="11"/>
            <rFont val="Calibri"/>
            <family val="2"/>
            <charset val="238"/>
          </rPr>
          <t>IV_B:VKR_Kod</t>
        </r>
      </text>
    </comment>
    <comment ref="G139" authorId="0" shapeId="0">
      <text>
        <r>
          <rPr>
            <sz val="11"/>
            <rFont val="Calibri"/>
            <family val="2"/>
            <charset val="238"/>
          </rPr>
          <t>IV_B:VKR_Nev</t>
        </r>
      </text>
    </comment>
    <comment ref="H139" authorId="0" shapeId="0">
      <text>
        <r>
          <rPr>
            <sz val="11"/>
            <rFont val="Calibri"/>
            <family val="2"/>
            <charset val="238"/>
          </rPr>
          <t>IV_B:FeladatSorszam</t>
        </r>
      </text>
    </comment>
    <comment ref="I139" authorId="0" shapeId="0">
      <text>
        <r>
          <rPr>
            <sz val="11"/>
            <rFont val="Calibri"/>
            <family val="2"/>
            <charset val="238"/>
          </rPr>
          <t>IV_B:FeladatAzonosito</t>
        </r>
      </text>
    </comment>
    <comment ref="J139" authorId="0" shapeId="0">
      <text>
        <r>
          <rPr>
            <sz val="11"/>
            <rFont val="Calibri"/>
            <family val="2"/>
            <charset val="238"/>
          </rPr>
          <t>IV_B:EllatasiTerulet</t>
        </r>
      </text>
    </comment>
    <comment ref="K139" authorId="0" shapeId="0">
      <text>
        <r>
          <rPr>
            <sz val="11"/>
            <rFont val="Calibri"/>
            <family val="2"/>
            <charset val="238"/>
          </rPr>
          <t>IV_B:EllatasertFelelos</t>
        </r>
      </text>
    </comment>
    <comment ref="L139" authorId="0" shapeId="0">
      <text>
        <r>
          <rPr>
            <sz val="11"/>
            <rFont val="Calibri"/>
            <family val="2"/>
            <charset val="238"/>
          </rPr>
          <t>IV_B:TervezettNettoKoltseg</t>
        </r>
      </text>
    </comment>
    <comment ref="M139" authorId="0" shapeId="0">
      <text>
        <r>
          <rPr>
            <sz val="11"/>
            <rFont val="Calibri"/>
            <family val="2"/>
            <charset val="238"/>
          </rPr>
          <t>IV_B:IdotartamKezdes</t>
        </r>
      </text>
    </comment>
    <comment ref="N139" authorId="0" shapeId="0">
      <text>
        <r>
          <rPr>
            <sz val="11"/>
            <rFont val="Calibri"/>
            <family val="2"/>
            <charset val="238"/>
          </rPr>
          <t>IV_B:IdotartamBefejezes</t>
        </r>
      </text>
    </comment>
    <comment ref="O139" authorId="0" shapeId="0">
      <text>
        <r>
          <rPr>
            <sz val="11"/>
            <rFont val="Calibri"/>
            <family val="2"/>
            <charset val="238"/>
          </rPr>
          <t>IV_B:NettoKoltsegUtem1</t>
        </r>
      </text>
    </comment>
    <comment ref="P139" authorId="0" shapeId="0">
      <text>
        <r>
          <rPr>
            <sz val="11"/>
            <rFont val="Calibri"/>
            <family val="2"/>
            <charset val="238"/>
          </rPr>
          <t>IV_B:NettoKoltsegUtem2</t>
        </r>
      </text>
    </comment>
    <comment ref="Q139" authorId="0" shapeId="0">
      <text>
        <r>
          <rPr>
            <sz val="11"/>
            <rFont val="Calibri"/>
            <family val="2"/>
            <charset val="238"/>
          </rPr>
          <t>IV_B:EM_Melleklet2_KTG</t>
        </r>
      </text>
    </comment>
    <comment ref="S139" authorId="0" shapeId="0">
      <text>
        <r>
          <rPr>
            <sz val="11"/>
            <rFont val="Calibri"/>
            <family val="2"/>
            <charset val="238"/>
          </rPr>
          <t>IV_B:HDUtem1</t>
        </r>
      </text>
    </comment>
    <comment ref="T139" authorId="0" shapeId="0">
      <text>
        <r>
          <rPr>
            <sz val="11"/>
            <rFont val="Calibri"/>
            <family val="2"/>
            <charset val="238"/>
          </rPr>
          <t>IV_B:ECSUtem1</t>
        </r>
      </text>
    </comment>
    <comment ref="U139" authorId="0" shapeId="0">
      <text>
        <r>
          <rPr>
            <sz val="11"/>
            <rFont val="Calibri"/>
            <family val="2"/>
            <charset val="238"/>
          </rPr>
          <t>IV_B:KFHUtem1</t>
        </r>
      </text>
    </comment>
    <comment ref="V139" authorId="0" shapeId="0">
      <text>
        <r>
          <rPr>
            <sz val="11"/>
            <rFont val="Calibri"/>
            <family val="2"/>
            <charset val="238"/>
          </rPr>
          <t>IV_B:Egyeb_SajatUtem1</t>
        </r>
      </text>
    </comment>
    <comment ref="W139" authorId="0" shapeId="0">
      <text>
        <r>
          <rPr>
            <sz val="11"/>
            <rFont val="Calibri"/>
            <family val="2"/>
            <charset val="238"/>
          </rPr>
          <t>IV_B:DijUtem1</t>
        </r>
      </text>
    </comment>
    <comment ref="X139" authorId="0" shapeId="0">
      <text>
        <r>
          <rPr>
            <sz val="11"/>
            <rFont val="Calibri"/>
            <family val="2"/>
            <charset val="238"/>
          </rPr>
          <t>IV_B:EM_Melleklet1_Utem1</t>
        </r>
      </text>
    </comment>
    <comment ref="Y139" authorId="0" shapeId="0">
      <text>
        <r>
          <rPr>
            <sz val="11"/>
            <rFont val="Calibri"/>
            <family val="2"/>
            <charset val="238"/>
          </rPr>
          <t>IV_B:EgyebAllamiUtem1</t>
        </r>
      </text>
    </comment>
    <comment ref="Z139" authorId="0" shapeId="0">
      <text>
        <r>
          <rPr>
            <sz val="11"/>
            <rFont val="Calibri"/>
            <family val="2"/>
            <charset val="238"/>
          </rPr>
          <t>IV_B:OnkormanyzatiUtem1</t>
        </r>
      </text>
    </comment>
    <comment ref="AA139" authorId="0" shapeId="0">
      <text>
        <r>
          <rPr>
            <sz val="11"/>
            <rFont val="Calibri"/>
            <family val="2"/>
            <charset val="238"/>
          </rPr>
          <t>IV_B:EUUtem1</t>
        </r>
      </text>
    </comment>
    <comment ref="AB139" authorId="0" shapeId="0">
      <text>
        <r>
          <rPr>
            <sz val="11"/>
            <rFont val="Calibri"/>
            <family val="2"/>
            <charset val="238"/>
          </rPr>
          <t>IV_B:EgyebUtem1</t>
        </r>
      </text>
    </comment>
    <comment ref="AC139" authorId="0" shapeId="0">
      <text>
        <r>
          <rPr>
            <sz val="11"/>
            <rFont val="Calibri"/>
            <family val="2"/>
            <charset val="238"/>
          </rPr>
          <t>IV_B:HitelKotvenyUtem1</t>
        </r>
      </text>
    </comment>
    <comment ref="AD139" authorId="0" shapeId="0">
      <text>
        <r>
          <rPr>
            <sz val="11"/>
            <rFont val="Calibri"/>
            <family val="2"/>
            <charset val="238"/>
          </rPr>
          <t>IV_B:OsszesenUtem1</t>
        </r>
      </text>
    </comment>
    <comment ref="AG139" authorId="0" shapeId="0">
      <text>
        <r>
          <rPr>
            <sz val="11"/>
            <rFont val="Calibri"/>
            <family val="2"/>
            <charset val="238"/>
          </rPr>
          <t>IV_B:HDUtem2</t>
        </r>
      </text>
    </comment>
    <comment ref="AH139" authorId="0" shapeId="0">
      <text>
        <r>
          <rPr>
            <sz val="11"/>
            <rFont val="Calibri"/>
            <family val="2"/>
            <charset val="238"/>
          </rPr>
          <t>IV_B:ECSUtem2</t>
        </r>
      </text>
    </comment>
    <comment ref="AI139" authorId="0" shapeId="0">
      <text>
        <r>
          <rPr>
            <sz val="11"/>
            <rFont val="Calibri"/>
            <family val="2"/>
            <charset val="238"/>
          </rPr>
          <t>IV_B:KFHUtem2</t>
        </r>
      </text>
    </comment>
    <comment ref="AJ139" authorId="0" shapeId="0">
      <text>
        <r>
          <rPr>
            <sz val="11"/>
            <rFont val="Calibri"/>
            <family val="2"/>
            <charset val="238"/>
          </rPr>
          <t>IV_B:Egyeb_SajatUtem2</t>
        </r>
      </text>
    </comment>
    <comment ref="AK139" authorId="0" shapeId="0">
      <text>
        <r>
          <rPr>
            <sz val="11"/>
            <rFont val="Calibri"/>
            <family val="2"/>
            <charset val="238"/>
          </rPr>
          <t>IV_B:DijUtem2</t>
        </r>
      </text>
    </comment>
    <comment ref="AL139" authorId="0" shapeId="0">
      <text>
        <r>
          <rPr>
            <sz val="11"/>
            <rFont val="Calibri"/>
            <family val="2"/>
            <charset val="238"/>
          </rPr>
          <t>IV_B:EM_Melleklet1_Utem2</t>
        </r>
      </text>
    </comment>
    <comment ref="AM139" authorId="0" shapeId="0">
      <text>
        <r>
          <rPr>
            <sz val="11"/>
            <rFont val="Calibri"/>
            <family val="2"/>
            <charset val="238"/>
          </rPr>
          <t>IV_B:EgyebAllamiUtem2</t>
        </r>
      </text>
    </comment>
    <comment ref="AN139" authorId="0" shapeId="0">
      <text>
        <r>
          <rPr>
            <sz val="11"/>
            <rFont val="Calibri"/>
            <family val="2"/>
            <charset val="238"/>
          </rPr>
          <t>IV_B:OnkormanyzatiUtem2</t>
        </r>
      </text>
    </comment>
    <comment ref="AO139" authorId="0" shapeId="0">
      <text>
        <r>
          <rPr>
            <sz val="11"/>
            <rFont val="Calibri"/>
            <family val="2"/>
            <charset val="238"/>
          </rPr>
          <t>IV_B:EUUtem2</t>
        </r>
      </text>
    </comment>
    <comment ref="AP139" authorId="0" shapeId="0">
      <text>
        <r>
          <rPr>
            <sz val="11"/>
            <rFont val="Calibri"/>
            <family val="2"/>
            <charset val="238"/>
          </rPr>
          <t>IV_B:EgyebUtem2</t>
        </r>
      </text>
    </comment>
    <comment ref="AQ139" authorId="0" shapeId="0">
      <text>
        <r>
          <rPr>
            <sz val="11"/>
            <rFont val="Calibri"/>
            <family val="2"/>
            <charset val="238"/>
          </rPr>
          <t>IV_B:HitelKotvenyUtem2</t>
        </r>
      </text>
    </comment>
    <comment ref="AR139" authorId="0" shapeId="0">
      <text>
        <r>
          <rPr>
            <sz val="11"/>
            <rFont val="Calibri"/>
            <family val="2"/>
            <charset val="238"/>
          </rPr>
          <t>IV_B:OsszesenUtem2</t>
        </r>
      </text>
    </comment>
    <comment ref="AS139" authorId="0" shapeId="0">
      <text>
        <r>
          <rPr>
            <sz val="11"/>
            <rFont val="Calibri"/>
            <family val="2"/>
            <charset val="238"/>
          </rPr>
          <t>IV_B:ForrashianyUtem2</t>
        </r>
      </text>
    </comment>
    <comment ref="AV139" authorId="0" shapeId="0">
      <text>
        <r>
          <rPr>
            <sz val="11"/>
            <rFont val="Calibri"/>
            <family val="2"/>
            <charset val="238"/>
          </rPr>
          <t>IV_B:Indokolas</t>
        </r>
      </text>
    </comment>
    <comment ref="AW139" authorId="0" shapeId="0">
      <text>
        <r>
          <rPr>
            <sz val="11"/>
            <rFont val="Calibri"/>
            <family val="2"/>
            <charset val="238"/>
          </rPr>
          <t>IV_B:Megjegyzes</t>
        </r>
      </text>
    </comment>
    <comment ref="AZ139" authorId="0" shapeId="0">
      <text>
        <r>
          <rPr>
            <sz val="11"/>
            <rFont val="Calibri"/>
            <family val="2"/>
            <charset val="238"/>
          </rPr>
          <t>IV_B:ISA</t>
        </r>
      </text>
    </comment>
    <comment ref="B140" authorId="0" shapeId="0">
      <text>
        <r>
          <rPr>
            <sz val="11"/>
            <rFont val="Calibri"/>
            <family val="2"/>
            <charset val="238"/>
          </rPr>
          <t>IV_B:FontossagiSorrent</t>
        </r>
      </text>
    </comment>
    <comment ref="C140" authorId="0" shapeId="0">
      <text>
        <r>
          <rPr>
            <sz val="11"/>
            <rFont val="Calibri"/>
            <family val="2"/>
            <charset val="238"/>
          </rPr>
          <t>IV_B:FeladatKategoria</t>
        </r>
      </text>
    </comment>
    <comment ref="D140" authorId="0" shapeId="0">
      <text>
        <r>
          <rPr>
            <sz val="11"/>
            <rFont val="Calibri"/>
            <family val="2"/>
            <charset val="238"/>
          </rPr>
          <t>IV_B:FeladatMegnevezes</t>
        </r>
      </text>
    </comment>
    <comment ref="E140" authorId="0" shapeId="0">
      <text>
        <r>
          <rPr>
            <sz val="11"/>
            <rFont val="Calibri"/>
            <family val="2"/>
            <charset val="238"/>
          </rPr>
          <t>IV_B:ElviEngedelySzam</t>
        </r>
      </text>
    </comment>
    <comment ref="F140" authorId="0" shapeId="0">
      <text>
        <r>
          <rPr>
            <sz val="11"/>
            <rFont val="Calibri"/>
            <family val="2"/>
            <charset val="238"/>
          </rPr>
          <t>IV_B:VKR_Kod</t>
        </r>
      </text>
    </comment>
    <comment ref="G140" authorId="0" shapeId="0">
      <text>
        <r>
          <rPr>
            <sz val="11"/>
            <rFont val="Calibri"/>
            <family val="2"/>
            <charset val="238"/>
          </rPr>
          <t>IV_B:VKR_Nev</t>
        </r>
      </text>
    </comment>
    <comment ref="H140" authorId="0" shapeId="0">
      <text>
        <r>
          <rPr>
            <sz val="11"/>
            <rFont val="Calibri"/>
            <family val="2"/>
            <charset val="238"/>
          </rPr>
          <t>IV_B:FeladatSorszam</t>
        </r>
      </text>
    </comment>
    <comment ref="I140" authorId="0" shapeId="0">
      <text>
        <r>
          <rPr>
            <sz val="11"/>
            <rFont val="Calibri"/>
            <family val="2"/>
            <charset val="238"/>
          </rPr>
          <t>IV_B:FeladatAzonosito</t>
        </r>
      </text>
    </comment>
    <comment ref="J140" authorId="0" shapeId="0">
      <text>
        <r>
          <rPr>
            <sz val="11"/>
            <rFont val="Calibri"/>
            <family val="2"/>
            <charset val="238"/>
          </rPr>
          <t>IV_B:EllatasiTerulet</t>
        </r>
      </text>
    </comment>
    <comment ref="K140" authorId="0" shapeId="0">
      <text>
        <r>
          <rPr>
            <sz val="11"/>
            <rFont val="Calibri"/>
            <family val="2"/>
            <charset val="238"/>
          </rPr>
          <t>IV_B:EllatasertFelelos</t>
        </r>
      </text>
    </comment>
    <comment ref="L140" authorId="0" shapeId="0">
      <text>
        <r>
          <rPr>
            <sz val="11"/>
            <rFont val="Calibri"/>
            <family val="2"/>
            <charset val="238"/>
          </rPr>
          <t>IV_B:TervezettNettoKoltseg</t>
        </r>
      </text>
    </comment>
    <comment ref="M140" authorId="0" shapeId="0">
      <text>
        <r>
          <rPr>
            <sz val="11"/>
            <rFont val="Calibri"/>
            <family val="2"/>
            <charset val="238"/>
          </rPr>
          <t>IV_B:IdotartamKezdes</t>
        </r>
      </text>
    </comment>
    <comment ref="N140" authorId="0" shapeId="0">
      <text>
        <r>
          <rPr>
            <sz val="11"/>
            <rFont val="Calibri"/>
            <family val="2"/>
            <charset val="238"/>
          </rPr>
          <t>IV_B:IdotartamBefejezes</t>
        </r>
      </text>
    </comment>
    <comment ref="O140" authorId="0" shapeId="0">
      <text>
        <r>
          <rPr>
            <sz val="11"/>
            <rFont val="Calibri"/>
            <family val="2"/>
            <charset val="238"/>
          </rPr>
          <t>IV_B:NettoKoltsegUtem1</t>
        </r>
      </text>
    </comment>
    <comment ref="P140" authorId="0" shapeId="0">
      <text>
        <r>
          <rPr>
            <sz val="11"/>
            <rFont val="Calibri"/>
            <family val="2"/>
            <charset val="238"/>
          </rPr>
          <t>IV_B:NettoKoltsegUtem2</t>
        </r>
      </text>
    </comment>
    <comment ref="Q140" authorId="0" shapeId="0">
      <text>
        <r>
          <rPr>
            <sz val="11"/>
            <rFont val="Calibri"/>
            <family val="2"/>
            <charset val="238"/>
          </rPr>
          <t>IV_B:EM_Melleklet2_KTG</t>
        </r>
      </text>
    </comment>
    <comment ref="S140" authorId="0" shapeId="0">
      <text>
        <r>
          <rPr>
            <sz val="11"/>
            <rFont val="Calibri"/>
            <family val="2"/>
            <charset val="238"/>
          </rPr>
          <t>IV_B:HDUtem1</t>
        </r>
      </text>
    </comment>
    <comment ref="T140" authorId="0" shapeId="0">
      <text>
        <r>
          <rPr>
            <sz val="11"/>
            <rFont val="Calibri"/>
            <family val="2"/>
            <charset val="238"/>
          </rPr>
          <t>IV_B:ECSUtem1</t>
        </r>
      </text>
    </comment>
    <comment ref="U140" authorId="0" shapeId="0">
      <text>
        <r>
          <rPr>
            <sz val="11"/>
            <rFont val="Calibri"/>
            <family val="2"/>
            <charset val="238"/>
          </rPr>
          <t>IV_B:KFHUtem1</t>
        </r>
      </text>
    </comment>
    <comment ref="V140" authorId="0" shapeId="0">
      <text>
        <r>
          <rPr>
            <sz val="11"/>
            <rFont val="Calibri"/>
            <family val="2"/>
            <charset val="238"/>
          </rPr>
          <t>IV_B:Egyeb_SajatUtem1</t>
        </r>
      </text>
    </comment>
    <comment ref="W140" authorId="0" shapeId="0">
      <text>
        <r>
          <rPr>
            <sz val="11"/>
            <rFont val="Calibri"/>
            <family val="2"/>
            <charset val="238"/>
          </rPr>
          <t>IV_B:DijUtem1</t>
        </r>
      </text>
    </comment>
    <comment ref="X140" authorId="0" shapeId="0">
      <text>
        <r>
          <rPr>
            <sz val="11"/>
            <rFont val="Calibri"/>
            <family val="2"/>
            <charset val="238"/>
          </rPr>
          <t>IV_B:EM_Melleklet1_Utem1</t>
        </r>
      </text>
    </comment>
    <comment ref="Y140" authorId="0" shapeId="0">
      <text>
        <r>
          <rPr>
            <sz val="11"/>
            <rFont val="Calibri"/>
            <family val="2"/>
            <charset val="238"/>
          </rPr>
          <t>IV_B:EgyebAllamiUtem1</t>
        </r>
      </text>
    </comment>
    <comment ref="Z140" authorId="0" shapeId="0">
      <text>
        <r>
          <rPr>
            <sz val="11"/>
            <rFont val="Calibri"/>
            <family val="2"/>
            <charset val="238"/>
          </rPr>
          <t>IV_B:OnkormanyzatiUtem1</t>
        </r>
      </text>
    </comment>
    <comment ref="AA140" authorId="0" shapeId="0">
      <text>
        <r>
          <rPr>
            <sz val="11"/>
            <rFont val="Calibri"/>
            <family val="2"/>
            <charset val="238"/>
          </rPr>
          <t>IV_B:EUUtem1</t>
        </r>
      </text>
    </comment>
    <comment ref="AB140" authorId="0" shapeId="0">
      <text>
        <r>
          <rPr>
            <sz val="11"/>
            <rFont val="Calibri"/>
            <family val="2"/>
            <charset val="238"/>
          </rPr>
          <t>IV_B:EgyebUtem1</t>
        </r>
      </text>
    </comment>
    <comment ref="AC140" authorId="0" shapeId="0">
      <text>
        <r>
          <rPr>
            <sz val="11"/>
            <rFont val="Calibri"/>
            <family val="2"/>
            <charset val="238"/>
          </rPr>
          <t>IV_B:HitelKotvenyUtem1</t>
        </r>
      </text>
    </comment>
    <comment ref="AD140" authorId="0" shapeId="0">
      <text>
        <r>
          <rPr>
            <sz val="11"/>
            <rFont val="Calibri"/>
            <family val="2"/>
            <charset val="238"/>
          </rPr>
          <t>IV_B:OsszesenUtem1</t>
        </r>
      </text>
    </comment>
    <comment ref="AG140" authorId="0" shapeId="0">
      <text>
        <r>
          <rPr>
            <sz val="11"/>
            <rFont val="Calibri"/>
            <family val="2"/>
            <charset val="238"/>
          </rPr>
          <t>IV_B:HDUtem2</t>
        </r>
      </text>
    </comment>
    <comment ref="AH140" authorId="0" shapeId="0">
      <text>
        <r>
          <rPr>
            <sz val="11"/>
            <rFont val="Calibri"/>
            <family val="2"/>
            <charset val="238"/>
          </rPr>
          <t>IV_B:ECSUtem2</t>
        </r>
      </text>
    </comment>
    <comment ref="AI140" authorId="0" shapeId="0">
      <text>
        <r>
          <rPr>
            <sz val="11"/>
            <rFont val="Calibri"/>
            <family val="2"/>
            <charset val="238"/>
          </rPr>
          <t>IV_B:KFHUtem2</t>
        </r>
      </text>
    </comment>
    <comment ref="AJ140" authorId="0" shapeId="0">
      <text>
        <r>
          <rPr>
            <sz val="11"/>
            <rFont val="Calibri"/>
            <family val="2"/>
            <charset val="238"/>
          </rPr>
          <t>IV_B:Egyeb_SajatUtem2</t>
        </r>
      </text>
    </comment>
    <comment ref="AK140" authorId="0" shapeId="0">
      <text>
        <r>
          <rPr>
            <sz val="11"/>
            <rFont val="Calibri"/>
            <family val="2"/>
            <charset val="238"/>
          </rPr>
          <t>IV_B:DijUtem2</t>
        </r>
      </text>
    </comment>
    <comment ref="AL140" authorId="0" shapeId="0">
      <text>
        <r>
          <rPr>
            <sz val="11"/>
            <rFont val="Calibri"/>
            <family val="2"/>
            <charset val="238"/>
          </rPr>
          <t>IV_B:EM_Melleklet1_Utem2</t>
        </r>
      </text>
    </comment>
    <comment ref="AM140" authorId="0" shapeId="0">
      <text>
        <r>
          <rPr>
            <sz val="11"/>
            <rFont val="Calibri"/>
            <family val="2"/>
            <charset val="238"/>
          </rPr>
          <t>IV_B:EgyebAllamiUtem2</t>
        </r>
      </text>
    </comment>
    <comment ref="AN140" authorId="0" shapeId="0">
      <text>
        <r>
          <rPr>
            <sz val="11"/>
            <rFont val="Calibri"/>
            <family val="2"/>
            <charset val="238"/>
          </rPr>
          <t>IV_B:OnkormanyzatiUtem2</t>
        </r>
      </text>
    </comment>
    <comment ref="AO140" authorId="0" shapeId="0">
      <text>
        <r>
          <rPr>
            <sz val="11"/>
            <rFont val="Calibri"/>
            <family val="2"/>
            <charset val="238"/>
          </rPr>
          <t>IV_B:EUUtem2</t>
        </r>
      </text>
    </comment>
    <comment ref="AP140" authorId="0" shapeId="0">
      <text>
        <r>
          <rPr>
            <sz val="11"/>
            <rFont val="Calibri"/>
            <family val="2"/>
            <charset val="238"/>
          </rPr>
          <t>IV_B:EgyebUtem2</t>
        </r>
      </text>
    </comment>
    <comment ref="AQ140" authorId="0" shapeId="0">
      <text>
        <r>
          <rPr>
            <sz val="11"/>
            <rFont val="Calibri"/>
            <family val="2"/>
            <charset val="238"/>
          </rPr>
          <t>IV_B:HitelKotvenyUtem2</t>
        </r>
      </text>
    </comment>
    <comment ref="AR140" authorId="0" shapeId="0">
      <text>
        <r>
          <rPr>
            <sz val="11"/>
            <rFont val="Calibri"/>
            <family val="2"/>
            <charset val="238"/>
          </rPr>
          <t>IV_B:OsszesenUtem2</t>
        </r>
      </text>
    </comment>
    <comment ref="AS140" authorId="0" shapeId="0">
      <text>
        <r>
          <rPr>
            <sz val="11"/>
            <rFont val="Calibri"/>
            <family val="2"/>
            <charset val="238"/>
          </rPr>
          <t>IV_B:ForrashianyUtem2</t>
        </r>
      </text>
    </comment>
    <comment ref="AV140" authorId="0" shapeId="0">
      <text>
        <r>
          <rPr>
            <sz val="11"/>
            <rFont val="Calibri"/>
            <family val="2"/>
            <charset val="238"/>
          </rPr>
          <t>IV_B:Indokolas</t>
        </r>
      </text>
    </comment>
    <comment ref="AW140" authorId="0" shapeId="0">
      <text>
        <r>
          <rPr>
            <sz val="11"/>
            <rFont val="Calibri"/>
            <family val="2"/>
            <charset val="238"/>
          </rPr>
          <t>IV_B:Megjegyzes</t>
        </r>
      </text>
    </comment>
    <comment ref="AZ140" authorId="0" shapeId="0">
      <text>
        <r>
          <rPr>
            <sz val="11"/>
            <rFont val="Calibri"/>
            <family val="2"/>
            <charset val="238"/>
          </rPr>
          <t>IV_B:ISA</t>
        </r>
      </text>
    </comment>
    <comment ref="B141" authorId="0" shapeId="0">
      <text>
        <r>
          <rPr>
            <sz val="11"/>
            <rFont val="Calibri"/>
            <family val="2"/>
            <charset val="238"/>
          </rPr>
          <t>IV_B:FontossagiSorrent</t>
        </r>
      </text>
    </comment>
    <comment ref="C141" authorId="0" shapeId="0">
      <text>
        <r>
          <rPr>
            <sz val="11"/>
            <rFont val="Calibri"/>
            <family val="2"/>
            <charset val="238"/>
          </rPr>
          <t>IV_B:FeladatKategoria</t>
        </r>
      </text>
    </comment>
    <comment ref="D141" authorId="0" shapeId="0">
      <text>
        <r>
          <rPr>
            <sz val="11"/>
            <rFont val="Calibri"/>
            <family val="2"/>
            <charset val="238"/>
          </rPr>
          <t>IV_B:FeladatMegnevezes</t>
        </r>
      </text>
    </comment>
    <comment ref="E141" authorId="0" shapeId="0">
      <text>
        <r>
          <rPr>
            <sz val="11"/>
            <rFont val="Calibri"/>
            <family val="2"/>
            <charset val="238"/>
          </rPr>
          <t>IV_B:ElviEngedelySzam</t>
        </r>
      </text>
    </comment>
    <comment ref="F141" authorId="0" shapeId="0">
      <text>
        <r>
          <rPr>
            <sz val="11"/>
            <rFont val="Calibri"/>
            <family val="2"/>
            <charset val="238"/>
          </rPr>
          <t>IV_B:VKR_Kod</t>
        </r>
      </text>
    </comment>
    <comment ref="G141" authorId="0" shapeId="0">
      <text>
        <r>
          <rPr>
            <sz val="11"/>
            <rFont val="Calibri"/>
            <family val="2"/>
            <charset val="238"/>
          </rPr>
          <t>IV_B:VKR_Nev</t>
        </r>
      </text>
    </comment>
    <comment ref="H141" authorId="0" shapeId="0">
      <text>
        <r>
          <rPr>
            <sz val="11"/>
            <rFont val="Calibri"/>
            <family val="2"/>
            <charset val="238"/>
          </rPr>
          <t>IV_B:FeladatSorszam</t>
        </r>
      </text>
    </comment>
    <comment ref="I141" authorId="0" shapeId="0">
      <text>
        <r>
          <rPr>
            <sz val="11"/>
            <rFont val="Calibri"/>
            <family val="2"/>
            <charset val="238"/>
          </rPr>
          <t>IV_B:FeladatAzonosito</t>
        </r>
      </text>
    </comment>
    <comment ref="J141" authorId="0" shapeId="0">
      <text>
        <r>
          <rPr>
            <sz val="11"/>
            <rFont val="Calibri"/>
            <family val="2"/>
            <charset val="238"/>
          </rPr>
          <t>IV_B:EllatasiTerulet</t>
        </r>
      </text>
    </comment>
    <comment ref="K141" authorId="0" shapeId="0">
      <text>
        <r>
          <rPr>
            <sz val="11"/>
            <rFont val="Calibri"/>
            <family val="2"/>
            <charset val="238"/>
          </rPr>
          <t>IV_B:EllatasertFelelos</t>
        </r>
      </text>
    </comment>
    <comment ref="L141" authorId="0" shapeId="0">
      <text>
        <r>
          <rPr>
            <sz val="11"/>
            <rFont val="Calibri"/>
            <family val="2"/>
            <charset val="238"/>
          </rPr>
          <t>IV_B:TervezettNettoKoltseg</t>
        </r>
      </text>
    </comment>
    <comment ref="M141" authorId="0" shapeId="0">
      <text>
        <r>
          <rPr>
            <sz val="11"/>
            <rFont val="Calibri"/>
            <family val="2"/>
            <charset val="238"/>
          </rPr>
          <t>IV_B:IdotartamKezdes</t>
        </r>
      </text>
    </comment>
    <comment ref="N141" authorId="0" shapeId="0">
      <text>
        <r>
          <rPr>
            <sz val="11"/>
            <rFont val="Calibri"/>
            <family val="2"/>
            <charset val="238"/>
          </rPr>
          <t>IV_B:IdotartamBefejezes</t>
        </r>
      </text>
    </comment>
    <comment ref="O141" authorId="0" shapeId="0">
      <text>
        <r>
          <rPr>
            <sz val="11"/>
            <rFont val="Calibri"/>
            <family val="2"/>
            <charset val="238"/>
          </rPr>
          <t>IV_B:NettoKoltsegUtem1</t>
        </r>
      </text>
    </comment>
    <comment ref="P141" authorId="0" shapeId="0">
      <text>
        <r>
          <rPr>
            <sz val="11"/>
            <rFont val="Calibri"/>
            <family val="2"/>
            <charset val="238"/>
          </rPr>
          <t>IV_B:NettoKoltsegUtem2</t>
        </r>
      </text>
    </comment>
    <comment ref="Q141" authorId="0" shapeId="0">
      <text>
        <r>
          <rPr>
            <sz val="11"/>
            <rFont val="Calibri"/>
            <family val="2"/>
            <charset val="238"/>
          </rPr>
          <t>IV_B:EM_Melleklet2_KTG</t>
        </r>
      </text>
    </comment>
    <comment ref="S141" authorId="0" shapeId="0">
      <text>
        <r>
          <rPr>
            <sz val="11"/>
            <rFont val="Calibri"/>
            <family val="2"/>
            <charset val="238"/>
          </rPr>
          <t>IV_B:HDUtem1</t>
        </r>
      </text>
    </comment>
    <comment ref="T141" authorId="0" shapeId="0">
      <text>
        <r>
          <rPr>
            <sz val="11"/>
            <rFont val="Calibri"/>
            <family val="2"/>
            <charset val="238"/>
          </rPr>
          <t>IV_B:ECSUtem1</t>
        </r>
      </text>
    </comment>
    <comment ref="U141" authorId="0" shapeId="0">
      <text>
        <r>
          <rPr>
            <sz val="11"/>
            <rFont val="Calibri"/>
            <family val="2"/>
            <charset val="238"/>
          </rPr>
          <t>IV_B:KFHUtem1</t>
        </r>
      </text>
    </comment>
    <comment ref="V141" authorId="0" shapeId="0">
      <text>
        <r>
          <rPr>
            <sz val="11"/>
            <rFont val="Calibri"/>
            <family val="2"/>
            <charset val="238"/>
          </rPr>
          <t>IV_B:Egyeb_SajatUtem1</t>
        </r>
      </text>
    </comment>
    <comment ref="W141" authorId="0" shapeId="0">
      <text>
        <r>
          <rPr>
            <sz val="11"/>
            <rFont val="Calibri"/>
            <family val="2"/>
            <charset val="238"/>
          </rPr>
          <t>IV_B:DijUtem1</t>
        </r>
      </text>
    </comment>
    <comment ref="X141" authorId="0" shapeId="0">
      <text>
        <r>
          <rPr>
            <sz val="11"/>
            <rFont val="Calibri"/>
            <family val="2"/>
            <charset val="238"/>
          </rPr>
          <t>IV_B:EM_Melleklet1_Utem1</t>
        </r>
      </text>
    </comment>
    <comment ref="Y141" authorId="0" shapeId="0">
      <text>
        <r>
          <rPr>
            <sz val="11"/>
            <rFont val="Calibri"/>
            <family val="2"/>
            <charset val="238"/>
          </rPr>
          <t>IV_B:EgyebAllamiUtem1</t>
        </r>
      </text>
    </comment>
    <comment ref="Z141" authorId="0" shapeId="0">
      <text>
        <r>
          <rPr>
            <sz val="11"/>
            <rFont val="Calibri"/>
            <family val="2"/>
            <charset val="238"/>
          </rPr>
          <t>IV_B:OnkormanyzatiUtem1</t>
        </r>
      </text>
    </comment>
    <comment ref="AA141" authorId="0" shapeId="0">
      <text>
        <r>
          <rPr>
            <sz val="11"/>
            <rFont val="Calibri"/>
            <family val="2"/>
            <charset val="238"/>
          </rPr>
          <t>IV_B:EUUtem1</t>
        </r>
      </text>
    </comment>
    <comment ref="AB141" authorId="0" shapeId="0">
      <text>
        <r>
          <rPr>
            <sz val="11"/>
            <rFont val="Calibri"/>
            <family val="2"/>
            <charset val="238"/>
          </rPr>
          <t>IV_B:EgyebUtem1</t>
        </r>
      </text>
    </comment>
    <comment ref="AC141" authorId="0" shapeId="0">
      <text>
        <r>
          <rPr>
            <sz val="11"/>
            <rFont val="Calibri"/>
            <family val="2"/>
            <charset val="238"/>
          </rPr>
          <t>IV_B:HitelKotvenyUtem1</t>
        </r>
      </text>
    </comment>
    <comment ref="AD141" authorId="0" shapeId="0">
      <text>
        <r>
          <rPr>
            <sz val="11"/>
            <rFont val="Calibri"/>
            <family val="2"/>
            <charset val="238"/>
          </rPr>
          <t>IV_B:OsszesenUtem1</t>
        </r>
      </text>
    </comment>
    <comment ref="AG141" authorId="0" shapeId="0">
      <text>
        <r>
          <rPr>
            <sz val="11"/>
            <rFont val="Calibri"/>
            <family val="2"/>
            <charset val="238"/>
          </rPr>
          <t>IV_B:HDUtem2</t>
        </r>
      </text>
    </comment>
    <comment ref="AH141" authorId="0" shapeId="0">
      <text>
        <r>
          <rPr>
            <sz val="11"/>
            <rFont val="Calibri"/>
            <family val="2"/>
            <charset val="238"/>
          </rPr>
          <t>IV_B:ECSUtem2</t>
        </r>
      </text>
    </comment>
    <comment ref="AI141" authorId="0" shapeId="0">
      <text>
        <r>
          <rPr>
            <sz val="11"/>
            <rFont val="Calibri"/>
            <family val="2"/>
            <charset val="238"/>
          </rPr>
          <t>IV_B:KFHUtem2</t>
        </r>
      </text>
    </comment>
    <comment ref="AJ141" authorId="0" shapeId="0">
      <text>
        <r>
          <rPr>
            <sz val="11"/>
            <rFont val="Calibri"/>
            <family val="2"/>
            <charset val="238"/>
          </rPr>
          <t>IV_B:Egyeb_SajatUtem2</t>
        </r>
      </text>
    </comment>
    <comment ref="AK141" authorId="0" shapeId="0">
      <text>
        <r>
          <rPr>
            <sz val="11"/>
            <rFont val="Calibri"/>
            <family val="2"/>
            <charset val="238"/>
          </rPr>
          <t>IV_B:DijUtem2</t>
        </r>
      </text>
    </comment>
    <comment ref="AL141" authorId="0" shapeId="0">
      <text>
        <r>
          <rPr>
            <sz val="11"/>
            <rFont val="Calibri"/>
            <family val="2"/>
            <charset val="238"/>
          </rPr>
          <t>IV_B:EM_Melleklet1_Utem2</t>
        </r>
      </text>
    </comment>
    <comment ref="AM141" authorId="0" shapeId="0">
      <text>
        <r>
          <rPr>
            <sz val="11"/>
            <rFont val="Calibri"/>
            <family val="2"/>
            <charset val="238"/>
          </rPr>
          <t>IV_B:EgyebAllamiUtem2</t>
        </r>
      </text>
    </comment>
    <comment ref="AN141" authorId="0" shapeId="0">
      <text>
        <r>
          <rPr>
            <sz val="11"/>
            <rFont val="Calibri"/>
            <family val="2"/>
            <charset val="238"/>
          </rPr>
          <t>IV_B:OnkormanyzatiUtem2</t>
        </r>
      </text>
    </comment>
    <comment ref="AO141" authorId="0" shapeId="0">
      <text>
        <r>
          <rPr>
            <sz val="11"/>
            <rFont val="Calibri"/>
            <family val="2"/>
            <charset val="238"/>
          </rPr>
          <t>IV_B:EUUtem2</t>
        </r>
      </text>
    </comment>
    <comment ref="AP141" authorId="0" shapeId="0">
      <text>
        <r>
          <rPr>
            <sz val="11"/>
            <rFont val="Calibri"/>
            <family val="2"/>
            <charset val="238"/>
          </rPr>
          <t>IV_B:EgyebUtem2</t>
        </r>
      </text>
    </comment>
    <comment ref="AQ141" authorId="0" shapeId="0">
      <text>
        <r>
          <rPr>
            <sz val="11"/>
            <rFont val="Calibri"/>
            <family val="2"/>
            <charset val="238"/>
          </rPr>
          <t>IV_B:HitelKotvenyUtem2</t>
        </r>
      </text>
    </comment>
    <comment ref="AR141" authorId="0" shapeId="0">
      <text>
        <r>
          <rPr>
            <sz val="11"/>
            <rFont val="Calibri"/>
            <family val="2"/>
            <charset val="238"/>
          </rPr>
          <t>IV_B:OsszesenUtem2</t>
        </r>
      </text>
    </comment>
    <comment ref="AS141" authorId="0" shapeId="0">
      <text>
        <r>
          <rPr>
            <sz val="11"/>
            <rFont val="Calibri"/>
            <family val="2"/>
            <charset val="238"/>
          </rPr>
          <t>IV_B:ForrashianyUtem2</t>
        </r>
      </text>
    </comment>
    <comment ref="AV141" authorId="0" shapeId="0">
      <text>
        <r>
          <rPr>
            <sz val="11"/>
            <rFont val="Calibri"/>
            <family val="2"/>
            <charset val="238"/>
          </rPr>
          <t>IV_B:Indokolas</t>
        </r>
      </text>
    </comment>
    <comment ref="AW141" authorId="0" shapeId="0">
      <text>
        <r>
          <rPr>
            <sz val="11"/>
            <rFont val="Calibri"/>
            <family val="2"/>
            <charset val="238"/>
          </rPr>
          <t>IV_B:Megjegyzes</t>
        </r>
      </text>
    </comment>
    <comment ref="AZ141" authorId="0" shapeId="0">
      <text>
        <r>
          <rPr>
            <sz val="11"/>
            <rFont val="Calibri"/>
            <family val="2"/>
            <charset val="238"/>
          </rPr>
          <t>IV_B:ISA</t>
        </r>
      </text>
    </comment>
    <comment ref="B142" authorId="0" shapeId="0">
      <text>
        <r>
          <rPr>
            <sz val="11"/>
            <rFont val="Calibri"/>
            <family val="2"/>
            <charset val="238"/>
          </rPr>
          <t>IV_B:FontossagiSorrent</t>
        </r>
      </text>
    </comment>
    <comment ref="C142" authorId="0" shapeId="0">
      <text>
        <r>
          <rPr>
            <sz val="11"/>
            <rFont val="Calibri"/>
            <family val="2"/>
            <charset val="238"/>
          </rPr>
          <t>IV_B:FeladatKategoria</t>
        </r>
      </text>
    </comment>
    <comment ref="D142" authorId="0" shapeId="0">
      <text>
        <r>
          <rPr>
            <sz val="11"/>
            <rFont val="Calibri"/>
            <family val="2"/>
            <charset val="238"/>
          </rPr>
          <t>IV_B:FeladatMegnevezes</t>
        </r>
      </text>
    </comment>
    <comment ref="E142" authorId="0" shapeId="0">
      <text>
        <r>
          <rPr>
            <sz val="11"/>
            <rFont val="Calibri"/>
            <family val="2"/>
            <charset val="238"/>
          </rPr>
          <t>IV_B:ElviEngedelySzam</t>
        </r>
      </text>
    </comment>
    <comment ref="F142" authorId="0" shapeId="0">
      <text>
        <r>
          <rPr>
            <sz val="11"/>
            <rFont val="Calibri"/>
            <family val="2"/>
            <charset val="238"/>
          </rPr>
          <t>IV_B:VKR_Kod</t>
        </r>
      </text>
    </comment>
    <comment ref="G142" authorId="0" shapeId="0">
      <text>
        <r>
          <rPr>
            <sz val="11"/>
            <rFont val="Calibri"/>
            <family val="2"/>
            <charset val="238"/>
          </rPr>
          <t>IV_B:VKR_Nev</t>
        </r>
      </text>
    </comment>
    <comment ref="H142" authorId="0" shapeId="0">
      <text>
        <r>
          <rPr>
            <sz val="11"/>
            <rFont val="Calibri"/>
            <family val="2"/>
            <charset val="238"/>
          </rPr>
          <t>IV_B:FeladatSorszam</t>
        </r>
      </text>
    </comment>
    <comment ref="I142" authorId="0" shapeId="0">
      <text>
        <r>
          <rPr>
            <sz val="11"/>
            <rFont val="Calibri"/>
            <family val="2"/>
            <charset val="238"/>
          </rPr>
          <t>IV_B:FeladatAzonosito</t>
        </r>
      </text>
    </comment>
    <comment ref="J142" authorId="0" shapeId="0">
      <text>
        <r>
          <rPr>
            <sz val="11"/>
            <rFont val="Calibri"/>
            <family val="2"/>
            <charset val="238"/>
          </rPr>
          <t>IV_B:EllatasiTerulet</t>
        </r>
      </text>
    </comment>
    <comment ref="K142" authorId="0" shapeId="0">
      <text>
        <r>
          <rPr>
            <sz val="11"/>
            <rFont val="Calibri"/>
            <family val="2"/>
            <charset val="238"/>
          </rPr>
          <t>IV_B:EllatasertFelelos</t>
        </r>
      </text>
    </comment>
    <comment ref="L142" authorId="0" shapeId="0">
      <text>
        <r>
          <rPr>
            <sz val="11"/>
            <rFont val="Calibri"/>
            <family val="2"/>
            <charset val="238"/>
          </rPr>
          <t>IV_B:TervezettNettoKoltseg</t>
        </r>
      </text>
    </comment>
    <comment ref="M142" authorId="0" shapeId="0">
      <text>
        <r>
          <rPr>
            <sz val="11"/>
            <rFont val="Calibri"/>
            <family val="2"/>
            <charset val="238"/>
          </rPr>
          <t>IV_B:IdotartamKezdes</t>
        </r>
      </text>
    </comment>
    <comment ref="N142" authorId="0" shapeId="0">
      <text>
        <r>
          <rPr>
            <sz val="11"/>
            <rFont val="Calibri"/>
            <family val="2"/>
            <charset val="238"/>
          </rPr>
          <t>IV_B:IdotartamBefejezes</t>
        </r>
      </text>
    </comment>
    <comment ref="O142" authorId="0" shapeId="0">
      <text>
        <r>
          <rPr>
            <sz val="11"/>
            <rFont val="Calibri"/>
            <family val="2"/>
            <charset val="238"/>
          </rPr>
          <t>IV_B:NettoKoltsegUtem1</t>
        </r>
      </text>
    </comment>
    <comment ref="P142" authorId="0" shapeId="0">
      <text>
        <r>
          <rPr>
            <sz val="11"/>
            <rFont val="Calibri"/>
            <family val="2"/>
            <charset val="238"/>
          </rPr>
          <t>IV_B:NettoKoltsegUtem2</t>
        </r>
      </text>
    </comment>
    <comment ref="Q142" authorId="0" shapeId="0">
      <text>
        <r>
          <rPr>
            <sz val="11"/>
            <rFont val="Calibri"/>
            <family val="2"/>
            <charset val="238"/>
          </rPr>
          <t>IV_B:EM_Melleklet2_KTG</t>
        </r>
      </text>
    </comment>
    <comment ref="S142" authorId="0" shapeId="0">
      <text>
        <r>
          <rPr>
            <sz val="11"/>
            <rFont val="Calibri"/>
            <family val="2"/>
            <charset val="238"/>
          </rPr>
          <t>IV_B:HDUtem1</t>
        </r>
      </text>
    </comment>
    <comment ref="T142" authorId="0" shapeId="0">
      <text>
        <r>
          <rPr>
            <sz val="11"/>
            <rFont val="Calibri"/>
            <family val="2"/>
            <charset val="238"/>
          </rPr>
          <t>IV_B:ECSUtem1</t>
        </r>
      </text>
    </comment>
    <comment ref="U142" authorId="0" shapeId="0">
      <text>
        <r>
          <rPr>
            <sz val="11"/>
            <rFont val="Calibri"/>
            <family val="2"/>
            <charset val="238"/>
          </rPr>
          <t>IV_B:KFHUtem1</t>
        </r>
      </text>
    </comment>
    <comment ref="V142" authorId="0" shapeId="0">
      <text>
        <r>
          <rPr>
            <sz val="11"/>
            <rFont val="Calibri"/>
            <family val="2"/>
            <charset val="238"/>
          </rPr>
          <t>IV_B:Egyeb_SajatUtem1</t>
        </r>
      </text>
    </comment>
    <comment ref="W142" authorId="0" shapeId="0">
      <text>
        <r>
          <rPr>
            <sz val="11"/>
            <rFont val="Calibri"/>
            <family val="2"/>
            <charset val="238"/>
          </rPr>
          <t>IV_B:DijUtem1</t>
        </r>
      </text>
    </comment>
    <comment ref="X142" authorId="0" shapeId="0">
      <text>
        <r>
          <rPr>
            <sz val="11"/>
            <rFont val="Calibri"/>
            <family val="2"/>
            <charset val="238"/>
          </rPr>
          <t>IV_B:EM_Melleklet1_Utem1</t>
        </r>
      </text>
    </comment>
    <comment ref="Y142" authorId="0" shapeId="0">
      <text>
        <r>
          <rPr>
            <sz val="11"/>
            <rFont val="Calibri"/>
            <family val="2"/>
            <charset val="238"/>
          </rPr>
          <t>IV_B:EgyebAllamiUtem1</t>
        </r>
      </text>
    </comment>
    <comment ref="Z142" authorId="0" shapeId="0">
      <text>
        <r>
          <rPr>
            <sz val="11"/>
            <rFont val="Calibri"/>
            <family val="2"/>
            <charset val="238"/>
          </rPr>
          <t>IV_B:OnkormanyzatiUtem1</t>
        </r>
      </text>
    </comment>
    <comment ref="AA142" authorId="0" shapeId="0">
      <text>
        <r>
          <rPr>
            <sz val="11"/>
            <rFont val="Calibri"/>
            <family val="2"/>
            <charset val="238"/>
          </rPr>
          <t>IV_B:EUUtem1</t>
        </r>
      </text>
    </comment>
    <comment ref="AB142" authorId="0" shapeId="0">
      <text>
        <r>
          <rPr>
            <sz val="11"/>
            <rFont val="Calibri"/>
            <family val="2"/>
            <charset val="238"/>
          </rPr>
          <t>IV_B:EgyebUtem1</t>
        </r>
      </text>
    </comment>
    <comment ref="AC142" authorId="0" shapeId="0">
      <text>
        <r>
          <rPr>
            <sz val="11"/>
            <rFont val="Calibri"/>
            <family val="2"/>
            <charset val="238"/>
          </rPr>
          <t>IV_B:HitelKotvenyUtem1</t>
        </r>
      </text>
    </comment>
    <comment ref="AD142" authorId="0" shapeId="0">
      <text>
        <r>
          <rPr>
            <sz val="11"/>
            <rFont val="Calibri"/>
            <family val="2"/>
            <charset val="238"/>
          </rPr>
          <t>IV_B:OsszesenUtem1</t>
        </r>
      </text>
    </comment>
    <comment ref="AG142" authorId="0" shapeId="0">
      <text>
        <r>
          <rPr>
            <sz val="11"/>
            <rFont val="Calibri"/>
            <family val="2"/>
            <charset val="238"/>
          </rPr>
          <t>IV_B:HDUtem2</t>
        </r>
      </text>
    </comment>
    <comment ref="AH142" authorId="0" shapeId="0">
      <text>
        <r>
          <rPr>
            <sz val="11"/>
            <rFont val="Calibri"/>
            <family val="2"/>
            <charset val="238"/>
          </rPr>
          <t>IV_B:ECSUtem2</t>
        </r>
      </text>
    </comment>
    <comment ref="AI142" authorId="0" shapeId="0">
      <text>
        <r>
          <rPr>
            <sz val="11"/>
            <rFont val="Calibri"/>
            <family val="2"/>
            <charset val="238"/>
          </rPr>
          <t>IV_B:KFHUtem2</t>
        </r>
      </text>
    </comment>
    <comment ref="AJ142" authorId="0" shapeId="0">
      <text>
        <r>
          <rPr>
            <sz val="11"/>
            <rFont val="Calibri"/>
            <family val="2"/>
            <charset val="238"/>
          </rPr>
          <t>IV_B:Egyeb_SajatUtem2</t>
        </r>
      </text>
    </comment>
    <comment ref="AK142" authorId="0" shapeId="0">
      <text>
        <r>
          <rPr>
            <sz val="11"/>
            <rFont val="Calibri"/>
            <family val="2"/>
            <charset val="238"/>
          </rPr>
          <t>IV_B:DijUtem2</t>
        </r>
      </text>
    </comment>
    <comment ref="AL142" authorId="0" shapeId="0">
      <text>
        <r>
          <rPr>
            <sz val="11"/>
            <rFont val="Calibri"/>
            <family val="2"/>
            <charset val="238"/>
          </rPr>
          <t>IV_B:EM_Melleklet1_Utem2</t>
        </r>
      </text>
    </comment>
    <comment ref="AM142" authorId="0" shapeId="0">
      <text>
        <r>
          <rPr>
            <sz val="11"/>
            <rFont val="Calibri"/>
            <family val="2"/>
            <charset val="238"/>
          </rPr>
          <t>IV_B:EgyebAllamiUtem2</t>
        </r>
      </text>
    </comment>
    <comment ref="AN142" authorId="0" shapeId="0">
      <text>
        <r>
          <rPr>
            <sz val="11"/>
            <rFont val="Calibri"/>
            <family val="2"/>
            <charset val="238"/>
          </rPr>
          <t>IV_B:OnkormanyzatiUtem2</t>
        </r>
      </text>
    </comment>
    <comment ref="AO142" authorId="0" shapeId="0">
      <text>
        <r>
          <rPr>
            <sz val="11"/>
            <rFont val="Calibri"/>
            <family val="2"/>
            <charset val="238"/>
          </rPr>
          <t>IV_B:EUUtem2</t>
        </r>
      </text>
    </comment>
    <comment ref="AP142" authorId="0" shapeId="0">
      <text>
        <r>
          <rPr>
            <sz val="11"/>
            <rFont val="Calibri"/>
            <family val="2"/>
            <charset val="238"/>
          </rPr>
          <t>IV_B:EgyebUtem2</t>
        </r>
      </text>
    </comment>
    <comment ref="AQ142" authorId="0" shapeId="0">
      <text>
        <r>
          <rPr>
            <sz val="11"/>
            <rFont val="Calibri"/>
            <family val="2"/>
            <charset val="238"/>
          </rPr>
          <t>IV_B:HitelKotvenyUtem2</t>
        </r>
      </text>
    </comment>
    <comment ref="AR142" authorId="0" shapeId="0">
      <text>
        <r>
          <rPr>
            <sz val="11"/>
            <rFont val="Calibri"/>
            <family val="2"/>
            <charset val="238"/>
          </rPr>
          <t>IV_B:OsszesenUtem2</t>
        </r>
      </text>
    </comment>
    <comment ref="AS142" authorId="0" shapeId="0">
      <text>
        <r>
          <rPr>
            <sz val="11"/>
            <rFont val="Calibri"/>
            <family val="2"/>
            <charset val="238"/>
          </rPr>
          <t>IV_B:ForrashianyUtem2</t>
        </r>
      </text>
    </comment>
    <comment ref="AV142" authorId="0" shapeId="0">
      <text>
        <r>
          <rPr>
            <sz val="11"/>
            <rFont val="Calibri"/>
            <family val="2"/>
            <charset val="238"/>
          </rPr>
          <t>IV_B:Indokolas</t>
        </r>
      </text>
    </comment>
    <comment ref="AW142" authorId="0" shapeId="0">
      <text>
        <r>
          <rPr>
            <sz val="11"/>
            <rFont val="Calibri"/>
            <family val="2"/>
            <charset val="238"/>
          </rPr>
          <t>IV_B:Megjegyzes</t>
        </r>
      </text>
    </comment>
    <comment ref="AZ142" authorId="0" shapeId="0">
      <text>
        <r>
          <rPr>
            <sz val="11"/>
            <rFont val="Calibri"/>
            <family val="2"/>
            <charset val="238"/>
          </rPr>
          <t>IV_B:ISA</t>
        </r>
      </text>
    </comment>
    <comment ref="B143" authorId="0" shapeId="0">
      <text>
        <r>
          <rPr>
            <sz val="11"/>
            <rFont val="Calibri"/>
            <family val="2"/>
            <charset val="238"/>
          </rPr>
          <t>IV_B:FontossagiSorrent</t>
        </r>
      </text>
    </comment>
    <comment ref="C143" authorId="0" shapeId="0">
      <text>
        <r>
          <rPr>
            <sz val="11"/>
            <rFont val="Calibri"/>
            <family val="2"/>
            <charset val="238"/>
          </rPr>
          <t>IV_B:FeladatKategoria</t>
        </r>
      </text>
    </comment>
    <comment ref="D143" authorId="0" shapeId="0">
      <text>
        <r>
          <rPr>
            <sz val="11"/>
            <rFont val="Calibri"/>
            <family val="2"/>
            <charset val="238"/>
          </rPr>
          <t>IV_B:FeladatMegnevezes</t>
        </r>
      </text>
    </comment>
    <comment ref="E143" authorId="0" shapeId="0">
      <text>
        <r>
          <rPr>
            <sz val="11"/>
            <rFont val="Calibri"/>
            <family val="2"/>
            <charset val="238"/>
          </rPr>
          <t>IV_B:ElviEngedelySzam</t>
        </r>
      </text>
    </comment>
    <comment ref="F143" authorId="0" shapeId="0">
      <text>
        <r>
          <rPr>
            <sz val="11"/>
            <rFont val="Calibri"/>
            <family val="2"/>
            <charset val="238"/>
          </rPr>
          <t>IV_B:VKR_Kod</t>
        </r>
      </text>
    </comment>
    <comment ref="G143" authorId="0" shapeId="0">
      <text>
        <r>
          <rPr>
            <sz val="11"/>
            <rFont val="Calibri"/>
            <family val="2"/>
            <charset val="238"/>
          </rPr>
          <t>IV_B:VKR_Nev</t>
        </r>
      </text>
    </comment>
    <comment ref="H143" authorId="0" shapeId="0">
      <text>
        <r>
          <rPr>
            <sz val="11"/>
            <rFont val="Calibri"/>
            <family val="2"/>
            <charset val="238"/>
          </rPr>
          <t>IV_B:FeladatSorszam</t>
        </r>
      </text>
    </comment>
    <comment ref="I143" authorId="0" shapeId="0">
      <text>
        <r>
          <rPr>
            <sz val="11"/>
            <rFont val="Calibri"/>
            <family val="2"/>
            <charset val="238"/>
          </rPr>
          <t>IV_B:FeladatAzonosito</t>
        </r>
      </text>
    </comment>
    <comment ref="J143" authorId="0" shapeId="0">
      <text>
        <r>
          <rPr>
            <sz val="11"/>
            <rFont val="Calibri"/>
            <family val="2"/>
            <charset val="238"/>
          </rPr>
          <t>IV_B:EllatasiTerulet</t>
        </r>
      </text>
    </comment>
    <comment ref="K143" authorId="0" shapeId="0">
      <text>
        <r>
          <rPr>
            <sz val="11"/>
            <rFont val="Calibri"/>
            <family val="2"/>
            <charset val="238"/>
          </rPr>
          <t>IV_B:EllatasertFelelos</t>
        </r>
      </text>
    </comment>
    <comment ref="L143" authorId="0" shapeId="0">
      <text>
        <r>
          <rPr>
            <sz val="11"/>
            <rFont val="Calibri"/>
            <family val="2"/>
            <charset val="238"/>
          </rPr>
          <t>IV_B:TervezettNettoKoltseg</t>
        </r>
      </text>
    </comment>
    <comment ref="M143" authorId="0" shapeId="0">
      <text>
        <r>
          <rPr>
            <sz val="11"/>
            <rFont val="Calibri"/>
            <family val="2"/>
            <charset val="238"/>
          </rPr>
          <t>IV_B:IdotartamKezdes</t>
        </r>
      </text>
    </comment>
    <comment ref="N143" authorId="0" shapeId="0">
      <text>
        <r>
          <rPr>
            <sz val="11"/>
            <rFont val="Calibri"/>
            <family val="2"/>
            <charset val="238"/>
          </rPr>
          <t>IV_B:IdotartamBefejezes</t>
        </r>
      </text>
    </comment>
    <comment ref="O143" authorId="0" shapeId="0">
      <text>
        <r>
          <rPr>
            <sz val="11"/>
            <rFont val="Calibri"/>
            <family val="2"/>
            <charset val="238"/>
          </rPr>
          <t>IV_B:NettoKoltsegUtem1</t>
        </r>
      </text>
    </comment>
    <comment ref="P143" authorId="0" shapeId="0">
      <text>
        <r>
          <rPr>
            <sz val="11"/>
            <rFont val="Calibri"/>
            <family val="2"/>
            <charset val="238"/>
          </rPr>
          <t>IV_B:NettoKoltsegUtem2</t>
        </r>
      </text>
    </comment>
    <comment ref="Q143" authorId="0" shapeId="0">
      <text>
        <r>
          <rPr>
            <sz val="11"/>
            <rFont val="Calibri"/>
            <family val="2"/>
            <charset val="238"/>
          </rPr>
          <t>IV_B:EM_Melleklet2_KTG</t>
        </r>
      </text>
    </comment>
    <comment ref="S143" authorId="0" shapeId="0">
      <text>
        <r>
          <rPr>
            <sz val="11"/>
            <rFont val="Calibri"/>
            <family val="2"/>
            <charset val="238"/>
          </rPr>
          <t>IV_B:HDUtem1</t>
        </r>
      </text>
    </comment>
    <comment ref="T143" authorId="0" shapeId="0">
      <text>
        <r>
          <rPr>
            <sz val="11"/>
            <rFont val="Calibri"/>
            <family val="2"/>
            <charset val="238"/>
          </rPr>
          <t>IV_B:ECSUtem1</t>
        </r>
      </text>
    </comment>
    <comment ref="U143" authorId="0" shapeId="0">
      <text>
        <r>
          <rPr>
            <sz val="11"/>
            <rFont val="Calibri"/>
            <family val="2"/>
            <charset val="238"/>
          </rPr>
          <t>IV_B:KFHUtem1</t>
        </r>
      </text>
    </comment>
    <comment ref="V143" authorId="0" shapeId="0">
      <text>
        <r>
          <rPr>
            <sz val="11"/>
            <rFont val="Calibri"/>
            <family val="2"/>
            <charset val="238"/>
          </rPr>
          <t>IV_B:Egyeb_SajatUtem1</t>
        </r>
      </text>
    </comment>
    <comment ref="W143" authorId="0" shapeId="0">
      <text>
        <r>
          <rPr>
            <sz val="11"/>
            <rFont val="Calibri"/>
            <family val="2"/>
            <charset val="238"/>
          </rPr>
          <t>IV_B:DijUtem1</t>
        </r>
      </text>
    </comment>
    <comment ref="X143" authorId="0" shapeId="0">
      <text>
        <r>
          <rPr>
            <sz val="11"/>
            <rFont val="Calibri"/>
            <family val="2"/>
            <charset val="238"/>
          </rPr>
          <t>IV_B:EM_Melleklet1_Utem1</t>
        </r>
      </text>
    </comment>
    <comment ref="Y143" authorId="0" shapeId="0">
      <text>
        <r>
          <rPr>
            <sz val="11"/>
            <rFont val="Calibri"/>
            <family val="2"/>
            <charset val="238"/>
          </rPr>
          <t>IV_B:EgyebAllamiUtem1</t>
        </r>
      </text>
    </comment>
    <comment ref="Z143" authorId="0" shapeId="0">
      <text>
        <r>
          <rPr>
            <sz val="11"/>
            <rFont val="Calibri"/>
            <family val="2"/>
            <charset val="238"/>
          </rPr>
          <t>IV_B:OnkormanyzatiUtem1</t>
        </r>
      </text>
    </comment>
    <comment ref="AA143" authorId="0" shapeId="0">
      <text>
        <r>
          <rPr>
            <sz val="11"/>
            <rFont val="Calibri"/>
            <family val="2"/>
            <charset val="238"/>
          </rPr>
          <t>IV_B:EUUtem1</t>
        </r>
      </text>
    </comment>
    <comment ref="AB143" authorId="0" shapeId="0">
      <text>
        <r>
          <rPr>
            <sz val="11"/>
            <rFont val="Calibri"/>
            <family val="2"/>
            <charset val="238"/>
          </rPr>
          <t>IV_B:EgyebUtem1</t>
        </r>
      </text>
    </comment>
    <comment ref="AC143" authorId="0" shapeId="0">
      <text>
        <r>
          <rPr>
            <sz val="11"/>
            <rFont val="Calibri"/>
            <family val="2"/>
            <charset val="238"/>
          </rPr>
          <t>IV_B:HitelKotvenyUtem1</t>
        </r>
      </text>
    </comment>
    <comment ref="AD143" authorId="0" shapeId="0">
      <text>
        <r>
          <rPr>
            <sz val="11"/>
            <rFont val="Calibri"/>
            <family val="2"/>
            <charset val="238"/>
          </rPr>
          <t>IV_B:OsszesenUtem1</t>
        </r>
      </text>
    </comment>
    <comment ref="AG143" authorId="0" shapeId="0">
      <text>
        <r>
          <rPr>
            <sz val="11"/>
            <rFont val="Calibri"/>
            <family val="2"/>
            <charset val="238"/>
          </rPr>
          <t>IV_B:HDUtem2</t>
        </r>
      </text>
    </comment>
    <comment ref="AH143" authorId="0" shapeId="0">
      <text>
        <r>
          <rPr>
            <sz val="11"/>
            <rFont val="Calibri"/>
            <family val="2"/>
            <charset val="238"/>
          </rPr>
          <t>IV_B:ECSUtem2</t>
        </r>
      </text>
    </comment>
    <comment ref="AI143" authorId="0" shapeId="0">
      <text>
        <r>
          <rPr>
            <sz val="11"/>
            <rFont val="Calibri"/>
            <family val="2"/>
            <charset val="238"/>
          </rPr>
          <t>IV_B:KFHUtem2</t>
        </r>
      </text>
    </comment>
    <comment ref="AJ143" authorId="0" shapeId="0">
      <text>
        <r>
          <rPr>
            <sz val="11"/>
            <rFont val="Calibri"/>
            <family val="2"/>
            <charset val="238"/>
          </rPr>
          <t>IV_B:Egyeb_SajatUtem2</t>
        </r>
      </text>
    </comment>
    <comment ref="AK143" authorId="0" shapeId="0">
      <text>
        <r>
          <rPr>
            <sz val="11"/>
            <rFont val="Calibri"/>
            <family val="2"/>
            <charset val="238"/>
          </rPr>
          <t>IV_B:DijUtem2</t>
        </r>
      </text>
    </comment>
    <comment ref="AL143" authorId="0" shapeId="0">
      <text>
        <r>
          <rPr>
            <sz val="11"/>
            <rFont val="Calibri"/>
            <family val="2"/>
            <charset val="238"/>
          </rPr>
          <t>IV_B:EM_Melleklet1_Utem2</t>
        </r>
      </text>
    </comment>
    <comment ref="AM143" authorId="0" shapeId="0">
      <text>
        <r>
          <rPr>
            <sz val="11"/>
            <rFont val="Calibri"/>
            <family val="2"/>
            <charset val="238"/>
          </rPr>
          <t>IV_B:EgyebAllamiUtem2</t>
        </r>
      </text>
    </comment>
    <comment ref="AN143" authorId="0" shapeId="0">
      <text>
        <r>
          <rPr>
            <sz val="11"/>
            <rFont val="Calibri"/>
            <family val="2"/>
            <charset val="238"/>
          </rPr>
          <t>IV_B:OnkormanyzatiUtem2</t>
        </r>
      </text>
    </comment>
    <comment ref="AO143" authorId="0" shapeId="0">
      <text>
        <r>
          <rPr>
            <sz val="11"/>
            <rFont val="Calibri"/>
            <family val="2"/>
            <charset val="238"/>
          </rPr>
          <t>IV_B:EUUtem2</t>
        </r>
      </text>
    </comment>
    <comment ref="AP143" authorId="0" shapeId="0">
      <text>
        <r>
          <rPr>
            <sz val="11"/>
            <rFont val="Calibri"/>
            <family val="2"/>
            <charset val="238"/>
          </rPr>
          <t>IV_B:EgyebUtem2</t>
        </r>
      </text>
    </comment>
    <comment ref="AQ143" authorId="0" shapeId="0">
      <text>
        <r>
          <rPr>
            <sz val="11"/>
            <rFont val="Calibri"/>
            <family val="2"/>
            <charset val="238"/>
          </rPr>
          <t>IV_B:HitelKotvenyUtem2</t>
        </r>
      </text>
    </comment>
    <comment ref="AR143" authorId="0" shapeId="0">
      <text>
        <r>
          <rPr>
            <sz val="11"/>
            <rFont val="Calibri"/>
            <family val="2"/>
            <charset val="238"/>
          </rPr>
          <t>IV_B:OsszesenUtem2</t>
        </r>
      </text>
    </comment>
    <comment ref="AS143" authorId="0" shapeId="0">
      <text>
        <r>
          <rPr>
            <sz val="11"/>
            <rFont val="Calibri"/>
            <family val="2"/>
            <charset val="238"/>
          </rPr>
          <t>IV_B:ForrashianyUtem2</t>
        </r>
      </text>
    </comment>
    <comment ref="AV143" authorId="0" shapeId="0">
      <text>
        <r>
          <rPr>
            <sz val="11"/>
            <rFont val="Calibri"/>
            <family val="2"/>
            <charset val="238"/>
          </rPr>
          <t>IV_B:Indokolas</t>
        </r>
      </text>
    </comment>
    <comment ref="AW143" authorId="0" shapeId="0">
      <text>
        <r>
          <rPr>
            <sz val="11"/>
            <rFont val="Calibri"/>
            <family val="2"/>
            <charset val="238"/>
          </rPr>
          <t>IV_B:Megjegyzes</t>
        </r>
      </text>
    </comment>
    <comment ref="AZ143" authorId="0" shapeId="0">
      <text>
        <r>
          <rPr>
            <sz val="11"/>
            <rFont val="Calibri"/>
            <family val="2"/>
            <charset val="238"/>
          </rPr>
          <t>IV_B:ISA</t>
        </r>
      </text>
    </comment>
    <comment ref="B144" authorId="0" shapeId="0">
      <text>
        <r>
          <rPr>
            <sz val="11"/>
            <rFont val="Calibri"/>
            <family val="2"/>
            <charset val="238"/>
          </rPr>
          <t>IV_B:FontossagiSorrent</t>
        </r>
      </text>
    </comment>
    <comment ref="C144" authorId="0" shapeId="0">
      <text>
        <r>
          <rPr>
            <sz val="11"/>
            <rFont val="Calibri"/>
            <family val="2"/>
            <charset val="238"/>
          </rPr>
          <t>IV_B:FeladatKategoria</t>
        </r>
      </text>
    </comment>
    <comment ref="D144" authorId="0" shapeId="0">
      <text>
        <r>
          <rPr>
            <sz val="11"/>
            <rFont val="Calibri"/>
            <family val="2"/>
            <charset val="238"/>
          </rPr>
          <t>IV_B:FeladatMegnevezes</t>
        </r>
      </text>
    </comment>
    <comment ref="E144" authorId="0" shapeId="0">
      <text>
        <r>
          <rPr>
            <sz val="11"/>
            <rFont val="Calibri"/>
            <family val="2"/>
            <charset val="238"/>
          </rPr>
          <t>IV_B:ElviEngedelySzam</t>
        </r>
      </text>
    </comment>
    <comment ref="F144" authorId="0" shapeId="0">
      <text>
        <r>
          <rPr>
            <sz val="11"/>
            <rFont val="Calibri"/>
            <family val="2"/>
            <charset val="238"/>
          </rPr>
          <t>IV_B:VKR_Kod</t>
        </r>
      </text>
    </comment>
    <comment ref="G144" authorId="0" shapeId="0">
      <text>
        <r>
          <rPr>
            <sz val="11"/>
            <rFont val="Calibri"/>
            <family val="2"/>
            <charset val="238"/>
          </rPr>
          <t>IV_B:VKR_Nev</t>
        </r>
      </text>
    </comment>
    <comment ref="H144" authorId="0" shapeId="0">
      <text>
        <r>
          <rPr>
            <sz val="11"/>
            <rFont val="Calibri"/>
            <family val="2"/>
            <charset val="238"/>
          </rPr>
          <t>IV_B:FeladatSorszam</t>
        </r>
      </text>
    </comment>
    <comment ref="I144" authorId="0" shapeId="0">
      <text>
        <r>
          <rPr>
            <sz val="11"/>
            <rFont val="Calibri"/>
            <family val="2"/>
            <charset val="238"/>
          </rPr>
          <t>IV_B:FeladatAzonosito</t>
        </r>
      </text>
    </comment>
    <comment ref="J144" authorId="0" shapeId="0">
      <text>
        <r>
          <rPr>
            <sz val="11"/>
            <rFont val="Calibri"/>
            <family val="2"/>
            <charset val="238"/>
          </rPr>
          <t>IV_B:EllatasiTerulet</t>
        </r>
      </text>
    </comment>
    <comment ref="K144" authorId="0" shapeId="0">
      <text>
        <r>
          <rPr>
            <sz val="11"/>
            <rFont val="Calibri"/>
            <family val="2"/>
            <charset val="238"/>
          </rPr>
          <t>IV_B:EllatasertFelelos</t>
        </r>
      </text>
    </comment>
    <comment ref="L144" authorId="0" shapeId="0">
      <text>
        <r>
          <rPr>
            <sz val="11"/>
            <rFont val="Calibri"/>
            <family val="2"/>
            <charset val="238"/>
          </rPr>
          <t>IV_B:TervezettNettoKoltseg</t>
        </r>
      </text>
    </comment>
    <comment ref="M144" authorId="0" shapeId="0">
      <text>
        <r>
          <rPr>
            <sz val="11"/>
            <rFont val="Calibri"/>
            <family val="2"/>
            <charset val="238"/>
          </rPr>
          <t>IV_B:IdotartamKezdes</t>
        </r>
      </text>
    </comment>
    <comment ref="N144" authorId="0" shapeId="0">
      <text>
        <r>
          <rPr>
            <sz val="11"/>
            <rFont val="Calibri"/>
            <family val="2"/>
            <charset val="238"/>
          </rPr>
          <t>IV_B:IdotartamBefejezes</t>
        </r>
      </text>
    </comment>
    <comment ref="O144" authorId="0" shapeId="0">
      <text>
        <r>
          <rPr>
            <sz val="11"/>
            <rFont val="Calibri"/>
            <family val="2"/>
            <charset val="238"/>
          </rPr>
          <t>IV_B:NettoKoltsegUtem1</t>
        </r>
      </text>
    </comment>
    <comment ref="P144" authorId="0" shapeId="0">
      <text>
        <r>
          <rPr>
            <sz val="11"/>
            <rFont val="Calibri"/>
            <family val="2"/>
            <charset val="238"/>
          </rPr>
          <t>IV_B:NettoKoltsegUtem2</t>
        </r>
      </text>
    </comment>
    <comment ref="Q144" authorId="0" shapeId="0">
      <text>
        <r>
          <rPr>
            <sz val="11"/>
            <rFont val="Calibri"/>
            <family val="2"/>
            <charset val="238"/>
          </rPr>
          <t>IV_B:EM_Melleklet2_KTG</t>
        </r>
      </text>
    </comment>
    <comment ref="S144" authorId="0" shapeId="0">
      <text>
        <r>
          <rPr>
            <sz val="11"/>
            <rFont val="Calibri"/>
            <family val="2"/>
            <charset val="238"/>
          </rPr>
          <t>IV_B:HDUtem1</t>
        </r>
      </text>
    </comment>
    <comment ref="T144" authorId="0" shapeId="0">
      <text>
        <r>
          <rPr>
            <sz val="11"/>
            <rFont val="Calibri"/>
            <family val="2"/>
            <charset val="238"/>
          </rPr>
          <t>IV_B:ECSUtem1</t>
        </r>
      </text>
    </comment>
    <comment ref="U144" authorId="0" shapeId="0">
      <text>
        <r>
          <rPr>
            <sz val="11"/>
            <rFont val="Calibri"/>
            <family val="2"/>
            <charset val="238"/>
          </rPr>
          <t>IV_B:KFHUtem1</t>
        </r>
      </text>
    </comment>
    <comment ref="V144" authorId="0" shapeId="0">
      <text>
        <r>
          <rPr>
            <sz val="11"/>
            <rFont val="Calibri"/>
            <family val="2"/>
            <charset val="238"/>
          </rPr>
          <t>IV_B:Egyeb_SajatUtem1</t>
        </r>
      </text>
    </comment>
    <comment ref="W144" authorId="0" shapeId="0">
      <text>
        <r>
          <rPr>
            <sz val="11"/>
            <rFont val="Calibri"/>
            <family val="2"/>
            <charset val="238"/>
          </rPr>
          <t>IV_B:DijUtem1</t>
        </r>
      </text>
    </comment>
    <comment ref="X144" authorId="0" shapeId="0">
      <text>
        <r>
          <rPr>
            <sz val="11"/>
            <rFont val="Calibri"/>
            <family val="2"/>
            <charset val="238"/>
          </rPr>
          <t>IV_B:EM_Melleklet1_Utem1</t>
        </r>
      </text>
    </comment>
    <comment ref="Y144" authorId="0" shapeId="0">
      <text>
        <r>
          <rPr>
            <sz val="11"/>
            <rFont val="Calibri"/>
            <family val="2"/>
            <charset val="238"/>
          </rPr>
          <t>IV_B:EgyebAllamiUtem1</t>
        </r>
      </text>
    </comment>
    <comment ref="Z144" authorId="0" shapeId="0">
      <text>
        <r>
          <rPr>
            <sz val="11"/>
            <rFont val="Calibri"/>
            <family val="2"/>
            <charset val="238"/>
          </rPr>
          <t>IV_B:OnkormanyzatiUtem1</t>
        </r>
      </text>
    </comment>
    <comment ref="AA144" authorId="0" shapeId="0">
      <text>
        <r>
          <rPr>
            <sz val="11"/>
            <rFont val="Calibri"/>
            <family val="2"/>
            <charset val="238"/>
          </rPr>
          <t>IV_B:EUUtem1</t>
        </r>
      </text>
    </comment>
    <comment ref="AB144" authorId="0" shapeId="0">
      <text>
        <r>
          <rPr>
            <sz val="11"/>
            <rFont val="Calibri"/>
            <family val="2"/>
            <charset val="238"/>
          </rPr>
          <t>IV_B:EgyebUtem1</t>
        </r>
      </text>
    </comment>
    <comment ref="AC144" authorId="0" shapeId="0">
      <text>
        <r>
          <rPr>
            <sz val="11"/>
            <rFont val="Calibri"/>
            <family val="2"/>
            <charset val="238"/>
          </rPr>
          <t>IV_B:HitelKotvenyUtem1</t>
        </r>
      </text>
    </comment>
    <comment ref="AD144" authorId="0" shapeId="0">
      <text>
        <r>
          <rPr>
            <sz val="11"/>
            <rFont val="Calibri"/>
            <family val="2"/>
            <charset val="238"/>
          </rPr>
          <t>IV_B:OsszesenUtem1</t>
        </r>
      </text>
    </comment>
    <comment ref="AG144" authorId="0" shapeId="0">
      <text>
        <r>
          <rPr>
            <sz val="11"/>
            <rFont val="Calibri"/>
            <family val="2"/>
            <charset val="238"/>
          </rPr>
          <t>IV_B:HDUtem2</t>
        </r>
      </text>
    </comment>
    <comment ref="AH144" authorId="0" shapeId="0">
      <text>
        <r>
          <rPr>
            <sz val="11"/>
            <rFont val="Calibri"/>
            <family val="2"/>
            <charset val="238"/>
          </rPr>
          <t>IV_B:ECSUtem2</t>
        </r>
      </text>
    </comment>
    <comment ref="AI144" authorId="0" shapeId="0">
      <text>
        <r>
          <rPr>
            <sz val="11"/>
            <rFont val="Calibri"/>
            <family val="2"/>
            <charset val="238"/>
          </rPr>
          <t>IV_B:KFHUtem2</t>
        </r>
      </text>
    </comment>
    <comment ref="AJ144" authorId="0" shapeId="0">
      <text>
        <r>
          <rPr>
            <sz val="11"/>
            <rFont val="Calibri"/>
            <family val="2"/>
            <charset val="238"/>
          </rPr>
          <t>IV_B:Egyeb_SajatUtem2</t>
        </r>
      </text>
    </comment>
    <comment ref="AK144" authorId="0" shapeId="0">
      <text>
        <r>
          <rPr>
            <sz val="11"/>
            <rFont val="Calibri"/>
            <family val="2"/>
            <charset val="238"/>
          </rPr>
          <t>IV_B:DijUtem2</t>
        </r>
      </text>
    </comment>
    <comment ref="AL144" authorId="0" shapeId="0">
      <text>
        <r>
          <rPr>
            <sz val="11"/>
            <rFont val="Calibri"/>
            <family val="2"/>
            <charset val="238"/>
          </rPr>
          <t>IV_B:EM_Melleklet1_Utem2</t>
        </r>
      </text>
    </comment>
    <comment ref="AM144" authorId="0" shapeId="0">
      <text>
        <r>
          <rPr>
            <sz val="11"/>
            <rFont val="Calibri"/>
            <family val="2"/>
            <charset val="238"/>
          </rPr>
          <t>IV_B:EgyebAllamiUtem2</t>
        </r>
      </text>
    </comment>
    <comment ref="AN144" authorId="0" shapeId="0">
      <text>
        <r>
          <rPr>
            <sz val="11"/>
            <rFont val="Calibri"/>
            <family val="2"/>
            <charset val="238"/>
          </rPr>
          <t>IV_B:OnkormanyzatiUtem2</t>
        </r>
      </text>
    </comment>
    <comment ref="AO144" authorId="0" shapeId="0">
      <text>
        <r>
          <rPr>
            <sz val="11"/>
            <rFont val="Calibri"/>
            <family val="2"/>
            <charset val="238"/>
          </rPr>
          <t>IV_B:EUUtem2</t>
        </r>
      </text>
    </comment>
    <comment ref="AP144" authorId="0" shapeId="0">
      <text>
        <r>
          <rPr>
            <sz val="11"/>
            <rFont val="Calibri"/>
            <family val="2"/>
            <charset val="238"/>
          </rPr>
          <t>IV_B:EgyebUtem2</t>
        </r>
      </text>
    </comment>
    <comment ref="AQ144" authorId="0" shapeId="0">
      <text>
        <r>
          <rPr>
            <sz val="11"/>
            <rFont val="Calibri"/>
            <family val="2"/>
            <charset val="238"/>
          </rPr>
          <t>IV_B:HitelKotvenyUtem2</t>
        </r>
      </text>
    </comment>
    <comment ref="AR144" authorId="0" shapeId="0">
      <text>
        <r>
          <rPr>
            <sz val="11"/>
            <rFont val="Calibri"/>
            <family val="2"/>
            <charset val="238"/>
          </rPr>
          <t>IV_B:OsszesenUtem2</t>
        </r>
      </text>
    </comment>
    <comment ref="AS144" authorId="0" shapeId="0">
      <text>
        <r>
          <rPr>
            <sz val="11"/>
            <rFont val="Calibri"/>
            <family val="2"/>
            <charset val="238"/>
          </rPr>
          <t>IV_B:ForrashianyUtem2</t>
        </r>
      </text>
    </comment>
    <comment ref="AV144" authorId="0" shapeId="0">
      <text>
        <r>
          <rPr>
            <sz val="11"/>
            <rFont val="Calibri"/>
            <family val="2"/>
            <charset val="238"/>
          </rPr>
          <t>IV_B:Indokolas</t>
        </r>
      </text>
    </comment>
    <comment ref="AW144" authorId="0" shapeId="0">
      <text>
        <r>
          <rPr>
            <sz val="11"/>
            <rFont val="Calibri"/>
            <family val="2"/>
            <charset val="238"/>
          </rPr>
          <t>IV_B:Megjegyzes</t>
        </r>
      </text>
    </comment>
    <comment ref="AZ144" authorId="0" shapeId="0">
      <text>
        <r>
          <rPr>
            <sz val="11"/>
            <rFont val="Calibri"/>
            <family val="2"/>
            <charset val="238"/>
          </rPr>
          <t>IV_B:ISA</t>
        </r>
      </text>
    </comment>
    <comment ref="B145" authorId="0" shapeId="0">
      <text>
        <r>
          <rPr>
            <sz val="11"/>
            <rFont val="Calibri"/>
            <family val="2"/>
            <charset val="238"/>
          </rPr>
          <t>IV_B:FontossagiSorrent</t>
        </r>
      </text>
    </comment>
    <comment ref="C145" authorId="0" shapeId="0">
      <text>
        <r>
          <rPr>
            <sz val="11"/>
            <rFont val="Calibri"/>
            <family val="2"/>
            <charset val="238"/>
          </rPr>
          <t>IV_B:FeladatKategoria</t>
        </r>
      </text>
    </comment>
    <comment ref="D145" authorId="0" shapeId="0">
      <text>
        <r>
          <rPr>
            <sz val="11"/>
            <rFont val="Calibri"/>
            <family val="2"/>
            <charset val="238"/>
          </rPr>
          <t>IV_B:FeladatMegnevezes</t>
        </r>
      </text>
    </comment>
    <comment ref="E145" authorId="0" shapeId="0">
      <text>
        <r>
          <rPr>
            <sz val="11"/>
            <rFont val="Calibri"/>
            <family val="2"/>
            <charset val="238"/>
          </rPr>
          <t>IV_B:ElviEngedelySzam</t>
        </r>
      </text>
    </comment>
    <comment ref="F145" authorId="0" shapeId="0">
      <text>
        <r>
          <rPr>
            <sz val="11"/>
            <rFont val="Calibri"/>
            <family val="2"/>
            <charset val="238"/>
          </rPr>
          <t>IV_B:VKR_Kod</t>
        </r>
      </text>
    </comment>
    <comment ref="G145" authorId="0" shapeId="0">
      <text>
        <r>
          <rPr>
            <sz val="11"/>
            <rFont val="Calibri"/>
            <family val="2"/>
            <charset val="238"/>
          </rPr>
          <t>IV_B:VKR_Nev</t>
        </r>
      </text>
    </comment>
    <comment ref="H145" authorId="0" shapeId="0">
      <text>
        <r>
          <rPr>
            <sz val="11"/>
            <rFont val="Calibri"/>
            <family val="2"/>
            <charset val="238"/>
          </rPr>
          <t>IV_B:FeladatSorszam</t>
        </r>
      </text>
    </comment>
    <comment ref="I145" authorId="0" shapeId="0">
      <text>
        <r>
          <rPr>
            <sz val="11"/>
            <rFont val="Calibri"/>
            <family val="2"/>
            <charset val="238"/>
          </rPr>
          <t>IV_B:FeladatAzonosito</t>
        </r>
      </text>
    </comment>
    <comment ref="J145" authorId="0" shapeId="0">
      <text>
        <r>
          <rPr>
            <sz val="11"/>
            <rFont val="Calibri"/>
            <family val="2"/>
            <charset val="238"/>
          </rPr>
          <t>IV_B:EllatasiTerulet</t>
        </r>
      </text>
    </comment>
    <comment ref="K145" authorId="0" shapeId="0">
      <text>
        <r>
          <rPr>
            <sz val="11"/>
            <rFont val="Calibri"/>
            <family val="2"/>
            <charset val="238"/>
          </rPr>
          <t>IV_B:EllatasertFelelos</t>
        </r>
      </text>
    </comment>
    <comment ref="L145" authorId="0" shapeId="0">
      <text>
        <r>
          <rPr>
            <sz val="11"/>
            <rFont val="Calibri"/>
            <family val="2"/>
            <charset val="238"/>
          </rPr>
          <t>IV_B:TervezettNettoKoltseg</t>
        </r>
      </text>
    </comment>
    <comment ref="M145" authorId="0" shapeId="0">
      <text>
        <r>
          <rPr>
            <sz val="11"/>
            <rFont val="Calibri"/>
            <family val="2"/>
            <charset val="238"/>
          </rPr>
          <t>IV_B:IdotartamKezdes</t>
        </r>
      </text>
    </comment>
    <comment ref="N145" authorId="0" shapeId="0">
      <text>
        <r>
          <rPr>
            <sz val="11"/>
            <rFont val="Calibri"/>
            <family val="2"/>
            <charset val="238"/>
          </rPr>
          <t>IV_B:IdotartamBefejezes</t>
        </r>
      </text>
    </comment>
    <comment ref="O145" authorId="0" shapeId="0">
      <text>
        <r>
          <rPr>
            <sz val="11"/>
            <rFont val="Calibri"/>
            <family val="2"/>
            <charset val="238"/>
          </rPr>
          <t>IV_B:NettoKoltsegUtem1</t>
        </r>
      </text>
    </comment>
    <comment ref="P145" authorId="0" shapeId="0">
      <text>
        <r>
          <rPr>
            <sz val="11"/>
            <rFont val="Calibri"/>
            <family val="2"/>
            <charset val="238"/>
          </rPr>
          <t>IV_B:NettoKoltsegUtem2</t>
        </r>
      </text>
    </comment>
    <comment ref="Q145" authorId="0" shapeId="0">
      <text>
        <r>
          <rPr>
            <sz val="11"/>
            <rFont val="Calibri"/>
            <family val="2"/>
            <charset val="238"/>
          </rPr>
          <t>IV_B:EM_Melleklet2_KTG</t>
        </r>
      </text>
    </comment>
    <comment ref="S145" authorId="0" shapeId="0">
      <text>
        <r>
          <rPr>
            <sz val="11"/>
            <rFont val="Calibri"/>
            <family val="2"/>
            <charset val="238"/>
          </rPr>
          <t>IV_B:HDUtem1</t>
        </r>
      </text>
    </comment>
    <comment ref="T145" authorId="0" shapeId="0">
      <text>
        <r>
          <rPr>
            <sz val="11"/>
            <rFont val="Calibri"/>
            <family val="2"/>
            <charset val="238"/>
          </rPr>
          <t>IV_B:ECSUtem1</t>
        </r>
      </text>
    </comment>
    <comment ref="U145" authorId="0" shapeId="0">
      <text>
        <r>
          <rPr>
            <sz val="11"/>
            <rFont val="Calibri"/>
            <family val="2"/>
            <charset val="238"/>
          </rPr>
          <t>IV_B:KFHUtem1</t>
        </r>
      </text>
    </comment>
    <comment ref="V145" authorId="0" shapeId="0">
      <text>
        <r>
          <rPr>
            <sz val="11"/>
            <rFont val="Calibri"/>
            <family val="2"/>
            <charset val="238"/>
          </rPr>
          <t>IV_B:Egyeb_SajatUtem1</t>
        </r>
      </text>
    </comment>
    <comment ref="W145" authorId="0" shapeId="0">
      <text>
        <r>
          <rPr>
            <sz val="11"/>
            <rFont val="Calibri"/>
            <family val="2"/>
            <charset val="238"/>
          </rPr>
          <t>IV_B:DijUtem1</t>
        </r>
      </text>
    </comment>
    <comment ref="X145" authorId="0" shapeId="0">
      <text>
        <r>
          <rPr>
            <sz val="11"/>
            <rFont val="Calibri"/>
            <family val="2"/>
            <charset val="238"/>
          </rPr>
          <t>IV_B:EM_Melleklet1_Utem1</t>
        </r>
      </text>
    </comment>
    <comment ref="Y145" authorId="0" shapeId="0">
      <text>
        <r>
          <rPr>
            <sz val="11"/>
            <rFont val="Calibri"/>
            <family val="2"/>
            <charset val="238"/>
          </rPr>
          <t>IV_B:EgyebAllamiUtem1</t>
        </r>
      </text>
    </comment>
    <comment ref="Z145" authorId="0" shapeId="0">
      <text>
        <r>
          <rPr>
            <sz val="11"/>
            <rFont val="Calibri"/>
            <family val="2"/>
            <charset val="238"/>
          </rPr>
          <t>IV_B:OnkormanyzatiUtem1</t>
        </r>
      </text>
    </comment>
    <comment ref="AA145" authorId="0" shapeId="0">
      <text>
        <r>
          <rPr>
            <sz val="11"/>
            <rFont val="Calibri"/>
            <family val="2"/>
            <charset val="238"/>
          </rPr>
          <t>IV_B:EUUtem1</t>
        </r>
      </text>
    </comment>
    <comment ref="AB145" authorId="0" shapeId="0">
      <text>
        <r>
          <rPr>
            <sz val="11"/>
            <rFont val="Calibri"/>
            <family val="2"/>
            <charset val="238"/>
          </rPr>
          <t>IV_B:EgyebUtem1</t>
        </r>
      </text>
    </comment>
    <comment ref="AC145" authorId="0" shapeId="0">
      <text>
        <r>
          <rPr>
            <sz val="11"/>
            <rFont val="Calibri"/>
            <family val="2"/>
            <charset val="238"/>
          </rPr>
          <t>IV_B:HitelKotvenyUtem1</t>
        </r>
      </text>
    </comment>
    <comment ref="AD145" authorId="0" shapeId="0">
      <text>
        <r>
          <rPr>
            <sz val="11"/>
            <rFont val="Calibri"/>
            <family val="2"/>
            <charset val="238"/>
          </rPr>
          <t>IV_B:OsszesenUtem1</t>
        </r>
      </text>
    </comment>
    <comment ref="AG145" authorId="0" shapeId="0">
      <text>
        <r>
          <rPr>
            <sz val="11"/>
            <rFont val="Calibri"/>
            <family val="2"/>
            <charset val="238"/>
          </rPr>
          <t>IV_B:HDUtem2</t>
        </r>
      </text>
    </comment>
    <comment ref="AH145" authorId="0" shapeId="0">
      <text>
        <r>
          <rPr>
            <sz val="11"/>
            <rFont val="Calibri"/>
            <family val="2"/>
            <charset val="238"/>
          </rPr>
          <t>IV_B:ECSUtem2</t>
        </r>
      </text>
    </comment>
    <comment ref="AI145" authorId="0" shapeId="0">
      <text>
        <r>
          <rPr>
            <sz val="11"/>
            <rFont val="Calibri"/>
            <family val="2"/>
            <charset val="238"/>
          </rPr>
          <t>IV_B:KFHUtem2</t>
        </r>
      </text>
    </comment>
    <comment ref="AJ145" authorId="0" shapeId="0">
      <text>
        <r>
          <rPr>
            <sz val="11"/>
            <rFont val="Calibri"/>
            <family val="2"/>
            <charset val="238"/>
          </rPr>
          <t>IV_B:Egyeb_SajatUtem2</t>
        </r>
      </text>
    </comment>
    <comment ref="AK145" authorId="0" shapeId="0">
      <text>
        <r>
          <rPr>
            <sz val="11"/>
            <rFont val="Calibri"/>
            <family val="2"/>
            <charset val="238"/>
          </rPr>
          <t>IV_B:DijUtem2</t>
        </r>
      </text>
    </comment>
    <comment ref="AL145" authorId="0" shapeId="0">
      <text>
        <r>
          <rPr>
            <sz val="11"/>
            <rFont val="Calibri"/>
            <family val="2"/>
            <charset val="238"/>
          </rPr>
          <t>IV_B:EM_Melleklet1_Utem2</t>
        </r>
      </text>
    </comment>
    <comment ref="AM145" authorId="0" shapeId="0">
      <text>
        <r>
          <rPr>
            <sz val="11"/>
            <rFont val="Calibri"/>
            <family val="2"/>
            <charset val="238"/>
          </rPr>
          <t>IV_B:EgyebAllamiUtem2</t>
        </r>
      </text>
    </comment>
    <comment ref="AN145" authorId="0" shapeId="0">
      <text>
        <r>
          <rPr>
            <sz val="11"/>
            <rFont val="Calibri"/>
            <family val="2"/>
            <charset val="238"/>
          </rPr>
          <t>IV_B:OnkormanyzatiUtem2</t>
        </r>
      </text>
    </comment>
    <comment ref="AO145" authorId="0" shapeId="0">
      <text>
        <r>
          <rPr>
            <sz val="11"/>
            <rFont val="Calibri"/>
            <family val="2"/>
            <charset val="238"/>
          </rPr>
          <t>IV_B:EUUtem2</t>
        </r>
      </text>
    </comment>
    <comment ref="AP145" authorId="0" shapeId="0">
      <text>
        <r>
          <rPr>
            <sz val="11"/>
            <rFont val="Calibri"/>
            <family val="2"/>
            <charset val="238"/>
          </rPr>
          <t>IV_B:EgyebUtem2</t>
        </r>
      </text>
    </comment>
    <comment ref="AQ145" authorId="0" shapeId="0">
      <text>
        <r>
          <rPr>
            <sz val="11"/>
            <rFont val="Calibri"/>
            <family val="2"/>
            <charset val="238"/>
          </rPr>
          <t>IV_B:HitelKotvenyUtem2</t>
        </r>
      </text>
    </comment>
    <comment ref="AR145" authorId="0" shapeId="0">
      <text>
        <r>
          <rPr>
            <sz val="11"/>
            <rFont val="Calibri"/>
            <family val="2"/>
            <charset val="238"/>
          </rPr>
          <t>IV_B:OsszesenUtem2</t>
        </r>
      </text>
    </comment>
    <comment ref="AS145" authorId="0" shapeId="0">
      <text>
        <r>
          <rPr>
            <sz val="11"/>
            <rFont val="Calibri"/>
            <family val="2"/>
            <charset val="238"/>
          </rPr>
          <t>IV_B:ForrashianyUtem2</t>
        </r>
      </text>
    </comment>
    <comment ref="AV145" authorId="0" shapeId="0">
      <text>
        <r>
          <rPr>
            <sz val="11"/>
            <rFont val="Calibri"/>
            <family val="2"/>
            <charset val="238"/>
          </rPr>
          <t>IV_B:Indokolas</t>
        </r>
      </text>
    </comment>
    <comment ref="AW145" authorId="0" shapeId="0">
      <text>
        <r>
          <rPr>
            <sz val="11"/>
            <rFont val="Calibri"/>
            <family val="2"/>
            <charset val="238"/>
          </rPr>
          <t>IV_B:Megjegyzes</t>
        </r>
      </text>
    </comment>
    <comment ref="AZ145" authorId="0" shapeId="0">
      <text>
        <r>
          <rPr>
            <sz val="11"/>
            <rFont val="Calibri"/>
            <family val="2"/>
            <charset val="238"/>
          </rPr>
          <t>IV_B:ISA</t>
        </r>
      </text>
    </comment>
    <comment ref="B146" authorId="0" shapeId="0">
      <text>
        <r>
          <rPr>
            <sz val="11"/>
            <rFont val="Calibri"/>
            <family val="2"/>
            <charset val="238"/>
          </rPr>
          <t>IV_B:FontossagiSorrent</t>
        </r>
      </text>
    </comment>
    <comment ref="C146" authorId="0" shapeId="0">
      <text>
        <r>
          <rPr>
            <sz val="11"/>
            <rFont val="Calibri"/>
            <family val="2"/>
            <charset val="238"/>
          </rPr>
          <t>IV_B:FeladatKategoria</t>
        </r>
      </text>
    </comment>
    <comment ref="D146" authorId="0" shapeId="0">
      <text>
        <r>
          <rPr>
            <sz val="11"/>
            <rFont val="Calibri"/>
            <family val="2"/>
            <charset val="238"/>
          </rPr>
          <t>IV_B:FeladatMegnevezes</t>
        </r>
      </text>
    </comment>
    <comment ref="E146" authorId="0" shapeId="0">
      <text>
        <r>
          <rPr>
            <sz val="11"/>
            <rFont val="Calibri"/>
            <family val="2"/>
            <charset val="238"/>
          </rPr>
          <t>IV_B:ElviEngedelySzam</t>
        </r>
      </text>
    </comment>
    <comment ref="F146" authorId="0" shapeId="0">
      <text>
        <r>
          <rPr>
            <sz val="11"/>
            <rFont val="Calibri"/>
            <family val="2"/>
            <charset val="238"/>
          </rPr>
          <t>IV_B:VKR_Kod</t>
        </r>
      </text>
    </comment>
    <comment ref="G146" authorId="0" shapeId="0">
      <text>
        <r>
          <rPr>
            <sz val="11"/>
            <rFont val="Calibri"/>
            <family val="2"/>
            <charset val="238"/>
          </rPr>
          <t>IV_B:VKR_Nev</t>
        </r>
      </text>
    </comment>
    <comment ref="H146" authorId="0" shapeId="0">
      <text>
        <r>
          <rPr>
            <sz val="11"/>
            <rFont val="Calibri"/>
            <family val="2"/>
            <charset val="238"/>
          </rPr>
          <t>IV_B:FeladatSorszam</t>
        </r>
      </text>
    </comment>
    <comment ref="I146" authorId="0" shapeId="0">
      <text>
        <r>
          <rPr>
            <sz val="11"/>
            <rFont val="Calibri"/>
            <family val="2"/>
            <charset val="238"/>
          </rPr>
          <t>IV_B:FeladatAzonosito</t>
        </r>
      </text>
    </comment>
    <comment ref="J146" authorId="0" shapeId="0">
      <text>
        <r>
          <rPr>
            <sz val="11"/>
            <rFont val="Calibri"/>
            <family val="2"/>
            <charset val="238"/>
          </rPr>
          <t>IV_B:EllatasiTerulet</t>
        </r>
      </text>
    </comment>
    <comment ref="K146" authorId="0" shapeId="0">
      <text>
        <r>
          <rPr>
            <sz val="11"/>
            <rFont val="Calibri"/>
            <family val="2"/>
            <charset val="238"/>
          </rPr>
          <t>IV_B:EllatasertFelelos</t>
        </r>
      </text>
    </comment>
    <comment ref="L146" authorId="0" shapeId="0">
      <text>
        <r>
          <rPr>
            <sz val="11"/>
            <rFont val="Calibri"/>
            <family val="2"/>
            <charset val="238"/>
          </rPr>
          <t>IV_B:TervezettNettoKoltseg</t>
        </r>
      </text>
    </comment>
    <comment ref="M146" authorId="0" shapeId="0">
      <text>
        <r>
          <rPr>
            <sz val="11"/>
            <rFont val="Calibri"/>
            <family val="2"/>
            <charset val="238"/>
          </rPr>
          <t>IV_B:IdotartamKezdes</t>
        </r>
      </text>
    </comment>
    <comment ref="N146" authorId="0" shapeId="0">
      <text>
        <r>
          <rPr>
            <sz val="11"/>
            <rFont val="Calibri"/>
            <family val="2"/>
            <charset val="238"/>
          </rPr>
          <t>IV_B:IdotartamBefejezes</t>
        </r>
      </text>
    </comment>
    <comment ref="O146" authorId="0" shapeId="0">
      <text>
        <r>
          <rPr>
            <sz val="11"/>
            <rFont val="Calibri"/>
            <family val="2"/>
            <charset val="238"/>
          </rPr>
          <t>IV_B:NettoKoltsegUtem1</t>
        </r>
      </text>
    </comment>
    <comment ref="P146" authorId="0" shapeId="0">
      <text>
        <r>
          <rPr>
            <sz val="11"/>
            <rFont val="Calibri"/>
            <family val="2"/>
            <charset val="238"/>
          </rPr>
          <t>IV_B:NettoKoltsegUtem2</t>
        </r>
      </text>
    </comment>
    <comment ref="Q146" authorId="0" shapeId="0">
      <text>
        <r>
          <rPr>
            <sz val="11"/>
            <rFont val="Calibri"/>
            <family val="2"/>
            <charset val="238"/>
          </rPr>
          <t>IV_B:EM_Melleklet2_KTG</t>
        </r>
      </text>
    </comment>
    <comment ref="S146" authorId="0" shapeId="0">
      <text>
        <r>
          <rPr>
            <sz val="11"/>
            <rFont val="Calibri"/>
            <family val="2"/>
            <charset val="238"/>
          </rPr>
          <t>IV_B:HDUtem1</t>
        </r>
      </text>
    </comment>
    <comment ref="T146" authorId="0" shapeId="0">
      <text>
        <r>
          <rPr>
            <sz val="11"/>
            <rFont val="Calibri"/>
            <family val="2"/>
            <charset val="238"/>
          </rPr>
          <t>IV_B:ECSUtem1</t>
        </r>
      </text>
    </comment>
    <comment ref="U146" authorId="0" shapeId="0">
      <text>
        <r>
          <rPr>
            <sz val="11"/>
            <rFont val="Calibri"/>
            <family val="2"/>
            <charset val="238"/>
          </rPr>
          <t>IV_B:KFHUtem1</t>
        </r>
      </text>
    </comment>
    <comment ref="V146" authorId="0" shapeId="0">
      <text>
        <r>
          <rPr>
            <sz val="11"/>
            <rFont val="Calibri"/>
            <family val="2"/>
            <charset val="238"/>
          </rPr>
          <t>IV_B:Egyeb_SajatUtem1</t>
        </r>
      </text>
    </comment>
    <comment ref="W146" authorId="0" shapeId="0">
      <text>
        <r>
          <rPr>
            <sz val="11"/>
            <rFont val="Calibri"/>
            <family val="2"/>
            <charset val="238"/>
          </rPr>
          <t>IV_B:DijUtem1</t>
        </r>
      </text>
    </comment>
    <comment ref="X146" authorId="0" shapeId="0">
      <text>
        <r>
          <rPr>
            <sz val="11"/>
            <rFont val="Calibri"/>
            <family val="2"/>
            <charset val="238"/>
          </rPr>
          <t>IV_B:EM_Melleklet1_Utem1</t>
        </r>
      </text>
    </comment>
    <comment ref="Y146" authorId="0" shapeId="0">
      <text>
        <r>
          <rPr>
            <sz val="11"/>
            <rFont val="Calibri"/>
            <family val="2"/>
            <charset val="238"/>
          </rPr>
          <t>IV_B:EgyebAllamiUtem1</t>
        </r>
      </text>
    </comment>
    <comment ref="Z146" authorId="0" shapeId="0">
      <text>
        <r>
          <rPr>
            <sz val="11"/>
            <rFont val="Calibri"/>
            <family val="2"/>
            <charset val="238"/>
          </rPr>
          <t>IV_B:OnkormanyzatiUtem1</t>
        </r>
      </text>
    </comment>
    <comment ref="AA146" authorId="0" shapeId="0">
      <text>
        <r>
          <rPr>
            <sz val="11"/>
            <rFont val="Calibri"/>
            <family val="2"/>
            <charset val="238"/>
          </rPr>
          <t>IV_B:EUUtem1</t>
        </r>
      </text>
    </comment>
    <comment ref="AB146" authorId="0" shapeId="0">
      <text>
        <r>
          <rPr>
            <sz val="11"/>
            <rFont val="Calibri"/>
            <family val="2"/>
            <charset val="238"/>
          </rPr>
          <t>IV_B:EgyebUtem1</t>
        </r>
      </text>
    </comment>
    <comment ref="AC146" authorId="0" shapeId="0">
      <text>
        <r>
          <rPr>
            <sz val="11"/>
            <rFont val="Calibri"/>
            <family val="2"/>
            <charset val="238"/>
          </rPr>
          <t>IV_B:HitelKotvenyUtem1</t>
        </r>
      </text>
    </comment>
    <comment ref="AD146" authorId="0" shapeId="0">
      <text>
        <r>
          <rPr>
            <sz val="11"/>
            <rFont val="Calibri"/>
            <family val="2"/>
            <charset val="238"/>
          </rPr>
          <t>IV_B:OsszesenUtem1</t>
        </r>
      </text>
    </comment>
    <comment ref="AG146" authorId="0" shapeId="0">
      <text>
        <r>
          <rPr>
            <sz val="11"/>
            <rFont val="Calibri"/>
            <family val="2"/>
            <charset val="238"/>
          </rPr>
          <t>IV_B:HDUtem2</t>
        </r>
      </text>
    </comment>
    <comment ref="AH146" authorId="0" shapeId="0">
      <text>
        <r>
          <rPr>
            <sz val="11"/>
            <rFont val="Calibri"/>
            <family val="2"/>
            <charset val="238"/>
          </rPr>
          <t>IV_B:ECSUtem2</t>
        </r>
      </text>
    </comment>
    <comment ref="AI146" authorId="0" shapeId="0">
      <text>
        <r>
          <rPr>
            <sz val="11"/>
            <rFont val="Calibri"/>
            <family val="2"/>
            <charset val="238"/>
          </rPr>
          <t>IV_B:KFHUtem2</t>
        </r>
      </text>
    </comment>
    <comment ref="AJ146" authorId="0" shapeId="0">
      <text>
        <r>
          <rPr>
            <sz val="11"/>
            <rFont val="Calibri"/>
            <family val="2"/>
            <charset val="238"/>
          </rPr>
          <t>IV_B:Egyeb_SajatUtem2</t>
        </r>
      </text>
    </comment>
    <comment ref="AK146" authorId="0" shapeId="0">
      <text>
        <r>
          <rPr>
            <sz val="11"/>
            <rFont val="Calibri"/>
            <family val="2"/>
            <charset val="238"/>
          </rPr>
          <t>IV_B:DijUtem2</t>
        </r>
      </text>
    </comment>
    <comment ref="AL146" authorId="0" shapeId="0">
      <text>
        <r>
          <rPr>
            <sz val="11"/>
            <rFont val="Calibri"/>
            <family val="2"/>
            <charset val="238"/>
          </rPr>
          <t>IV_B:EM_Melleklet1_Utem2</t>
        </r>
      </text>
    </comment>
    <comment ref="AM146" authorId="0" shapeId="0">
      <text>
        <r>
          <rPr>
            <sz val="11"/>
            <rFont val="Calibri"/>
            <family val="2"/>
            <charset val="238"/>
          </rPr>
          <t>IV_B:EgyebAllamiUtem2</t>
        </r>
      </text>
    </comment>
    <comment ref="AN146" authorId="0" shapeId="0">
      <text>
        <r>
          <rPr>
            <sz val="11"/>
            <rFont val="Calibri"/>
            <family val="2"/>
            <charset val="238"/>
          </rPr>
          <t>IV_B:OnkormanyzatiUtem2</t>
        </r>
      </text>
    </comment>
    <comment ref="AO146" authorId="0" shapeId="0">
      <text>
        <r>
          <rPr>
            <sz val="11"/>
            <rFont val="Calibri"/>
            <family val="2"/>
            <charset val="238"/>
          </rPr>
          <t>IV_B:EUUtem2</t>
        </r>
      </text>
    </comment>
    <comment ref="AP146" authorId="0" shapeId="0">
      <text>
        <r>
          <rPr>
            <sz val="11"/>
            <rFont val="Calibri"/>
            <family val="2"/>
            <charset val="238"/>
          </rPr>
          <t>IV_B:EgyebUtem2</t>
        </r>
      </text>
    </comment>
    <comment ref="AQ146" authorId="0" shapeId="0">
      <text>
        <r>
          <rPr>
            <sz val="11"/>
            <rFont val="Calibri"/>
            <family val="2"/>
            <charset val="238"/>
          </rPr>
          <t>IV_B:HitelKotvenyUtem2</t>
        </r>
      </text>
    </comment>
    <comment ref="AR146" authorId="0" shapeId="0">
      <text>
        <r>
          <rPr>
            <sz val="11"/>
            <rFont val="Calibri"/>
            <family val="2"/>
            <charset val="238"/>
          </rPr>
          <t>IV_B:OsszesenUtem2</t>
        </r>
      </text>
    </comment>
    <comment ref="AS146" authorId="0" shapeId="0">
      <text>
        <r>
          <rPr>
            <sz val="11"/>
            <rFont val="Calibri"/>
            <family val="2"/>
            <charset val="238"/>
          </rPr>
          <t>IV_B:ForrashianyUtem2</t>
        </r>
      </text>
    </comment>
    <comment ref="AV146" authorId="0" shapeId="0">
      <text>
        <r>
          <rPr>
            <sz val="11"/>
            <rFont val="Calibri"/>
            <family val="2"/>
            <charset val="238"/>
          </rPr>
          <t>IV_B:Indokolas</t>
        </r>
      </text>
    </comment>
    <comment ref="AW146" authorId="0" shapeId="0">
      <text>
        <r>
          <rPr>
            <sz val="11"/>
            <rFont val="Calibri"/>
            <family val="2"/>
            <charset val="238"/>
          </rPr>
          <t>IV_B:Megjegyzes</t>
        </r>
      </text>
    </comment>
    <comment ref="AZ146" authorId="0" shapeId="0">
      <text>
        <r>
          <rPr>
            <sz val="11"/>
            <rFont val="Calibri"/>
            <family val="2"/>
            <charset val="238"/>
          </rPr>
          <t>IV_B:ISA</t>
        </r>
      </text>
    </comment>
    <comment ref="B147" authorId="0" shapeId="0">
      <text>
        <r>
          <rPr>
            <sz val="11"/>
            <rFont val="Calibri"/>
            <family val="2"/>
            <charset val="238"/>
          </rPr>
          <t>IV_B:FontossagiSorrent</t>
        </r>
      </text>
    </comment>
    <comment ref="C147" authorId="0" shapeId="0">
      <text>
        <r>
          <rPr>
            <sz val="11"/>
            <rFont val="Calibri"/>
            <family val="2"/>
            <charset val="238"/>
          </rPr>
          <t>IV_B:FeladatKategoria</t>
        </r>
      </text>
    </comment>
    <comment ref="D147" authorId="0" shapeId="0">
      <text>
        <r>
          <rPr>
            <sz val="11"/>
            <rFont val="Calibri"/>
            <family val="2"/>
            <charset val="238"/>
          </rPr>
          <t>IV_B:FeladatMegnevezes</t>
        </r>
      </text>
    </comment>
    <comment ref="E147" authorId="0" shapeId="0">
      <text>
        <r>
          <rPr>
            <sz val="11"/>
            <rFont val="Calibri"/>
            <family val="2"/>
            <charset val="238"/>
          </rPr>
          <t>IV_B:ElviEngedelySzam</t>
        </r>
      </text>
    </comment>
    <comment ref="F147" authorId="0" shapeId="0">
      <text>
        <r>
          <rPr>
            <sz val="11"/>
            <rFont val="Calibri"/>
            <family val="2"/>
            <charset val="238"/>
          </rPr>
          <t>IV_B:VKR_Kod</t>
        </r>
      </text>
    </comment>
    <comment ref="G147" authorId="0" shapeId="0">
      <text>
        <r>
          <rPr>
            <sz val="11"/>
            <rFont val="Calibri"/>
            <family val="2"/>
            <charset val="238"/>
          </rPr>
          <t>IV_B:VKR_Nev</t>
        </r>
      </text>
    </comment>
    <comment ref="H147" authorId="0" shapeId="0">
      <text>
        <r>
          <rPr>
            <sz val="11"/>
            <rFont val="Calibri"/>
            <family val="2"/>
            <charset val="238"/>
          </rPr>
          <t>IV_B:FeladatSorszam</t>
        </r>
      </text>
    </comment>
    <comment ref="I147" authorId="0" shapeId="0">
      <text>
        <r>
          <rPr>
            <sz val="11"/>
            <rFont val="Calibri"/>
            <family val="2"/>
            <charset val="238"/>
          </rPr>
          <t>IV_B:FeladatAzonosito</t>
        </r>
      </text>
    </comment>
    <comment ref="J147" authorId="0" shapeId="0">
      <text>
        <r>
          <rPr>
            <sz val="11"/>
            <rFont val="Calibri"/>
            <family val="2"/>
            <charset val="238"/>
          </rPr>
          <t>IV_B:EllatasiTerulet</t>
        </r>
      </text>
    </comment>
    <comment ref="K147" authorId="0" shapeId="0">
      <text>
        <r>
          <rPr>
            <sz val="11"/>
            <rFont val="Calibri"/>
            <family val="2"/>
            <charset val="238"/>
          </rPr>
          <t>IV_B:EllatasertFelelos</t>
        </r>
      </text>
    </comment>
    <comment ref="L147" authorId="0" shapeId="0">
      <text>
        <r>
          <rPr>
            <sz val="11"/>
            <rFont val="Calibri"/>
            <family val="2"/>
            <charset val="238"/>
          </rPr>
          <t>IV_B:TervezettNettoKoltseg</t>
        </r>
      </text>
    </comment>
    <comment ref="M147" authorId="0" shapeId="0">
      <text>
        <r>
          <rPr>
            <sz val="11"/>
            <rFont val="Calibri"/>
            <family val="2"/>
            <charset val="238"/>
          </rPr>
          <t>IV_B:IdotartamKezdes</t>
        </r>
      </text>
    </comment>
    <comment ref="N147" authorId="0" shapeId="0">
      <text>
        <r>
          <rPr>
            <sz val="11"/>
            <rFont val="Calibri"/>
            <family val="2"/>
            <charset val="238"/>
          </rPr>
          <t>IV_B:IdotartamBefejezes</t>
        </r>
      </text>
    </comment>
    <comment ref="O147" authorId="0" shapeId="0">
      <text>
        <r>
          <rPr>
            <sz val="11"/>
            <rFont val="Calibri"/>
            <family val="2"/>
            <charset val="238"/>
          </rPr>
          <t>IV_B:NettoKoltsegUtem1</t>
        </r>
      </text>
    </comment>
    <comment ref="P147" authorId="0" shapeId="0">
      <text>
        <r>
          <rPr>
            <sz val="11"/>
            <rFont val="Calibri"/>
            <family val="2"/>
            <charset val="238"/>
          </rPr>
          <t>IV_B:NettoKoltsegUtem2</t>
        </r>
      </text>
    </comment>
    <comment ref="Q147" authorId="0" shapeId="0">
      <text>
        <r>
          <rPr>
            <sz val="11"/>
            <rFont val="Calibri"/>
            <family val="2"/>
            <charset val="238"/>
          </rPr>
          <t>IV_B:EM_Melleklet2_KTG</t>
        </r>
      </text>
    </comment>
    <comment ref="S147" authorId="0" shapeId="0">
      <text>
        <r>
          <rPr>
            <sz val="11"/>
            <rFont val="Calibri"/>
            <family val="2"/>
            <charset val="238"/>
          </rPr>
          <t>IV_B:HDUtem1</t>
        </r>
      </text>
    </comment>
    <comment ref="T147" authorId="0" shapeId="0">
      <text>
        <r>
          <rPr>
            <sz val="11"/>
            <rFont val="Calibri"/>
            <family val="2"/>
            <charset val="238"/>
          </rPr>
          <t>IV_B:ECSUtem1</t>
        </r>
      </text>
    </comment>
    <comment ref="U147" authorId="0" shapeId="0">
      <text>
        <r>
          <rPr>
            <sz val="11"/>
            <rFont val="Calibri"/>
            <family val="2"/>
            <charset val="238"/>
          </rPr>
          <t>IV_B:KFHUtem1</t>
        </r>
      </text>
    </comment>
    <comment ref="V147" authorId="0" shapeId="0">
      <text>
        <r>
          <rPr>
            <sz val="11"/>
            <rFont val="Calibri"/>
            <family val="2"/>
            <charset val="238"/>
          </rPr>
          <t>IV_B:Egyeb_SajatUtem1</t>
        </r>
      </text>
    </comment>
    <comment ref="W147" authorId="0" shapeId="0">
      <text>
        <r>
          <rPr>
            <sz val="11"/>
            <rFont val="Calibri"/>
            <family val="2"/>
            <charset val="238"/>
          </rPr>
          <t>IV_B:DijUtem1</t>
        </r>
      </text>
    </comment>
    <comment ref="X147" authorId="0" shapeId="0">
      <text>
        <r>
          <rPr>
            <sz val="11"/>
            <rFont val="Calibri"/>
            <family val="2"/>
            <charset val="238"/>
          </rPr>
          <t>IV_B:EM_Melleklet1_Utem1</t>
        </r>
      </text>
    </comment>
    <comment ref="Y147" authorId="0" shapeId="0">
      <text>
        <r>
          <rPr>
            <sz val="11"/>
            <rFont val="Calibri"/>
            <family val="2"/>
            <charset val="238"/>
          </rPr>
          <t>IV_B:EgyebAllamiUtem1</t>
        </r>
      </text>
    </comment>
    <comment ref="Z147" authorId="0" shapeId="0">
      <text>
        <r>
          <rPr>
            <sz val="11"/>
            <rFont val="Calibri"/>
            <family val="2"/>
            <charset val="238"/>
          </rPr>
          <t>IV_B:OnkormanyzatiUtem1</t>
        </r>
      </text>
    </comment>
    <comment ref="AA147" authorId="0" shapeId="0">
      <text>
        <r>
          <rPr>
            <sz val="11"/>
            <rFont val="Calibri"/>
            <family val="2"/>
            <charset val="238"/>
          </rPr>
          <t>IV_B:EUUtem1</t>
        </r>
      </text>
    </comment>
    <comment ref="AB147" authorId="0" shapeId="0">
      <text>
        <r>
          <rPr>
            <sz val="11"/>
            <rFont val="Calibri"/>
            <family val="2"/>
            <charset val="238"/>
          </rPr>
          <t>IV_B:EgyebUtem1</t>
        </r>
      </text>
    </comment>
    <comment ref="AC147" authorId="0" shapeId="0">
      <text>
        <r>
          <rPr>
            <sz val="11"/>
            <rFont val="Calibri"/>
            <family val="2"/>
            <charset val="238"/>
          </rPr>
          <t>IV_B:HitelKotvenyUtem1</t>
        </r>
      </text>
    </comment>
    <comment ref="AD147" authorId="0" shapeId="0">
      <text>
        <r>
          <rPr>
            <sz val="11"/>
            <rFont val="Calibri"/>
            <family val="2"/>
            <charset val="238"/>
          </rPr>
          <t>IV_B:OsszesenUtem1</t>
        </r>
      </text>
    </comment>
    <comment ref="AG147" authorId="0" shapeId="0">
      <text>
        <r>
          <rPr>
            <sz val="11"/>
            <rFont val="Calibri"/>
            <family val="2"/>
            <charset val="238"/>
          </rPr>
          <t>IV_B:HDUtem2</t>
        </r>
      </text>
    </comment>
    <comment ref="AH147" authorId="0" shapeId="0">
      <text>
        <r>
          <rPr>
            <sz val="11"/>
            <rFont val="Calibri"/>
            <family val="2"/>
            <charset val="238"/>
          </rPr>
          <t>IV_B:ECSUtem2</t>
        </r>
      </text>
    </comment>
    <comment ref="AI147" authorId="0" shapeId="0">
      <text>
        <r>
          <rPr>
            <sz val="11"/>
            <rFont val="Calibri"/>
            <family val="2"/>
            <charset val="238"/>
          </rPr>
          <t>IV_B:KFHUtem2</t>
        </r>
      </text>
    </comment>
    <comment ref="AJ147" authorId="0" shapeId="0">
      <text>
        <r>
          <rPr>
            <sz val="11"/>
            <rFont val="Calibri"/>
            <family val="2"/>
            <charset val="238"/>
          </rPr>
          <t>IV_B:Egyeb_SajatUtem2</t>
        </r>
      </text>
    </comment>
    <comment ref="AK147" authorId="0" shapeId="0">
      <text>
        <r>
          <rPr>
            <sz val="11"/>
            <rFont val="Calibri"/>
            <family val="2"/>
            <charset val="238"/>
          </rPr>
          <t>IV_B:DijUtem2</t>
        </r>
      </text>
    </comment>
    <comment ref="AL147" authorId="0" shapeId="0">
      <text>
        <r>
          <rPr>
            <sz val="11"/>
            <rFont val="Calibri"/>
            <family val="2"/>
            <charset val="238"/>
          </rPr>
          <t>IV_B:EM_Melleklet1_Utem2</t>
        </r>
      </text>
    </comment>
    <comment ref="AM147" authorId="0" shapeId="0">
      <text>
        <r>
          <rPr>
            <sz val="11"/>
            <rFont val="Calibri"/>
            <family val="2"/>
            <charset val="238"/>
          </rPr>
          <t>IV_B:EgyebAllamiUtem2</t>
        </r>
      </text>
    </comment>
    <comment ref="AN147" authorId="0" shapeId="0">
      <text>
        <r>
          <rPr>
            <sz val="11"/>
            <rFont val="Calibri"/>
            <family val="2"/>
            <charset val="238"/>
          </rPr>
          <t>IV_B:OnkormanyzatiUtem2</t>
        </r>
      </text>
    </comment>
    <comment ref="AO147" authorId="0" shapeId="0">
      <text>
        <r>
          <rPr>
            <sz val="11"/>
            <rFont val="Calibri"/>
            <family val="2"/>
            <charset val="238"/>
          </rPr>
          <t>IV_B:EUUtem2</t>
        </r>
      </text>
    </comment>
    <comment ref="AP147" authorId="0" shapeId="0">
      <text>
        <r>
          <rPr>
            <sz val="11"/>
            <rFont val="Calibri"/>
            <family val="2"/>
            <charset val="238"/>
          </rPr>
          <t>IV_B:EgyebUtem2</t>
        </r>
      </text>
    </comment>
    <comment ref="AQ147" authorId="0" shapeId="0">
      <text>
        <r>
          <rPr>
            <sz val="11"/>
            <rFont val="Calibri"/>
            <family val="2"/>
            <charset val="238"/>
          </rPr>
          <t>IV_B:HitelKotvenyUtem2</t>
        </r>
      </text>
    </comment>
    <comment ref="AR147" authorId="0" shapeId="0">
      <text>
        <r>
          <rPr>
            <sz val="11"/>
            <rFont val="Calibri"/>
            <family val="2"/>
            <charset val="238"/>
          </rPr>
          <t>IV_B:OsszesenUtem2</t>
        </r>
      </text>
    </comment>
    <comment ref="AS147" authorId="0" shapeId="0">
      <text>
        <r>
          <rPr>
            <sz val="11"/>
            <rFont val="Calibri"/>
            <family val="2"/>
            <charset val="238"/>
          </rPr>
          <t>IV_B:ForrashianyUtem2</t>
        </r>
      </text>
    </comment>
    <comment ref="AV147" authorId="0" shapeId="0">
      <text>
        <r>
          <rPr>
            <sz val="11"/>
            <rFont val="Calibri"/>
            <family val="2"/>
            <charset val="238"/>
          </rPr>
          <t>IV_B:Indokolas</t>
        </r>
      </text>
    </comment>
    <comment ref="AW147" authorId="0" shapeId="0">
      <text>
        <r>
          <rPr>
            <sz val="11"/>
            <rFont val="Calibri"/>
            <family val="2"/>
            <charset val="238"/>
          </rPr>
          <t>IV_B:Megjegyzes</t>
        </r>
      </text>
    </comment>
    <comment ref="AZ147" authorId="0" shapeId="0">
      <text>
        <r>
          <rPr>
            <sz val="11"/>
            <rFont val="Calibri"/>
            <family val="2"/>
            <charset val="238"/>
          </rPr>
          <t>IV_B:ISA</t>
        </r>
      </text>
    </comment>
    <comment ref="B148" authorId="0" shapeId="0">
      <text>
        <r>
          <rPr>
            <sz val="11"/>
            <rFont val="Calibri"/>
            <family val="2"/>
            <charset val="238"/>
          </rPr>
          <t>IV_B:FontossagiSorrent</t>
        </r>
      </text>
    </comment>
    <comment ref="C148" authorId="0" shapeId="0">
      <text>
        <r>
          <rPr>
            <sz val="11"/>
            <rFont val="Calibri"/>
            <family val="2"/>
            <charset val="238"/>
          </rPr>
          <t>IV_B:FeladatKategoria</t>
        </r>
      </text>
    </comment>
    <comment ref="D148" authorId="0" shapeId="0">
      <text>
        <r>
          <rPr>
            <sz val="11"/>
            <rFont val="Calibri"/>
            <family val="2"/>
            <charset val="238"/>
          </rPr>
          <t>IV_B:FeladatMegnevezes</t>
        </r>
      </text>
    </comment>
    <comment ref="E148" authorId="0" shapeId="0">
      <text>
        <r>
          <rPr>
            <sz val="11"/>
            <rFont val="Calibri"/>
            <family val="2"/>
            <charset val="238"/>
          </rPr>
          <t>IV_B:ElviEngedelySzam</t>
        </r>
      </text>
    </comment>
    <comment ref="F148" authorId="0" shapeId="0">
      <text>
        <r>
          <rPr>
            <sz val="11"/>
            <rFont val="Calibri"/>
            <family val="2"/>
            <charset val="238"/>
          </rPr>
          <t>IV_B:VKR_Kod</t>
        </r>
      </text>
    </comment>
    <comment ref="G148" authorId="0" shapeId="0">
      <text>
        <r>
          <rPr>
            <sz val="11"/>
            <rFont val="Calibri"/>
            <family val="2"/>
            <charset val="238"/>
          </rPr>
          <t>IV_B:VKR_Nev</t>
        </r>
      </text>
    </comment>
    <comment ref="H148" authorId="0" shapeId="0">
      <text>
        <r>
          <rPr>
            <sz val="11"/>
            <rFont val="Calibri"/>
            <family val="2"/>
            <charset val="238"/>
          </rPr>
          <t>IV_B:FeladatSorszam</t>
        </r>
      </text>
    </comment>
    <comment ref="I148" authorId="0" shapeId="0">
      <text>
        <r>
          <rPr>
            <sz val="11"/>
            <rFont val="Calibri"/>
            <family val="2"/>
            <charset val="238"/>
          </rPr>
          <t>IV_B:FeladatAzonosito</t>
        </r>
      </text>
    </comment>
    <comment ref="J148" authorId="0" shapeId="0">
      <text>
        <r>
          <rPr>
            <sz val="11"/>
            <rFont val="Calibri"/>
            <family val="2"/>
            <charset val="238"/>
          </rPr>
          <t>IV_B:EllatasiTerulet</t>
        </r>
      </text>
    </comment>
    <comment ref="K148" authorId="0" shapeId="0">
      <text>
        <r>
          <rPr>
            <sz val="11"/>
            <rFont val="Calibri"/>
            <family val="2"/>
            <charset val="238"/>
          </rPr>
          <t>IV_B:EllatasertFelelos</t>
        </r>
      </text>
    </comment>
    <comment ref="L148" authorId="0" shapeId="0">
      <text>
        <r>
          <rPr>
            <sz val="11"/>
            <rFont val="Calibri"/>
            <family val="2"/>
            <charset val="238"/>
          </rPr>
          <t>IV_B:TervezettNettoKoltseg</t>
        </r>
      </text>
    </comment>
    <comment ref="M148" authorId="0" shapeId="0">
      <text>
        <r>
          <rPr>
            <sz val="11"/>
            <rFont val="Calibri"/>
            <family val="2"/>
            <charset val="238"/>
          </rPr>
          <t>IV_B:IdotartamKezdes</t>
        </r>
      </text>
    </comment>
    <comment ref="N148" authorId="0" shapeId="0">
      <text>
        <r>
          <rPr>
            <sz val="11"/>
            <rFont val="Calibri"/>
            <family val="2"/>
            <charset val="238"/>
          </rPr>
          <t>IV_B:IdotartamBefejezes</t>
        </r>
      </text>
    </comment>
    <comment ref="O148" authorId="0" shapeId="0">
      <text>
        <r>
          <rPr>
            <sz val="11"/>
            <rFont val="Calibri"/>
            <family val="2"/>
            <charset val="238"/>
          </rPr>
          <t>IV_B:NettoKoltsegUtem1</t>
        </r>
      </text>
    </comment>
    <comment ref="P148" authorId="0" shapeId="0">
      <text>
        <r>
          <rPr>
            <sz val="11"/>
            <rFont val="Calibri"/>
            <family val="2"/>
            <charset val="238"/>
          </rPr>
          <t>IV_B:NettoKoltsegUtem2</t>
        </r>
      </text>
    </comment>
    <comment ref="Q148" authorId="0" shapeId="0">
      <text>
        <r>
          <rPr>
            <sz val="11"/>
            <rFont val="Calibri"/>
            <family val="2"/>
            <charset val="238"/>
          </rPr>
          <t>IV_B:EM_Melleklet2_KTG</t>
        </r>
      </text>
    </comment>
    <comment ref="S148" authorId="0" shapeId="0">
      <text>
        <r>
          <rPr>
            <sz val="11"/>
            <rFont val="Calibri"/>
            <family val="2"/>
            <charset val="238"/>
          </rPr>
          <t>IV_B:HDUtem1</t>
        </r>
      </text>
    </comment>
    <comment ref="T148" authorId="0" shapeId="0">
      <text>
        <r>
          <rPr>
            <sz val="11"/>
            <rFont val="Calibri"/>
            <family val="2"/>
            <charset val="238"/>
          </rPr>
          <t>IV_B:ECSUtem1</t>
        </r>
      </text>
    </comment>
    <comment ref="U148" authorId="0" shapeId="0">
      <text>
        <r>
          <rPr>
            <sz val="11"/>
            <rFont val="Calibri"/>
            <family val="2"/>
            <charset val="238"/>
          </rPr>
          <t>IV_B:KFHUtem1</t>
        </r>
      </text>
    </comment>
    <comment ref="V148" authorId="0" shapeId="0">
      <text>
        <r>
          <rPr>
            <sz val="11"/>
            <rFont val="Calibri"/>
            <family val="2"/>
            <charset val="238"/>
          </rPr>
          <t>IV_B:Egyeb_SajatUtem1</t>
        </r>
      </text>
    </comment>
    <comment ref="W148" authorId="0" shapeId="0">
      <text>
        <r>
          <rPr>
            <sz val="11"/>
            <rFont val="Calibri"/>
            <family val="2"/>
            <charset val="238"/>
          </rPr>
          <t>IV_B:DijUtem1</t>
        </r>
      </text>
    </comment>
    <comment ref="X148" authorId="0" shapeId="0">
      <text>
        <r>
          <rPr>
            <sz val="11"/>
            <rFont val="Calibri"/>
            <family val="2"/>
            <charset val="238"/>
          </rPr>
          <t>IV_B:EM_Melleklet1_Utem1</t>
        </r>
      </text>
    </comment>
    <comment ref="Y148" authorId="0" shapeId="0">
      <text>
        <r>
          <rPr>
            <sz val="11"/>
            <rFont val="Calibri"/>
            <family val="2"/>
            <charset val="238"/>
          </rPr>
          <t>IV_B:EgyebAllamiUtem1</t>
        </r>
      </text>
    </comment>
    <comment ref="Z148" authorId="0" shapeId="0">
      <text>
        <r>
          <rPr>
            <sz val="11"/>
            <rFont val="Calibri"/>
            <family val="2"/>
            <charset val="238"/>
          </rPr>
          <t>IV_B:OnkormanyzatiUtem1</t>
        </r>
      </text>
    </comment>
    <comment ref="AA148" authorId="0" shapeId="0">
      <text>
        <r>
          <rPr>
            <sz val="11"/>
            <rFont val="Calibri"/>
            <family val="2"/>
            <charset val="238"/>
          </rPr>
          <t>IV_B:EUUtem1</t>
        </r>
      </text>
    </comment>
    <comment ref="AB148" authorId="0" shapeId="0">
      <text>
        <r>
          <rPr>
            <sz val="11"/>
            <rFont val="Calibri"/>
            <family val="2"/>
            <charset val="238"/>
          </rPr>
          <t>IV_B:EgyebUtem1</t>
        </r>
      </text>
    </comment>
    <comment ref="AC148" authorId="0" shapeId="0">
      <text>
        <r>
          <rPr>
            <sz val="11"/>
            <rFont val="Calibri"/>
            <family val="2"/>
            <charset val="238"/>
          </rPr>
          <t>IV_B:HitelKotvenyUtem1</t>
        </r>
      </text>
    </comment>
    <comment ref="AD148" authorId="0" shapeId="0">
      <text>
        <r>
          <rPr>
            <sz val="11"/>
            <rFont val="Calibri"/>
            <family val="2"/>
            <charset val="238"/>
          </rPr>
          <t>IV_B:OsszesenUtem1</t>
        </r>
      </text>
    </comment>
    <comment ref="AG148" authorId="0" shapeId="0">
      <text>
        <r>
          <rPr>
            <sz val="11"/>
            <rFont val="Calibri"/>
            <family val="2"/>
            <charset val="238"/>
          </rPr>
          <t>IV_B:HDUtem2</t>
        </r>
      </text>
    </comment>
    <comment ref="AH148" authorId="0" shapeId="0">
      <text>
        <r>
          <rPr>
            <sz val="11"/>
            <rFont val="Calibri"/>
            <family val="2"/>
            <charset val="238"/>
          </rPr>
          <t>IV_B:ECSUtem2</t>
        </r>
      </text>
    </comment>
    <comment ref="AI148" authorId="0" shapeId="0">
      <text>
        <r>
          <rPr>
            <sz val="11"/>
            <rFont val="Calibri"/>
            <family val="2"/>
            <charset val="238"/>
          </rPr>
          <t>IV_B:KFHUtem2</t>
        </r>
      </text>
    </comment>
    <comment ref="AJ148" authorId="0" shapeId="0">
      <text>
        <r>
          <rPr>
            <sz val="11"/>
            <rFont val="Calibri"/>
            <family val="2"/>
            <charset val="238"/>
          </rPr>
          <t>IV_B:Egyeb_SajatUtem2</t>
        </r>
      </text>
    </comment>
    <comment ref="AK148" authorId="0" shapeId="0">
      <text>
        <r>
          <rPr>
            <sz val="11"/>
            <rFont val="Calibri"/>
            <family val="2"/>
            <charset val="238"/>
          </rPr>
          <t>IV_B:DijUtem2</t>
        </r>
      </text>
    </comment>
    <comment ref="AL148" authorId="0" shapeId="0">
      <text>
        <r>
          <rPr>
            <sz val="11"/>
            <rFont val="Calibri"/>
            <family val="2"/>
            <charset val="238"/>
          </rPr>
          <t>IV_B:EM_Melleklet1_Utem2</t>
        </r>
      </text>
    </comment>
    <comment ref="AM148" authorId="0" shapeId="0">
      <text>
        <r>
          <rPr>
            <sz val="11"/>
            <rFont val="Calibri"/>
            <family val="2"/>
            <charset val="238"/>
          </rPr>
          <t>IV_B:EgyebAllamiUtem2</t>
        </r>
      </text>
    </comment>
    <comment ref="AN148" authorId="0" shapeId="0">
      <text>
        <r>
          <rPr>
            <sz val="11"/>
            <rFont val="Calibri"/>
            <family val="2"/>
            <charset val="238"/>
          </rPr>
          <t>IV_B:OnkormanyzatiUtem2</t>
        </r>
      </text>
    </comment>
    <comment ref="AO148" authorId="0" shapeId="0">
      <text>
        <r>
          <rPr>
            <sz val="11"/>
            <rFont val="Calibri"/>
            <family val="2"/>
            <charset val="238"/>
          </rPr>
          <t>IV_B:EUUtem2</t>
        </r>
      </text>
    </comment>
    <comment ref="AP148" authorId="0" shapeId="0">
      <text>
        <r>
          <rPr>
            <sz val="11"/>
            <rFont val="Calibri"/>
            <family val="2"/>
            <charset val="238"/>
          </rPr>
          <t>IV_B:EgyebUtem2</t>
        </r>
      </text>
    </comment>
    <comment ref="AQ148" authorId="0" shapeId="0">
      <text>
        <r>
          <rPr>
            <sz val="11"/>
            <rFont val="Calibri"/>
            <family val="2"/>
            <charset val="238"/>
          </rPr>
          <t>IV_B:HitelKotvenyUtem2</t>
        </r>
      </text>
    </comment>
    <comment ref="AR148" authorId="0" shapeId="0">
      <text>
        <r>
          <rPr>
            <sz val="11"/>
            <rFont val="Calibri"/>
            <family val="2"/>
            <charset val="238"/>
          </rPr>
          <t>IV_B:OsszesenUtem2</t>
        </r>
      </text>
    </comment>
    <comment ref="AS148" authorId="0" shapeId="0">
      <text>
        <r>
          <rPr>
            <sz val="11"/>
            <rFont val="Calibri"/>
            <family val="2"/>
            <charset val="238"/>
          </rPr>
          <t>IV_B:ForrashianyUtem2</t>
        </r>
      </text>
    </comment>
    <comment ref="AV148" authorId="0" shapeId="0">
      <text>
        <r>
          <rPr>
            <sz val="11"/>
            <rFont val="Calibri"/>
            <family val="2"/>
            <charset val="238"/>
          </rPr>
          <t>IV_B:Indokolas</t>
        </r>
      </text>
    </comment>
    <comment ref="AW148" authorId="0" shapeId="0">
      <text>
        <r>
          <rPr>
            <sz val="11"/>
            <rFont val="Calibri"/>
            <family val="2"/>
            <charset val="238"/>
          </rPr>
          <t>IV_B:Megjegyzes</t>
        </r>
      </text>
    </comment>
    <comment ref="AZ148" authorId="0" shapeId="0">
      <text>
        <r>
          <rPr>
            <sz val="11"/>
            <rFont val="Calibri"/>
            <family val="2"/>
            <charset val="238"/>
          </rPr>
          <t>IV_B:ISA</t>
        </r>
      </text>
    </comment>
    <comment ref="B149" authorId="0" shapeId="0">
      <text>
        <r>
          <rPr>
            <sz val="11"/>
            <rFont val="Calibri"/>
            <family val="2"/>
            <charset val="238"/>
          </rPr>
          <t>IV_B:FontossagiSorrent</t>
        </r>
      </text>
    </comment>
    <comment ref="C149" authorId="0" shapeId="0">
      <text>
        <r>
          <rPr>
            <sz val="11"/>
            <rFont val="Calibri"/>
            <family val="2"/>
            <charset val="238"/>
          </rPr>
          <t>IV_B:FeladatKategoria</t>
        </r>
      </text>
    </comment>
    <comment ref="D149" authorId="0" shapeId="0">
      <text>
        <r>
          <rPr>
            <sz val="11"/>
            <rFont val="Calibri"/>
            <family val="2"/>
            <charset val="238"/>
          </rPr>
          <t>IV_B:FeladatMegnevezes</t>
        </r>
      </text>
    </comment>
    <comment ref="E149" authorId="0" shapeId="0">
      <text>
        <r>
          <rPr>
            <sz val="11"/>
            <rFont val="Calibri"/>
            <family val="2"/>
            <charset val="238"/>
          </rPr>
          <t>IV_B:ElviEngedelySzam</t>
        </r>
      </text>
    </comment>
    <comment ref="F149" authorId="0" shapeId="0">
      <text>
        <r>
          <rPr>
            <sz val="11"/>
            <rFont val="Calibri"/>
            <family val="2"/>
            <charset val="238"/>
          </rPr>
          <t>IV_B:VKR_Kod</t>
        </r>
      </text>
    </comment>
    <comment ref="G149" authorId="0" shapeId="0">
      <text>
        <r>
          <rPr>
            <sz val="11"/>
            <rFont val="Calibri"/>
            <family val="2"/>
            <charset val="238"/>
          </rPr>
          <t>IV_B:VKR_Nev</t>
        </r>
      </text>
    </comment>
    <comment ref="H149" authorId="0" shapeId="0">
      <text>
        <r>
          <rPr>
            <sz val="11"/>
            <rFont val="Calibri"/>
            <family val="2"/>
            <charset val="238"/>
          </rPr>
          <t>IV_B:FeladatSorszam</t>
        </r>
      </text>
    </comment>
    <comment ref="I149" authorId="0" shapeId="0">
      <text>
        <r>
          <rPr>
            <sz val="11"/>
            <rFont val="Calibri"/>
            <family val="2"/>
            <charset val="238"/>
          </rPr>
          <t>IV_B:FeladatAzonosito</t>
        </r>
      </text>
    </comment>
    <comment ref="J149" authorId="0" shapeId="0">
      <text>
        <r>
          <rPr>
            <sz val="11"/>
            <rFont val="Calibri"/>
            <family val="2"/>
            <charset val="238"/>
          </rPr>
          <t>IV_B:EllatasiTerulet</t>
        </r>
      </text>
    </comment>
    <comment ref="K149" authorId="0" shapeId="0">
      <text>
        <r>
          <rPr>
            <sz val="11"/>
            <rFont val="Calibri"/>
            <family val="2"/>
            <charset val="238"/>
          </rPr>
          <t>IV_B:EllatasertFelelos</t>
        </r>
      </text>
    </comment>
    <comment ref="L149" authorId="0" shapeId="0">
      <text>
        <r>
          <rPr>
            <sz val="11"/>
            <rFont val="Calibri"/>
            <family val="2"/>
            <charset val="238"/>
          </rPr>
          <t>IV_B:TervezettNettoKoltseg</t>
        </r>
      </text>
    </comment>
    <comment ref="M149" authorId="0" shapeId="0">
      <text>
        <r>
          <rPr>
            <sz val="11"/>
            <rFont val="Calibri"/>
            <family val="2"/>
            <charset val="238"/>
          </rPr>
          <t>IV_B:IdotartamKezdes</t>
        </r>
      </text>
    </comment>
    <comment ref="N149" authorId="0" shapeId="0">
      <text>
        <r>
          <rPr>
            <sz val="11"/>
            <rFont val="Calibri"/>
            <family val="2"/>
            <charset val="238"/>
          </rPr>
          <t>IV_B:IdotartamBefejezes</t>
        </r>
      </text>
    </comment>
    <comment ref="O149" authorId="0" shapeId="0">
      <text>
        <r>
          <rPr>
            <sz val="11"/>
            <rFont val="Calibri"/>
            <family val="2"/>
            <charset val="238"/>
          </rPr>
          <t>IV_B:NettoKoltsegUtem1</t>
        </r>
      </text>
    </comment>
    <comment ref="P149" authorId="0" shapeId="0">
      <text>
        <r>
          <rPr>
            <sz val="11"/>
            <rFont val="Calibri"/>
            <family val="2"/>
            <charset val="238"/>
          </rPr>
          <t>IV_B:NettoKoltsegUtem2</t>
        </r>
      </text>
    </comment>
    <comment ref="Q149" authorId="0" shapeId="0">
      <text>
        <r>
          <rPr>
            <sz val="11"/>
            <rFont val="Calibri"/>
            <family val="2"/>
            <charset val="238"/>
          </rPr>
          <t>IV_B:EM_Melleklet2_KTG</t>
        </r>
      </text>
    </comment>
    <comment ref="S149" authorId="0" shapeId="0">
      <text>
        <r>
          <rPr>
            <sz val="11"/>
            <rFont val="Calibri"/>
            <family val="2"/>
            <charset val="238"/>
          </rPr>
          <t>IV_B:HDUtem1</t>
        </r>
      </text>
    </comment>
    <comment ref="T149" authorId="0" shapeId="0">
      <text>
        <r>
          <rPr>
            <sz val="11"/>
            <rFont val="Calibri"/>
            <family val="2"/>
            <charset val="238"/>
          </rPr>
          <t>IV_B:ECSUtem1</t>
        </r>
      </text>
    </comment>
    <comment ref="U149" authorId="0" shapeId="0">
      <text>
        <r>
          <rPr>
            <sz val="11"/>
            <rFont val="Calibri"/>
            <family val="2"/>
            <charset val="238"/>
          </rPr>
          <t>IV_B:KFHUtem1</t>
        </r>
      </text>
    </comment>
    <comment ref="V149" authorId="0" shapeId="0">
      <text>
        <r>
          <rPr>
            <sz val="11"/>
            <rFont val="Calibri"/>
            <family val="2"/>
            <charset val="238"/>
          </rPr>
          <t>IV_B:Egyeb_SajatUtem1</t>
        </r>
      </text>
    </comment>
    <comment ref="W149" authorId="0" shapeId="0">
      <text>
        <r>
          <rPr>
            <sz val="11"/>
            <rFont val="Calibri"/>
            <family val="2"/>
            <charset val="238"/>
          </rPr>
          <t>IV_B:DijUtem1</t>
        </r>
      </text>
    </comment>
    <comment ref="X149" authorId="0" shapeId="0">
      <text>
        <r>
          <rPr>
            <sz val="11"/>
            <rFont val="Calibri"/>
            <family val="2"/>
            <charset val="238"/>
          </rPr>
          <t>IV_B:EM_Melleklet1_Utem1</t>
        </r>
      </text>
    </comment>
    <comment ref="Y149" authorId="0" shapeId="0">
      <text>
        <r>
          <rPr>
            <sz val="11"/>
            <rFont val="Calibri"/>
            <family val="2"/>
            <charset val="238"/>
          </rPr>
          <t>IV_B:EgyebAllamiUtem1</t>
        </r>
      </text>
    </comment>
    <comment ref="Z149" authorId="0" shapeId="0">
      <text>
        <r>
          <rPr>
            <sz val="11"/>
            <rFont val="Calibri"/>
            <family val="2"/>
            <charset val="238"/>
          </rPr>
          <t>IV_B:OnkormanyzatiUtem1</t>
        </r>
      </text>
    </comment>
    <comment ref="AA149" authorId="0" shapeId="0">
      <text>
        <r>
          <rPr>
            <sz val="11"/>
            <rFont val="Calibri"/>
            <family val="2"/>
            <charset val="238"/>
          </rPr>
          <t>IV_B:EUUtem1</t>
        </r>
      </text>
    </comment>
    <comment ref="AB149" authorId="0" shapeId="0">
      <text>
        <r>
          <rPr>
            <sz val="11"/>
            <rFont val="Calibri"/>
            <family val="2"/>
            <charset val="238"/>
          </rPr>
          <t>IV_B:EgyebUtem1</t>
        </r>
      </text>
    </comment>
    <comment ref="AC149" authorId="0" shapeId="0">
      <text>
        <r>
          <rPr>
            <sz val="11"/>
            <rFont val="Calibri"/>
            <family val="2"/>
            <charset val="238"/>
          </rPr>
          <t>IV_B:HitelKotvenyUtem1</t>
        </r>
      </text>
    </comment>
    <comment ref="AD149" authorId="0" shapeId="0">
      <text>
        <r>
          <rPr>
            <sz val="11"/>
            <rFont val="Calibri"/>
            <family val="2"/>
            <charset val="238"/>
          </rPr>
          <t>IV_B:OsszesenUtem1</t>
        </r>
      </text>
    </comment>
    <comment ref="AG149" authorId="0" shapeId="0">
      <text>
        <r>
          <rPr>
            <sz val="11"/>
            <rFont val="Calibri"/>
            <family val="2"/>
            <charset val="238"/>
          </rPr>
          <t>IV_B:HDUtem2</t>
        </r>
      </text>
    </comment>
    <comment ref="AH149" authorId="0" shapeId="0">
      <text>
        <r>
          <rPr>
            <sz val="11"/>
            <rFont val="Calibri"/>
            <family val="2"/>
            <charset val="238"/>
          </rPr>
          <t>IV_B:ECSUtem2</t>
        </r>
      </text>
    </comment>
    <comment ref="AI149" authorId="0" shapeId="0">
      <text>
        <r>
          <rPr>
            <sz val="11"/>
            <rFont val="Calibri"/>
            <family val="2"/>
            <charset val="238"/>
          </rPr>
          <t>IV_B:KFHUtem2</t>
        </r>
      </text>
    </comment>
    <comment ref="AJ149" authorId="0" shapeId="0">
      <text>
        <r>
          <rPr>
            <sz val="11"/>
            <rFont val="Calibri"/>
            <family val="2"/>
            <charset val="238"/>
          </rPr>
          <t>IV_B:Egyeb_SajatUtem2</t>
        </r>
      </text>
    </comment>
    <comment ref="AK149" authorId="0" shapeId="0">
      <text>
        <r>
          <rPr>
            <sz val="11"/>
            <rFont val="Calibri"/>
            <family val="2"/>
            <charset val="238"/>
          </rPr>
          <t>IV_B:DijUtem2</t>
        </r>
      </text>
    </comment>
    <comment ref="AL149" authorId="0" shapeId="0">
      <text>
        <r>
          <rPr>
            <sz val="11"/>
            <rFont val="Calibri"/>
            <family val="2"/>
            <charset val="238"/>
          </rPr>
          <t>IV_B:EM_Melleklet1_Utem2</t>
        </r>
      </text>
    </comment>
    <comment ref="AM149" authorId="0" shapeId="0">
      <text>
        <r>
          <rPr>
            <sz val="11"/>
            <rFont val="Calibri"/>
            <family val="2"/>
            <charset val="238"/>
          </rPr>
          <t>IV_B:EgyebAllamiUtem2</t>
        </r>
      </text>
    </comment>
    <comment ref="AN149" authorId="0" shapeId="0">
      <text>
        <r>
          <rPr>
            <sz val="11"/>
            <rFont val="Calibri"/>
            <family val="2"/>
            <charset val="238"/>
          </rPr>
          <t>IV_B:OnkormanyzatiUtem2</t>
        </r>
      </text>
    </comment>
    <comment ref="AO149" authorId="0" shapeId="0">
      <text>
        <r>
          <rPr>
            <sz val="11"/>
            <rFont val="Calibri"/>
            <family val="2"/>
            <charset val="238"/>
          </rPr>
          <t>IV_B:EUUtem2</t>
        </r>
      </text>
    </comment>
    <comment ref="AP149" authorId="0" shapeId="0">
      <text>
        <r>
          <rPr>
            <sz val="11"/>
            <rFont val="Calibri"/>
            <family val="2"/>
            <charset val="238"/>
          </rPr>
          <t>IV_B:EgyebUtem2</t>
        </r>
      </text>
    </comment>
    <comment ref="AQ149" authorId="0" shapeId="0">
      <text>
        <r>
          <rPr>
            <sz val="11"/>
            <rFont val="Calibri"/>
            <family val="2"/>
            <charset val="238"/>
          </rPr>
          <t>IV_B:HitelKotvenyUtem2</t>
        </r>
      </text>
    </comment>
    <comment ref="AR149" authorId="0" shapeId="0">
      <text>
        <r>
          <rPr>
            <sz val="11"/>
            <rFont val="Calibri"/>
            <family val="2"/>
            <charset val="238"/>
          </rPr>
          <t>IV_B:OsszesenUtem2</t>
        </r>
      </text>
    </comment>
    <comment ref="AS149" authorId="0" shapeId="0">
      <text>
        <r>
          <rPr>
            <sz val="11"/>
            <rFont val="Calibri"/>
            <family val="2"/>
            <charset val="238"/>
          </rPr>
          <t>IV_B:ForrashianyUtem2</t>
        </r>
      </text>
    </comment>
    <comment ref="AV149" authorId="0" shapeId="0">
      <text>
        <r>
          <rPr>
            <sz val="11"/>
            <rFont val="Calibri"/>
            <family val="2"/>
            <charset val="238"/>
          </rPr>
          <t>IV_B:Indokolas</t>
        </r>
      </text>
    </comment>
    <comment ref="AW149" authorId="0" shapeId="0">
      <text>
        <r>
          <rPr>
            <sz val="11"/>
            <rFont val="Calibri"/>
            <family val="2"/>
            <charset val="238"/>
          </rPr>
          <t>IV_B:Megjegyzes</t>
        </r>
      </text>
    </comment>
    <comment ref="AZ149" authorId="0" shapeId="0">
      <text>
        <r>
          <rPr>
            <sz val="11"/>
            <rFont val="Calibri"/>
            <family val="2"/>
            <charset val="238"/>
          </rPr>
          <t>IV_B:ISA</t>
        </r>
      </text>
    </comment>
    <comment ref="B150" authorId="0" shapeId="0">
      <text>
        <r>
          <rPr>
            <sz val="11"/>
            <rFont val="Calibri"/>
            <family val="2"/>
            <charset val="238"/>
          </rPr>
          <t>IV_B:FontossagiSorrent</t>
        </r>
      </text>
    </comment>
    <comment ref="C150" authorId="0" shapeId="0">
      <text>
        <r>
          <rPr>
            <sz val="11"/>
            <rFont val="Calibri"/>
            <family val="2"/>
            <charset val="238"/>
          </rPr>
          <t>IV_B:FeladatKategoria</t>
        </r>
      </text>
    </comment>
    <comment ref="D150" authorId="0" shapeId="0">
      <text>
        <r>
          <rPr>
            <sz val="11"/>
            <rFont val="Calibri"/>
            <family val="2"/>
            <charset val="238"/>
          </rPr>
          <t>IV_B:FeladatMegnevezes</t>
        </r>
      </text>
    </comment>
    <comment ref="E150" authorId="0" shapeId="0">
      <text>
        <r>
          <rPr>
            <sz val="11"/>
            <rFont val="Calibri"/>
            <family val="2"/>
            <charset val="238"/>
          </rPr>
          <t>IV_B:ElviEngedelySzam</t>
        </r>
      </text>
    </comment>
    <comment ref="F150" authorId="0" shapeId="0">
      <text>
        <r>
          <rPr>
            <sz val="11"/>
            <rFont val="Calibri"/>
            <family val="2"/>
            <charset val="238"/>
          </rPr>
          <t>IV_B:VKR_Kod</t>
        </r>
      </text>
    </comment>
    <comment ref="G150" authorId="0" shapeId="0">
      <text>
        <r>
          <rPr>
            <sz val="11"/>
            <rFont val="Calibri"/>
            <family val="2"/>
            <charset val="238"/>
          </rPr>
          <t>IV_B:VKR_Nev</t>
        </r>
      </text>
    </comment>
    <comment ref="H150" authorId="0" shapeId="0">
      <text>
        <r>
          <rPr>
            <sz val="11"/>
            <rFont val="Calibri"/>
            <family val="2"/>
            <charset val="238"/>
          </rPr>
          <t>IV_B:FeladatSorszam</t>
        </r>
      </text>
    </comment>
    <comment ref="I150" authorId="0" shapeId="0">
      <text>
        <r>
          <rPr>
            <sz val="11"/>
            <rFont val="Calibri"/>
            <family val="2"/>
            <charset val="238"/>
          </rPr>
          <t>IV_B:FeladatAzonosito</t>
        </r>
      </text>
    </comment>
    <comment ref="J150" authorId="0" shapeId="0">
      <text>
        <r>
          <rPr>
            <sz val="11"/>
            <rFont val="Calibri"/>
            <family val="2"/>
            <charset val="238"/>
          </rPr>
          <t>IV_B:EllatasiTerulet</t>
        </r>
      </text>
    </comment>
    <comment ref="K150" authorId="0" shapeId="0">
      <text>
        <r>
          <rPr>
            <sz val="11"/>
            <rFont val="Calibri"/>
            <family val="2"/>
            <charset val="238"/>
          </rPr>
          <t>IV_B:EllatasertFelelos</t>
        </r>
      </text>
    </comment>
    <comment ref="L150" authorId="0" shapeId="0">
      <text>
        <r>
          <rPr>
            <sz val="11"/>
            <rFont val="Calibri"/>
            <family val="2"/>
            <charset val="238"/>
          </rPr>
          <t>IV_B:TervezettNettoKoltseg</t>
        </r>
      </text>
    </comment>
    <comment ref="M150" authorId="0" shapeId="0">
      <text>
        <r>
          <rPr>
            <sz val="11"/>
            <rFont val="Calibri"/>
            <family val="2"/>
            <charset val="238"/>
          </rPr>
          <t>IV_B:IdotartamKezdes</t>
        </r>
      </text>
    </comment>
    <comment ref="N150" authorId="0" shapeId="0">
      <text>
        <r>
          <rPr>
            <sz val="11"/>
            <rFont val="Calibri"/>
            <family val="2"/>
            <charset val="238"/>
          </rPr>
          <t>IV_B:IdotartamBefejezes</t>
        </r>
      </text>
    </comment>
    <comment ref="O150" authorId="0" shapeId="0">
      <text>
        <r>
          <rPr>
            <sz val="11"/>
            <rFont val="Calibri"/>
            <family val="2"/>
            <charset val="238"/>
          </rPr>
          <t>IV_B:NettoKoltsegUtem1</t>
        </r>
      </text>
    </comment>
    <comment ref="P150" authorId="0" shapeId="0">
      <text>
        <r>
          <rPr>
            <sz val="11"/>
            <rFont val="Calibri"/>
            <family val="2"/>
            <charset val="238"/>
          </rPr>
          <t>IV_B:NettoKoltsegUtem2</t>
        </r>
      </text>
    </comment>
    <comment ref="Q150" authorId="0" shapeId="0">
      <text>
        <r>
          <rPr>
            <sz val="11"/>
            <rFont val="Calibri"/>
            <family val="2"/>
            <charset val="238"/>
          </rPr>
          <t>IV_B:EM_Melleklet2_KTG</t>
        </r>
      </text>
    </comment>
    <comment ref="S150" authorId="0" shapeId="0">
      <text>
        <r>
          <rPr>
            <sz val="11"/>
            <rFont val="Calibri"/>
            <family val="2"/>
            <charset val="238"/>
          </rPr>
          <t>IV_B:HDUtem1</t>
        </r>
      </text>
    </comment>
    <comment ref="T150" authorId="0" shapeId="0">
      <text>
        <r>
          <rPr>
            <sz val="11"/>
            <rFont val="Calibri"/>
            <family val="2"/>
            <charset val="238"/>
          </rPr>
          <t>IV_B:ECSUtem1</t>
        </r>
      </text>
    </comment>
    <comment ref="U150" authorId="0" shapeId="0">
      <text>
        <r>
          <rPr>
            <sz val="11"/>
            <rFont val="Calibri"/>
            <family val="2"/>
            <charset val="238"/>
          </rPr>
          <t>IV_B:KFHUtem1</t>
        </r>
      </text>
    </comment>
    <comment ref="V150" authorId="0" shapeId="0">
      <text>
        <r>
          <rPr>
            <sz val="11"/>
            <rFont val="Calibri"/>
            <family val="2"/>
            <charset val="238"/>
          </rPr>
          <t>IV_B:Egyeb_SajatUtem1</t>
        </r>
      </text>
    </comment>
    <comment ref="W150" authorId="0" shapeId="0">
      <text>
        <r>
          <rPr>
            <sz val="11"/>
            <rFont val="Calibri"/>
            <family val="2"/>
            <charset val="238"/>
          </rPr>
          <t>IV_B:DijUtem1</t>
        </r>
      </text>
    </comment>
    <comment ref="X150" authorId="0" shapeId="0">
      <text>
        <r>
          <rPr>
            <sz val="11"/>
            <rFont val="Calibri"/>
            <family val="2"/>
            <charset val="238"/>
          </rPr>
          <t>IV_B:EM_Melleklet1_Utem1</t>
        </r>
      </text>
    </comment>
    <comment ref="Y150" authorId="0" shapeId="0">
      <text>
        <r>
          <rPr>
            <sz val="11"/>
            <rFont val="Calibri"/>
            <family val="2"/>
            <charset val="238"/>
          </rPr>
          <t>IV_B:EgyebAllamiUtem1</t>
        </r>
      </text>
    </comment>
    <comment ref="Z150" authorId="0" shapeId="0">
      <text>
        <r>
          <rPr>
            <sz val="11"/>
            <rFont val="Calibri"/>
            <family val="2"/>
            <charset val="238"/>
          </rPr>
          <t>IV_B:OnkormanyzatiUtem1</t>
        </r>
      </text>
    </comment>
    <comment ref="AA150" authorId="0" shapeId="0">
      <text>
        <r>
          <rPr>
            <sz val="11"/>
            <rFont val="Calibri"/>
            <family val="2"/>
            <charset val="238"/>
          </rPr>
          <t>IV_B:EUUtem1</t>
        </r>
      </text>
    </comment>
    <comment ref="AB150" authorId="0" shapeId="0">
      <text>
        <r>
          <rPr>
            <sz val="11"/>
            <rFont val="Calibri"/>
            <family val="2"/>
            <charset val="238"/>
          </rPr>
          <t>IV_B:EgyebUtem1</t>
        </r>
      </text>
    </comment>
    <comment ref="AC150" authorId="0" shapeId="0">
      <text>
        <r>
          <rPr>
            <sz val="11"/>
            <rFont val="Calibri"/>
            <family val="2"/>
            <charset val="238"/>
          </rPr>
          <t>IV_B:HitelKotvenyUtem1</t>
        </r>
      </text>
    </comment>
    <comment ref="AD150" authorId="0" shapeId="0">
      <text>
        <r>
          <rPr>
            <sz val="11"/>
            <rFont val="Calibri"/>
            <family val="2"/>
            <charset val="238"/>
          </rPr>
          <t>IV_B:OsszesenUtem1</t>
        </r>
      </text>
    </comment>
    <comment ref="AG150" authorId="0" shapeId="0">
      <text>
        <r>
          <rPr>
            <sz val="11"/>
            <rFont val="Calibri"/>
            <family val="2"/>
            <charset val="238"/>
          </rPr>
          <t>IV_B:HDUtem2</t>
        </r>
      </text>
    </comment>
    <comment ref="AH150" authorId="0" shapeId="0">
      <text>
        <r>
          <rPr>
            <sz val="11"/>
            <rFont val="Calibri"/>
            <family val="2"/>
            <charset val="238"/>
          </rPr>
          <t>IV_B:ECSUtem2</t>
        </r>
      </text>
    </comment>
    <comment ref="AI150" authorId="0" shapeId="0">
      <text>
        <r>
          <rPr>
            <sz val="11"/>
            <rFont val="Calibri"/>
            <family val="2"/>
            <charset val="238"/>
          </rPr>
          <t>IV_B:KFHUtem2</t>
        </r>
      </text>
    </comment>
    <comment ref="AJ150" authorId="0" shapeId="0">
      <text>
        <r>
          <rPr>
            <sz val="11"/>
            <rFont val="Calibri"/>
            <family val="2"/>
            <charset val="238"/>
          </rPr>
          <t>IV_B:Egyeb_SajatUtem2</t>
        </r>
      </text>
    </comment>
    <comment ref="AK150" authorId="0" shapeId="0">
      <text>
        <r>
          <rPr>
            <sz val="11"/>
            <rFont val="Calibri"/>
            <family val="2"/>
            <charset val="238"/>
          </rPr>
          <t>IV_B:DijUtem2</t>
        </r>
      </text>
    </comment>
    <comment ref="AL150" authorId="0" shapeId="0">
      <text>
        <r>
          <rPr>
            <sz val="11"/>
            <rFont val="Calibri"/>
            <family val="2"/>
            <charset val="238"/>
          </rPr>
          <t>IV_B:EM_Melleklet1_Utem2</t>
        </r>
      </text>
    </comment>
    <comment ref="AM150" authorId="0" shapeId="0">
      <text>
        <r>
          <rPr>
            <sz val="11"/>
            <rFont val="Calibri"/>
            <family val="2"/>
            <charset val="238"/>
          </rPr>
          <t>IV_B:EgyebAllamiUtem2</t>
        </r>
      </text>
    </comment>
    <comment ref="AN150" authorId="0" shapeId="0">
      <text>
        <r>
          <rPr>
            <sz val="11"/>
            <rFont val="Calibri"/>
            <family val="2"/>
            <charset val="238"/>
          </rPr>
          <t>IV_B:OnkormanyzatiUtem2</t>
        </r>
      </text>
    </comment>
    <comment ref="AO150" authorId="0" shapeId="0">
      <text>
        <r>
          <rPr>
            <sz val="11"/>
            <rFont val="Calibri"/>
            <family val="2"/>
            <charset val="238"/>
          </rPr>
          <t>IV_B:EUUtem2</t>
        </r>
      </text>
    </comment>
    <comment ref="AP150" authorId="0" shapeId="0">
      <text>
        <r>
          <rPr>
            <sz val="11"/>
            <rFont val="Calibri"/>
            <family val="2"/>
            <charset val="238"/>
          </rPr>
          <t>IV_B:EgyebUtem2</t>
        </r>
      </text>
    </comment>
    <comment ref="AQ150" authorId="0" shapeId="0">
      <text>
        <r>
          <rPr>
            <sz val="11"/>
            <rFont val="Calibri"/>
            <family val="2"/>
            <charset val="238"/>
          </rPr>
          <t>IV_B:HitelKotvenyUtem2</t>
        </r>
      </text>
    </comment>
    <comment ref="AR150" authorId="0" shapeId="0">
      <text>
        <r>
          <rPr>
            <sz val="11"/>
            <rFont val="Calibri"/>
            <family val="2"/>
            <charset val="238"/>
          </rPr>
          <t>IV_B:OsszesenUtem2</t>
        </r>
      </text>
    </comment>
    <comment ref="AS150" authorId="0" shapeId="0">
      <text>
        <r>
          <rPr>
            <sz val="11"/>
            <rFont val="Calibri"/>
            <family val="2"/>
            <charset val="238"/>
          </rPr>
          <t>IV_B:ForrashianyUtem2</t>
        </r>
      </text>
    </comment>
    <comment ref="AV150" authorId="0" shapeId="0">
      <text>
        <r>
          <rPr>
            <sz val="11"/>
            <rFont val="Calibri"/>
            <family val="2"/>
            <charset val="238"/>
          </rPr>
          <t>IV_B:Indokolas</t>
        </r>
      </text>
    </comment>
    <comment ref="AW150" authorId="0" shapeId="0">
      <text>
        <r>
          <rPr>
            <sz val="11"/>
            <rFont val="Calibri"/>
            <family val="2"/>
            <charset val="238"/>
          </rPr>
          <t>IV_B:Megjegyzes</t>
        </r>
      </text>
    </comment>
    <comment ref="AZ150" authorId="0" shapeId="0">
      <text>
        <r>
          <rPr>
            <sz val="11"/>
            <rFont val="Calibri"/>
            <family val="2"/>
            <charset val="238"/>
          </rPr>
          <t>IV_B:ISA</t>
        </r>
      </text>
    </comment>
    <comment ref="B151" authorId="0" shapeId="0">
      <text>
        <r>
          <rPr>
            <sz val="11"/>
            <rFont val="Calibri"/>
            <family val="2"/>
            <charset val="238"/>
          </rPr>
          <t>IV_B:FontossagiSorrent</t>
        </r>
      </text>
    </comment>
    <comment ref="C151" authorId="0" shapeId="0">
      <text>
        <r>
          <rPr>
            <sz val="11"/>
            <rFont val="Calibri"/>
            <family val="2"/>
            <charset val="238"/>
          </rPr>
          <t>IV_B:FeladatKategoria</t>
        </r>
      </text>
    </comment>
    <comment ref="D151" authorId="0" shapeId="0">
      <text>
        <r>
          <rPr>
            <sz val="11"/>
            <rFont val="Calibri"/>
            <family val="2"/>
            <charset val="238"/>
          </rPr>
          <t>IV_B:FeladatMegnevezes</t>
        </r>
      </text>
    </comment>
    <comment ref="E151" authorId="0" shapeId="0">
      <text>
        <r>
          <rPr>
            <sz val="11"/>
            <rFont val="Calibri"/>
            <family val="2"/>
            <charset val="238"/>
          </rPr>
          <t>IV_B:ElviEngedelySzam</t>
        </r>
      </text>
    </comment>
    <comment ref="F151" authorId="0" shapeId="0">
      <text>
        <r>
          <rPr>
            <sz val="11"/>
            <rFont val="Calibri"/>
            <family val="2"/>
            <charset val="238"/>
          </rPr>
          <t>IV_B:VKR_Kod</t>
        </r>
      </text>
    </comment>
    <comment ref="G151" authorId="0" shapeId="0">
      <text>
        <r>
          <rPr>
            <sz val="11"/>
            <rFont val="Calibri"/>
            <family val="2"/>
            <charset val="238"/>
          </rPr>
          <t>IV_B:VKR_Nev</t>
        </r>
      </text>
    </comment>
    <comment ref="H151" authorId="0" shapeId="0">
      <text>
        <r>
          <rPr>
            <sz val="11"/>
            <rFont val="Calibri"/>
            <family val="2"/>
            <charset val="238"/>
          </rPr>
          <t>IV_B:FeladatSorszam</t>
        </r>
      </text>
    </comment>
    <comment ref="I151" authorId="0" shapeId="0">
      <text>
        <r>
          <rPr>
            <sz val="11"/>
            <rFont val="Calibri"/>
            <family val="2"/>
            <charset val="238"/>
          </rPr>
          <t>IV_B:FeladatAzonosito</t>
        </r>
      </text>
    </comment>
    <comment ref="J151" authorId="0" shapeId="0">
      <text>
        <r>
          <rPr>
            <sz val="11"/>
            <rFont val="Calibri"/>
            <family val="2"/>
            <charset val="238"/>
          </rPr>
          <t>IV_B:EllatasiTerulet</t>
        </r>
      </text>
    </comment>
    <comment ref="K151" authorId="0" shapeId="0">
      <text>
        <r>
          <rPr>
            <sz val="11"/>
            <rFont val="Calibri"/>
            <family val="2"/>
            <charset val="238"/>
          </rPr>
          <t>IV_B:EllatasertFelelos</t>
        </r>
      </text>
    </comment>
    <comment ref="L151" authorId="0" shapeId="0">
      <text>
        <r>
          <rPr>
            <sz val="11"/>
            <rFont val="Calibri"/>
            <family val="2"/>
            <charset val="238"/>
          </rPr>
          <t>IV_B:TervezettNettoKoltseg</t>
        </r>
      </text>
    </comment>
    <comment ref="M151" authorId="0" shapeId="0">
      <text>
        <r>
          <rPr>
            <sz val="11"/>
            <rFont val="Calibri"/>
            <family val="2"/>
            <charset val="238"/>
          </rPr>
          <t>IV_B:IdotartamKezdes</t>
        </r>
      </text>
    </comment>
    <comment ref="N151" authorId="0" shapeId="0">
      <text>
        <r>
          <rPr>
            <sz val="11"/>
            <rFont val="Calibri"/>
            <family val="2"/>
            <charset val="238"/>
          </rPr>
          <t>IV_B:IdotartamBefejezes</t>
        </r>
      </text>
    </comment>
    <comment ref="O151" authorId="0" shapeId="0">
      <text>
        <r>
          <rPr>
            <sz val="11"/>
            <rFont val="Calibri"/>
            <family val="2"/>
            <charset val="238"/>
          </rPr>
          <t>IV_B:NettoKoltsegUtem1</t>
        </r>
      </text>
    </comment>
    <comment ref="P151" authorId="0" shapeId="0">
      <text>
        <r>
          <rPr>
            <sz val="11"/>
            <rFont val="Calibri"/>
            <family val="2"/>
            <charset val="238"/>
          </rPr>
          <t>IV_B:NettoKoltsegUtem2</t>
        </r>
      </text>
    </comment>
    <comment ref="Q151" authorId="0" shapeId="0">
      <text>
        <r>
          <rPr>
            <sz val="11"/>
            <rFont val="Calibri"/>
            <family val="2"/>
            <charset val="238"/>
          </rPr>
          <t>IV_B:EM_Melleklet2_KTG</t>
        </r>
      </text>
    </comment>
    <comment ref="S151" authorId="0" shapeId="0">
      <text>
        <r>
          <rPr>
            <sz val="11"/>
            <rFont val="Calibri"/>
            <family val="2"/>
            <charset val="238"/>
          </rPr>
          <t>IV_B:HDUtem1</t>
        </r>
      </text>
    </comment>
    <comment ref="T151" authorId="0" shapeId="0">
      <text>
        <r>
          <rPr>
            <sz val="11"/>
            <rFont val="Calibri"/>
            <family val="2"/>
            <charset val="238"/>
          </rPr>
          <t>IV_B:ECSUtem1</t>
        </r>
      </text>
    </comment>
    <comment ref="U151" authorId="0" shapeId="0">
      <text>
        <r>
          <rPr>
            <sz val="11"/>
            <rFont val="Calibri"/>
            <family val="2"/>
            <charset val="238"/>
          </rPr>
          <t>IV_B:KFHUtem1</t>
        </r>
      </text>
    </comment>
    <comment ref="V151" authorId="0" shapeId="0">
      <text>
        <r>
          <rPr>
            <sz val="11"/>
            <rFont val="Calibri"/>
            <family val="2"/>
            <charset val="238"/>
          </rPr>
          <t>IV_B:Egyeb_SajatUtem1</t>
        </r>
      </text>
    </comment>
    <comment ref="W151" authorId="0" shapeId="0">
      <text>
        <r>
          <rPr>
            <sz val="11"/>
            <rFont val="Calibri"/>
            <family val="2"/>
            <charset val="238"/>
          </rPr>
          <t>IV_B:DijUtem1</t>
        </r>
      </text>
    </comment>
    <comment ref="X151" authorId="0" shapeId="0">
      <text>
        <r>
          <rPr>
            <sz val="11"/>
            <rFont val="Calibri"/>
            <family val="2"/>
            <charset val="238"/>
          </rPr>
          <t>IV_B:EM_Melleklet1_Utem1</t>
        </r>
      </text>
    </comment>
    <comment ref="Y151" authorId="0" shapeId="0">
      <text>
        <r>
          <rPr>
            <sz val="11"/>
            <rFont val="Calibri"/>
            <family val="2"/>
            <charset val="238"/>
          </rPr>
          <t>IV_B:EgyebAllamiUtem1</t>
        </r>
      </text>
    </comment>
    <comment ref="Z151" authorId="0" shapeId="0">
      <text>
        <r>
          <rPr>
            <sz val="11"/>
            <rFont val="Calibri"/>
            <family val="2"/>
            <charset val="238"/>
          </rPr>
          <t>IV_B:OnkormanyzatiUtem1</t>
        </r>
      </text>
    </comment>
    <comment ref="AA151" authorId="0" shapeId="0">
      <text>
        <r>
          <rPr>
            <sz val="11"/>
            <rFont val="Calibri"/>
            <family val="2"/>
            <charset val="238"/>
          </rPr>
          <t>IV_B:EUUtem1</t>
        </r>
      </text>
    </comment>
    <comment ref="AB151" authorId="0" shapeId="0">
      <text>
        <r>
          <rPr>
            <sz val="11"/>
            <rFont val="Calibri"/>
            <family val="2"/>
            <charset val="238"/>
          </rPr>
          <t>IV_B:EgyebUtem1</t>
        </r>
      </text>
    </comment>
    <comment ref="AC151" authorId="0" shapeId="0">
      <text>
        <r>
          <rPr>
            <sz val="11"/>
            <rFont val="Calibri"/>
            <family val="2"/>
            <charset val="238"/>
          </rPr>
          <t>IV_B:HitelKotvenyUtem1</t>
        </r>
      </text>
    </comment>
    <comment ref="AD151" authorId="0" shapeId="0">
      <text>
        <r>
          <rPr>
            <sz val="11"/>
            <rFont val="Calibri"/>
            <family val="2"/>
            <charset val="238"/>
          </rPr>
          <t>IV_B:OsszesenUtem1</t>
        </r>
      </text>
    </comment>
    <comment ref="AG151" authorId="0" shapeId="0">
      <text>
        <r>
          <rPr>
            <sz val="11"/>
            <rFont val="Calibri"/>
            <family val="2"/>
            <charset val="238"/>
          </rPr>
          <t>IV_B:HDUtem2</t>
        </r>
      </text>
    </comment>
    <comment ref="AH151" authorId="0" shapeId="0">
      <text>
        <r>
          <rPr>
            <sz val="11"/>
            <rFont val="Calibri"/>
            <family val="2"/>
            <charset val="238"/>
          </rPr>
          <t>IV_B:ECSUtem2</t>
        </r>
      </text>
    </comment>
    <comment ref="AI151" authorId="0" shapeId="0">
      <text>
        <r>
          <rPr>
            <sz val="11"/>
            <rFont val="Calibri"/>
            <family val="2"/>
            <charset val="238"/>
          </rPr>
          <t>IV_B:KFHUtem2</t>
        </r>
      </text>
    </comment>
    <comment ref="AJ151" authorId="0" shapeId="0">
      <text>
        <r>
          <rPr>
            <sz val="11"/>
            <rFont val="Calibri"/>
            <family val="2"/>
            <charset val="238"/>
          </rPr>
          <t>IV_B:Egyeb_SajatUtem2</t>
        </r>
      </text>
    </comment>
    <comment ref="AK151" authorId="0" shapeId="0">
      <text>
        <r>
          <rPr>
            <sz val="11"/>
            <rFont val="Calibri"/>
            <family val="2"/>
            <charset val="238"/>
          </rPr>
          <t>IV_B:DijUtem2</t>
        </r>
      </text>
    </comment>
    <comment ref="AL151" authorId="0" shapeId="0">
      <text>
        <r>
          <rPr>
            <sz val="11"/>
            <rFont val="Calibri"/>
            <family val="2"/>
            <charset val="238"/>
          </rPr>
          <t>IV_B:EM_Melleklet1_Utem2</t>
        </r>
      </text>
    </comment>
    <comment ref="AM151" authorId="0" shapeId="0">
      <text>
        <r>
          <rPr>
            <sz val="11"/>
            <rFont val="Calibri"/>
            <family val="2"/>
            <charset val="238"/>
          </rPr>
          <t>IV_B:EgyebAllamiUtem2</t>
        </r>
      </text>
    </comment>
    <comment ref="AN151" authorId="0" shapeId="0">
      <text>
        <r>
          <rPr>
            <sz val="11"/>
            <rFont val="Calibri"/>
            <family val="2"/>
            <charset val="238"/>
          </rPr>
          <t>IV_B:OnkormanyzatiUtem2</t>
        </r>
      </text>
    </comment>
    <comment ref="AO151" authorId="0" shapeId="0">
      <text>
        <r>
          <rPr>
            <sz val="11"/>
            <rFont val="Calibri"/>
            <family val="2"/>
            <charset val="238"/>
          </rPr>
          <t>IV_B:EUUtem2</t>
        </r>
      </text>
    </comment>
    <comment ref="AP151" authorId="0" shapeId="0">
      <text>
        <r>
          <rPr>
            <sz val="11"/>
            <rFont val="Calibri"/>
            <family val="2"/>
            <charset val="238"/>
          </rPr>
          <t>IV_B:EgyebUtem2</t>
        </r>
      </text>
    </comment>
    <comment ref="AQ151" authorId="0" shapeId="0">
      <text>
        <r>
          <rPr>
            <sz val="11"/>
            <rFont val="Calibri"/>
            <family val="2"/>
            <charset val="238"/>
          </rPr>
          <t>IV_B:HitelKotvenyUtem2</t>
        </r>
      </text>
    </comment>
    <comment ref="AR151" authorId="0" shapeId="0">
      <text>
        <r>
          <rPr>
            <sz val="11"/>
            <rFont val="Calibri"/>
            <family val="2"/>
            <charset val="238"/>
          </rPr>
          <t>IV_B:OsszesenUtem2</t>
        </r>
      </text>
    </comment>
    <comment ref="AS151" authorId="0" shapeId="0">
      <text>
        <r>
          <rPr>
            <sz val="11"/>
            <rFont val="Calibri"/>
            <family val="2"/>
            <charset val="238"/>
          </rPr>
          <t>IV_B:ForrashianyUtem2</t>
        </r>
      </text>
    </comment>
    <comment ref="AV151" authorId="0" shapeId="0">
      <text>
        <r>
          <rPr>
            <sz val="11"/>
            <rFont val="Calibri"/>
            <family val="2"/>
            <charset val="238"/>
          </rPr>
          <t>IV_B:Indokolas</t>
        </r>
      </text>
    </comment>
    <comment ref="AW151" authorId="0" shapeId="0">
      <text>
        <r>
          <rPr>
            <sz val="11"/>
            <rFont val="Calibri"/>
            <family val="2"/>
            <charset val="238"/>
          </rPr>
          <t>IV_B:Megjegyzes</t>
        </r>
      </text>
    </comment>
    <comment ref="AZ151" authorId="0" shapeId="0">
      <text>
        <r>
          <rPr>
            <sz val="11"/>
            <rFont val="Calibri"/>
            <family val="2"/>
            <charset val="238"/>
          </rPr>
          <t>IV_B:ISA</t>
        </r>
      </text>
    </comment>
    <comment ref="B152" authorId="0" shapeId="0">
      <text>
        <r>
          <rPr>
            <sz val="11"/>
            <rFont val="Calibri"/>
            <family val="2"/>
            <charset val="238"/>
          </rPr>
          <t>IV_B:FontossagiSorrent</t>
        </r>
      </text>
    </comment>
    <comment ref="C152" authorId="0" shapeId="0">
      <text>
        <r>
          <rPr>
            <sz val="11"/>
            <rFont val="Calibri"/>
            <family val="2"/>
            <charset val="238"/>
          </rPr>
          <t>IV_B:FeladatKategoria</t>
        </r>
      </text>
    </comment>
    <comment ref="D152" authorId="0" shapeId="0">
      <text>
        <r>
          <rPr>
            <sz val="11"/>
            <rFont val="Calibri"/>
            <family val="2"/>
            <charset val="238"/>
          </rPr>
          <t>IV_B:FeladatMegnevezes</t>
        </r>
      </text>
    </comment>
    <comment ref="E152" authorId="0" shapeId="0">
      <text>
        <r>
          <rPr>
            <sz val="11"/>
            <rFont val="Calibri"/>
            <family val="2"/>
            <charset val="238"/>
          </rPr>
          <t>IV_B:ElviEngedelySzam</t>
        </r>
      </text>
    </comment>
    <comment ref="F152" authorId="0" shapeId="0">
      <text>
        <r>
          <rPr>
            <sz val="11"/>
            <rFont val="Calibri"/>
            <family val="2"/>
            <charset val="238"/>
          </rPr>
          <t>IV_B:VKR_Kod</t>
        </r>
      </text>
    </comment>
    <comment ref="G152" authorId="0" shapeId="0">
      <text>
        <r>
          <rPr>
            <sz val="11"/>
            <rFont val="Calibri"/>
            <family val="2"/>
            <charset val="238"/>
          </rPr>
          <t>IV_B:VKR_Nev</t>
        </r>
      </text>
    </comment>
    <comment ref="H152" authorId="0" shapeId="0">
      <text>
        <r>
          <rPr>
            <sz val="11"/>
            <rFont val="Calibri"/>
            <family val="2"/>
            <charset val="238"/>
          </rPr>
          <t>IV_B:FeladatSorszam</t>
        </r>
      </text>
    </comment>
    <comment ref="I152" authorId="0" shapeId="0">
      <text>
        <r>
          <rPr>
            <sz val="11"/>
            <rFont val="Calibri"/>
            <family val="2"/>
            <charset val="238"/>
          </rPr>
          <t>IV_B:FeladatAzonosito</t>
        </r>
      </text>
    </comment>
    <comment ref="J152" authorId="0" shapeId="0">
      <text>
        <r>
          <rPr>
            <sz val="11"/>
            <rFont val="Calibri"/>
            <family val="2"/>
            <charset val="238"/>
          </rPr>
          <t>IV_B:EllatasiTerulet</t>
        </r>
      </text>
    </comment>
    <comment ref="K152" authorId="0" shapeId="0">
      <text>
        <r>
          <rPr>
            <sz val="11"/>
            <rFont val="Calibri"/>
            <family val="2"/>
            <charset val="238"/>
          </rPr>
          <t>IV_B:EllatasertFelelos</t>
        </r>
      </text>
    </comment>
    <comment ref="L152" authorId="0" shapeId="0">
      <text>
        <r>
          <rPr>
            <sz val="11"/>
            <rFont val="Calibri"/>
            <family val="2"/>
            <charset val="238"/>
          </rPr>
          <t>IV_B:TervezettNettoKoltseg</t>
        </r>
      </text>
    </comment>
    <comment ref="M152" authorId="0" shapeId="0">
      <text>
        <r>
          <rPr>
            <sz val="11"/>
            <rFont val="Calibri"/>
            <family val="2"/>
            <charset val="238"/>
          </rPr>
          <t>IV_B:IdotartamKezdes</t>
        </r>
      </text>
    </comment>
    <comment ref="N152" authorId="0" shapeId="0">
      <text>
        <r>
          <rPr>
            <sz val="11"/>
            <rFont val="Calibri"/>
            <family val="2"/>
            <charset val="238"/>
          </rPr>
          <t>IV_B:IdotartamBefejezes</t>
        </r>
      </text>
    </comment>
    <comment ref="O152" authorId="0" shapeId="0">
      <text>
        <r>
          <rPr>
            <sz val="11"/>
            <rFont val="Calibri"/>
            <family val="2"/>
            <charset val="238"/>
          </rPr>
          <t>IV_B:NettoKoltsegUtem1</t>
        </r>
      </text>
    </comment>
    <comment ref="P152" authorId="0" shapeId="0">
      <text>
        <r>
          <rPr>
            <sz val="11"/>
            <rFont val="Calibri"/>
            <family val="2"/>
            <charset val="238"/>
          </rPr>
          <t>IV_B:NettoKoltsegUtem2</t>
        </r>
      </text>
    </comment>
    <comment ref="Q152" authorId="0" shapeId="0">
      <text>
        <r>
          <rPr>
            <sz val="11"/>
            <rFont val="Calibri"/>
            <family val="2"/>
            <charset val="238"/>
          </rPr>
          <t>IV_B:EM_Melleklet2_KTG</t>
        </r>
      </text>
    </comment>
    <comment ref="S152" authorId="0" shapeId="0">
      <text>
        <r>
          <rPr>
            <sz val="11"/>
            <rFont val="Calibri"/>
            <family val="2"/>
            <charset val="238"/>
          </rPr>
          <t>IV_B:HDUtem1</t>
        </r>
      </text>
    </comment>
    <comment ref="T152" authorId="0" shapeId="0">
      <text>
        <r>
          <rPr>
            <sz val="11"/>
            <rFont val="Calibri"/>
            <family val="2"/>
            <charset val="238"/>
          </rPr>
          <t>IV_B:ECSUtem1</t>
        </r>
      </text>
    </comment>
    <comment ref="U152" authorId="0" shapeId="0">
      <text>
        <r>
          <rPr>
            <sz val="11"/>
            <rFont val="Calibri"/>
            <family val="2"/>
            <charset val="238"/>
          </rPr>
          <t>IV_B:KFHUtem1</t>
        </r>
      </text>
    </comment>
    <comment ref="V152" authorId="0" shapeId="0">
      <text>
        <r>
          <rPr>
            <sz val="11"/>
            <rFont val="Calibri"/>
            <family val="2"/>
            <charset val="238"/>
          </rPr>
          <t>IV_B:Egyeb_SajatUtem1</t>
        </r>
      </text>
    </comment>
    <comment ref="W152" authorId="0" shapeId="0">
      <text>
        <r>
          <rPr>
            <sz val="11"/>
            <rFont val="Calibri"/>
            <family val="2"/>
            <charset val="238"/>
          </rPr>
          <t>IV_B:DijUtem1</t>
        </r>
      </text>
    </comment>
    <comment ref="X152" authorId="0" shapeId="0">
      <text>
        <r>
          <rPr>
            <sz val="11"/>
            <rFont val="Calibri"/>
            <family val="2"/>
            <charset val="238"/>
          </rPr>
          <t>IV_B:EM_Melleklet1_Utem1</t>
        </r>
      </text>
    </comment>
    <comment ref="Y152" authorId="0" shapeId="0">
      <text>
        <r>
          <rPr>
            <sz val="11"/>
            <rFont val="Calibri"/>
            <family val="2"/>
            <charset val="238"/>
          </rPr>
          <t>IV_B:EgyebAllamiUtem1</t>
        </r>
      </text>
    </comment>
    <comment ref="Z152" authorId="0" shapeId="0">
      <text>
        <r>
          <rPr>
            <sz val="11"/>
            <rFont val="Calibri"/>
            <family val="2"/>
            <charset val="238"/>
          </rPr>
          <t>IV_B:OnkormanyzatiUtem1</t>
        </r>
      </text>
    </comment>
    <comment ref="AA152" authorId="0" shapeId="0">
      <text>
        <r>
          <rPr>
            <sz val="11"/>
            <rFont val="Calibri"/>
            <family val="2"/>
            <charset val="238"/>
          </rPr>
          <t>IV_B:EUUtem1</t>
        </r>
      </text>
    </comment>
    <comment ref="AB152" authorId="0" shapeId="0">
      <text>
        <r>
          <rPr>
            <sz val="11"/>
            <rFont val="Calibri"/>
            <family val="2"/>
            <charset val="238"/>
          </rPr>
          <t>IV_B:EgyebUtem1</t>
        </r>
      </text>
    </comment>
    <comment ref="AC152" authorId="0" shapeId="0">
      <text>
        <r>
          <rPr>
            <sz val="11"/>
            <rFont val="Calibri"/>
            <family val="2"/>
            <charset val="238"/>
          </rPr>
          <t>IV_B:HitelKotvenyUtem1</t>
        </r>
      </text>
    </comment>
    <comment ref="AD152" authorId="0" shapeId="0">
      <text>
        <r>
          <rPr>
            <sz val="11"/>
            <rFont val="Calibri"/>
            <family val="2"/>
            <charset val="238"/>
          </rPr>
          <t>IV_B:OsszesenUtem1</t>
        </r>
      </text>
    </comment>
    <comment ref="AG152" authorId="0" shapeId="0">
      <text>
        <r>
          <rPr>
            <sz val="11"/>
            <rFont val="Calibri"/>
            <family val="2"/>
            <charset val="238"/>
          </rPr>
          <t>IV_B:HDUtem2</t>
        </r>
      </text>
    </comment>
    <comment ref="AH152" authorId="0" shapeId="0">
      <text>
        <r>
          <rPr>
            <sz val="11"/>
            <rFont val="Calibri"/>
            <family val="2"/>
            <charset val="238"/>
          </rPr>
          <t>IV_B:ECSUtem2</t>
        </r>
      </text>
    </comment>
    <comment ref="AI152" authorId="0" shapeId="0">
      <text>
        <r>
          <rPr>
            <sz val="11"/>
            <rFont val="Calibri"/>
            <family val="2"/>
            <charset val="238"/>
          </rPr>
          <t>IV_B:KFHUtem2</t>
        </r>
      </text>
    </comment>
    <comment ref="AJ152" authorId="0" shapeId="0">
      <text>
        <r>
          <rPr>
            <sz val="11"/>
            <rFont val="Calibri"/>
            <family val="2"/>
            <charset val="238"/>
          </rPr>
          <t>IV_B:Egyeb_SajatUtem2</t>
        </r>
      </text>
    </comment>
    <comment ref="AK152" authorId="0" shapeId="0">
      <text>
        <r>
          <rPr>
            <sz val="11"/>
            <rFont val="Calibri"/>
            <family val="2"/>
            <charset val="238"/>
          </rPr>
          <t>IV_B:DijUtem2</t>
        </r>
      </text>
    </comment>
    <comment ref="AL152" authorId="0" shapeId="0">
      <text>
        <r>
          <rPr>
            <sz val="11"/>
            <rFont val="Calibri"/>
            <family val="2"/>
            <charset val="238"/>
          </rPr>
          <t>IV_B:EM_Melleklet1_Utem2</t>
        </r>
      </text>
    </comment>
    <comment ref="AM152" authorId="0" shapeId="0">
      <text>
        <r>
          <rPr>
            <sz val="11"/>
            <rFont val="Calibri"/>
            <family val="2"/>
            <charset val="238"/>
          </rPr>
          <t>IV_B:EgyebAllamiUtem2</t>
        </r>
      </text>
    </comment>
    <comment ref="AN152" authorId="0" shapeId="0">
      <text>
        <r>
          <rPr>
            <sz val="11"/>
            <rFont val="Calibri"/>
            <family val="2"/>
            <charset val="238"/>
          </rPr>
          <t>IV_B:OnkormanyzatiUtem2</t>
        </r>
      </text>
    </comment>
    <comment ref="AO152" authorId="0" shapeId="0">
      <text>
        <r>
          <rPr>
            <sz val="11"/>
            <rFont val="Calibri"/>
            <family val="2"/>
            <charset val="238"/>
          </rPr>
          <t>IV_B:EUUtem2</t>
        </r>
      </text>
    </comment>
    <comment ref="AP152" authorId="0" shapeId="0">
      <text>
        <r>
          <rPr>
            <sz val="11"/>
            <rFont val="Calibri"/>
            <family val="2"/>
            <charset val="238"/>
          </rPr>
          <t>IV_B:EgyebUtem2</t>
        </r>
      </text>
    </comment>
    <comment ref="AQ152" authorId="0" shapeId="0">
      <text>
        <r>
          <rPr>
            <sz val="11"/>
            <rFont val="Calibri"/>
            <family val="2"/>
            <charset val="238"/>
          </rPr>
          <t>IV_B:HitelKotvenyUtem2</t>
        </r>
      </text>
    </comment>
    <comment ref="AR152" authorId="0" shapeId="0">
      <text>
        <r>
          <rPr>
            <sz val="11"/>
            <rFont val="Calibri"/>
            <family val="2"/>
            <charset val="238"/>
          </rPr>
          <t>IV_B:OsszesenUtem2</t>
        </r>
      </text>
    </comment>
    <comment ref="AS152" authorId="0" shapeId="0">
      <text>
        <r>
          <rPr>
            <sz val="11"/>
            <rFont val="Calibri"/>
            <family val="2"/>
            <charset val="238"/>
          </rPr>
          <t>IV_B:ForrashianyUtem2</t>
        </r>
      </text>
    </comment>
    <comment ref="AV152" authorId="0" shapeId="0">
      <text>
        <r>
          <rPr>
            <sz val="11"/>
            <rFont val="Calibri"/>
            <family val="2"/>
            <charset val="238"/>
          </rPr>
          <t>IV_B:Indokolas</t>
        </r>
      </text>
    </comment>
    <comment ref="AW152" authorId="0" shapeId="0">
      <text>
        <r>
          <rPr>
            <sz val="11"/>
            <rFont val="Calibri"/>
            <family val="2"/>
            <charset val="238"/>
          </rPr>
          <t>IV_B:Megjegyzes</t>
        </r>
      </text>
    </comment>
    <comment ref="AZ152" authorId="0" shapeId="0">
      <text>
        <r>
          <rPr>
            <sz val="11"/>
            <rFont val="Calibri"/>
            <family val="2"/>
            <charset val="238"/>
          </rPr>
          <t>IV_B:ISA</t>
        </r>
      </text>
    </comment>
    <comment ref="B153" authorId="0" shapeId="0">
      <text>
        <r>
          <rPr>
            <sz val="11"/>
            <rFont val="Calibri"/>
            <family val="2"/>
            <charset val="238"/>
          </rPr>
          <t>IV_B:FontossagiSorrent</t>
        </r>
      </text>
    </comment>
    <comment ref="C153" authorId="0" shapeId="0">
      <text>
        <r>
          <rPr>
            <sz val="11"/>
            <rFont val="Calibri"/>
            <family val="2"/>
            <charset val="238"/>
          </rPr>
          <t>IV_B:FeladatKategoria</t>
        </r>
      </text>
    </comment>
    <comment ref="D153" authorId="0" shapeId="0">
      <text>
        <r>
          <rPr>
            <sz val="11"/>
            <rFont val="Calibri"/>
            <family val="2"/>
            <charset val="238"/>
          </rPr>
          <t>IV_B:FeladatMegnevezes</t>
        </r>
      </text>
    </comment>
    <comment ref="E153" authorId="0" shapeId="0">
      <text>
        <r>
          <rPr>
            <sz val="11"/>
            <rFont val="Calibri"/>
            <family val="2"/>
            <charset val="238"/>
          </rPr>
          <t>IV_B:ElviEngedelySzam</t>
        </r>
      </text>
    </comment>
    <comment ref="F153" authorId="0" shapeId="0">
      <text>
        <r>
          <rPr>
            <sz val="11"/>
            <rFont val="Calibri"/>
            <family val="2"/>
            <charset val="238"/>
          </rPr>
          <t>IV_B:VKR_Kod</t>
        </r>
      </text>
    </comment>
    <comment ref="G153" authorId="0" shapeId="0">
      <text>
        <r>
          <rPr>
            <sz val="11"/>
            <rFont val="Calibri"/>
            <family val="2"/>
            <charset val="238"/>
          </rPr>
          <t>IV_B:VKR_Nev</t>
        </r>
      </text>
    </comment>
    <comment ref="H153" authorId="0" shapeId="0">
      <text>
        <r>
          <rPr>
            <sz val="11"/>
            <rFont val="Calibri"/>
            <family val="2"/>
            <charset val="238"/>
          </rPr>
          <t>IV_B:FeladatSorszam</t>
        </r>
      </text>
    </comment>
    <comment ref="I153" authorId="0" shapeId="0">
      <text>
        <r>
          <rPr>
            <sz val="11"/>
            <rFont val="Calibri"/>
            <family val="2"/>
            <charset val="238"/>
          </rPr>
          <t>IV_B:FeladatAzonosito</t>
        </r>
      </text>
    </comment>
    <comment ref="J153" authorId="0" shapeId="0">
      <text>
        <r>
          <rPr>
            <sz val="11"/>
            <rFont val="Calibri"/>
            <family val="2"/>
            <charset val="238"/>
          </rPr>
          <t>IV_B:EllatasiTerulet</t>
        </r>
      </text>
    </comment>
    <comment ref="K153" authorId="0" shapeId="0">
      <text>
        <r>
          <rPr>
            <sz val="11"/>
            <rFont val="Calibri"/>
            <family val="2"/>
            <charset val="238"/>
          </rPr>
          <t>IV_B:EllatasertFelelos</t>
        </r>
      </text>
    </comment>
    <comment ref="L153" authorId="0" shapeId="0">
      <text>
        <r>
          <rPr>
            <sz val="11"/>
            <rFont val="Calibri"/>
            <family val="2"/>
            <charset val="238"/>
          </rPr>
          <t>IV_B:TervezettNettoKoltseg</t>
        </r>
      </text>
    </comment>
    <comment ref="M153" authorId="0" shapeId="0">
      <text>
        <r>
          <rPr>
            <sz val="11"/>
            <rFont val="Calibri"/>
            <family val="2"/>
            <charset val="238"/>
          </rPr>
          <t>IV_B:IdotartamKezdes</t>
        </r>
      </text>
    </comment>
    <comment ref="N153" authorId="0" shapeId="0">
      <text>
        <r>
          <rPr>
            <sz val="11"/>
            <rFont val="Calibri"/>
            <family val="2"/>
            <charset val="238"/>
          </rPr>
          <t>IV_B:IdotartamBefejezes</t>
        </r>
      </text>
    </comment>
    <comment ref="O153" authorId="0" shapeId="0">
      <text>
        <r>
          <rPr>
            <sz val="11"/>
            <rFont val="Calibri"/>
            <family val="2"/>
            <charset val="238"/>
          </rPr>
          <t>IV_B:NettoKoltsegUtem1</t>
        </r>
      </text>
    </comment>
    <comment ref="P153" authorId="0" shapeId="0">
      <text>
        <r>
          <rPr>
            <sz val="11"/>
            <rFont val="Calibri"/>
            <family val="2"/>
            <charset val="238"/>
          </rPr>
          <t>IV_B:NettoKoltsegUtem2</t>
        </r>
      </text>
    </comment>
    <comment ref="Q153" authorId="0" shapeId="0">
      <text>
        <r>
          <rPr>
            <sz val="11"/>
            <rFont val="Calibri"/>
            <family val="2"/>
            <charset val="238"/>
          </rPr>
          <t>IV_B:EM_Melleklet2_KTG</t>
        </r>
      </text>
    </comment>
    <comment ref="S153" authorId="0" shapeId="0">
      <text>
        <r>
          <rPr>
            <sz val="11"/>
            <rFont val="Calibri"/>
            <family val="2"/>
            <charset val="238"/>
          </rPr>
          <t>IV_B:HDUtem1</t>
        </r>
      </text>
    </comment>
    <comment ref="T153" authorId="0" shapeId="0">
      <text>
        <r>
          <rPr>
            <sz val="11"/>
            <rFont val="Calibri"/>
            <family val="2"/>
            <charset val="238"/>
          </rPr>
          <t>IV_B:ECSUtem1</t>
        </r>
      </text>
    </comment>
    <comment ref="U153" authorId="0" shapeId="0">
      <text>
        <r>
          <rPr>
            <sz val="11"/>
            <rFont val="Calibri"/>
            <family val="2"/>
            <charset val="238"/>
          </rPr>
          <t>IV_B:KFHUtem1</t>
        </r>
      </text>
    </comment>
    <comment ref="V153" authorId="0" shapeId="0">
      <text>
        <r>
          <rPr>
            <sz val="11"/>
            <rFont val="Calibri"/>
            <family val="2"/>
            <charset val="238"/>
          </rPr>
          <t>IV_B:Egyeb_SajatUtem1</t>
        </r>
      </text>
    </comment>
    <comment ref="W153" authorId="0" shapeId="0">
      <text>
        <r>
          <rPr>
            <sz val="11"/>
            <rFont val="Calibri"/>
            <family val="2"/>
            <charset val="238"/>
          </rPr>
          <t>IV_B:DijUtem1</t>
        </r>
      </text>
    </comment>
    <comment ref="X153" authorId="0" shapeId="0">
      <text>
        <r>
          <rPr>
            <sz val="11"/>
            <rFont val="Calibri"/>
            <family val="2"/>
            <charset val="238"/>
          </rPr>
          <t>IV_B:EM_Melleklet1_Utem1</t>
        </r>
      </text>
    </comment>
    <comment ref="Y153" authorId="0" shapeId="0">
      <text>
        <r>
          <rPr>
            <sz val="11"/>
            <rFont val="Calibri"/>
            <family val="2"/>
            <charset val="238"/>
          </rPr>
          <t>IV_B:EgyebAllamiUtem1</t>
        </r>
      </text>
    </comment>
    <comment ref="Z153" authorId="0" shapeId="0">
      <text>
        <r>
          <rPr>
            <sz val="11"/>
            <rFont val="Calibri"/>
            <family val="2"/>
            <charset val="238"/>
          </rPr>
          <t>IV_B:OnkormanyzatiUtem1</t>
        </r>
      </text>
    </comment>
    <comment ref="AA153" authorId="0" shapeId="0">
      <text>
        <r>
          <rPr>
            <sz val="11"/>
            <rFont val="Calibri"/>
            <family val="2"/>
            <charset val="238"/>
          </rPr>
          <t>IV_B:EUUtem1</t>
        </r>
      </text>
    </comment>
    <comment ref="AB153" authorId="0" shapeId="0">
      <text>
        <r>
          <rPr>
            <sz val="11"/>
            <rFont val="Calibri"/>
            <family val="2"/>
            <charset val="238"/>
          </rPr>
          <t>IV_B:EgyebUtem1</t>
        </r>
      </text>
    </comment>
    <comment ref="AC153" authorId="0" shapeId="0">
      <text>
        <r>
          <rPr>
            <sz val="11"/>
            <rFont val="Calibri"/>
            <family val="2"/>
            <charset val="238"/>
          </rPr>
          <t>IV_B:HitelKotvenyUtem1</t>
        </r>
      </text>
    </comment>
    <comment ref="AD153" authorId="0" shapeId="0">
      <text>
        <r>
          <rPr>
            <sz val="11"/>
            <rFont val="Calibri"/>
            <family val="2"/>
            <charset val="238"/>
          </rPr>
          <t>IV_B:OsszesenUtem1</t>
        </r>
      </text>
    </comment>
    <comment ref="AG153" authorId="0" shapeId="0">
      <text>
        <r>
          <rPr>
            <sz val="11"/>
            <rFont val="Calibri"/>
            <family val="2"/>
            <charset val="238"/>
          </rPr>
          <t>IV_B:HDUtem2</t>
        </r>
      </text>
    </comment>
    <comment ref="AH153" authorId="0" shapeId="0">
      <text>
        <r>
          <rPr>
            <sz val="11"/>
            <rFont val="Calibri"/>
            <family val="2"/>
            <charset val="238"/>
          </rPr>
          <t>IV_B:ECSUtem2</t>
        </r>
      </text>
    </comment>
    <comment ref="AI153" authorId="0" shapeId="0">
      <text>
        <r>
          <rPr>
            <sz val="11"/>
            <rFont val="Calibri"/>
            <family val="2"/>
            <charset val="238"/>
          </rPr>
          <t>IV_B:KFHUtem2</t>
        </r>
      </text>
    </comment>
    <comment ref="AJ153" authorId="0" shapeId="0">
      <text>
        <r>
          <rPr>
            <sz val="11"/>
            <rFont val="Calibri"/>
            <family val="2"/>
            <charset val="238"/>
          </rPr>
          <t>IV_B:Egyeb_SajatUtem2</t>
        </r>
      </text>
    </comment>
    <comment ref="AK153" authorId="0" shapeId="0">
      <text>
        <r>
          <rPr>
            <sz val="11"/>
            <rFont val="Calibri"/>
            <family val="2"/>
            <charset val="238"/>
          </rPr>
          <t>IV_B:DijUtem2</t>
        </r>
      </text>
    </comment>
    <comment ref="AL153" authorId="0" shapeId="0">
      <text>
        <r>
          <rPr>
            <sz val="11"/>
            <rFont val="Calibri"/>
            <family val="2"/>
            <charset val="238"/>
          </rPr>
          <t>IV_B:EM_Melleklet1_Utem2</t>
        </r>
      </text>
    </comment>
    <comment ref="AM153" authorId="0" shapeId="0">
      <text>
        <r>
          <rPr>
            <sz val="11"/>
            <rFont val="Calibri"/>
            <family val="2"/>
            <charset val="238"/>
          </rPr>
          <t>IV_B:EgyebAllamiUtem2</t>
        </r>
      </text>
    </comment>
    <comment ref="AN153" authorId="0" shapeId="0">
      <text>
        <r>
          <rPr>
            <sz val="11"/>
            <rFont val="Calibri"/>
            <family val="2"/>
            <charset val="238"/>
          </rPr>
          <t>IV_B:OnkormanyzatiUtem2</t>
        </r>
      </text>
    </comment>
    <comment ref="AO153" authorId="0" shapeId="0">
      <text>
        <r>
          <rPr>
            <sz val="11"/>
            <rFont val="Calibri"/>
            <family val="2"/>
            <charset val="238"/>
          </rPr>
          <t>IV_B:EUUtem2</t>
        </r>
      </text>
    </comment>
    <comment ref="AP153" authorId="0" shapeId="0">
      <text>
        <r>
          <rPr>
            <sz val="11"/>
            <rFont val="Calibri"/>
            <family val="2"/>
            <charset val="238"/>
          </rPr>
          <t>IV_B:EgyebUtem2</t>
        </r>
      </text>
    </comment>
    <comment ref="AQ153" authorId="0" shapeId="0">
      <text>
        <r>
          <rPr>
            <sz val="11"/>
            <rFont val="Calibri"/>
            <family val="2"/>
            <charset val="238"/>
          </rPr>
          <t>IV_B:HitelKotvenyUtem2</t>
        </r>
      </text>
    </comment>
    <comment ref="AR153" authorId="0" shapeId="0">
      <text>
        <r>
          <rPr>
            <sz val="11"/>
            <rFont val="Calibri"/>
            <family val="2"/>
            <charset val="238"/>
          </rPr>
          <t>IV_B:OsszesenUtem2</t>
        </r>
      </text>
    </comment>
    <comment ref="AS153" authorId="0" shapeId="0">
      <text>
        <r>
          <rPr>
            <sz val="11"/>
            <rFont val="Calibri"/>
            <family val="2"/>
            <charset val="238"/>
          </rPr>
          <t>IV_B:ForrashianyUtem2</t>
        </r>
      </text>
    </comment>
    <comment ref="AV153" authorId="0" shapeId="0">
      <text>
        <r>
          <rPr>
            <sz val="11"/>
            <rFont val="Calibri"/>
            <family val="2"/>
            <charset val="238"/>
          </rPr>
          <t>IV_B:Indokolas</t>
        </r>
      </text>
    </comment>
    <comment ref="AW153" authorId="0" shapeId="0">
      <text>
        <r>
          <rPr>
            <sz val="11"/>
            <rFont val="Calibri"/>
            <family val="2"/>
            <charset val="238"/>
          </rPr>
          <t>IV_B:Megjegyzes</t>
        </r>
      </text>
    </comment>
    <comment ref="AZ153" authorId="0" shapeId="0">
      <text>
        <r>
          <rPr>
            <sz val="11"/>
            <rFont val="Calibri"/>
            <family val="2"/>
            <charset val="238"/>
          </rPr>
          <t>IV_B:ISA</t>
        </r>
      </text>
    </comment>
    <comment ref="B154" authorId="0" shapeId="0">
      <text>
        <r>
          <rPr>
            <sz val="11"/>
            <rFont val="Calibri"/>
            <family val="2"/>
            <charset val="238"/>
          </rPr>
          <t>IV_B:FontossagiSorrent</t>
        </r>
      </text>
    </comment>
    <comment ref="C154" authorId="0" shapeId="0">
      <text>
        <r>
          <rPr>
            <sz val="11"/>
            <rFont val="Calibri"/>
            <family val="2"/>
            <charset val="238"/>
          </rPr>
          <t>IV_B:FeladatKategoria</t>
        </r>
      </text>
    </comment>
    <comment ref="D154" authorId="0" shapeId="0">
      <text>
        <r>
          <rPr>
            <sz val="11"/>
            <rFont val="Calibri"/>
            <family val="2"/>
            <charset val="238"/>
          </rPr>
          <t>IV_B:FeladatMegnevezes</t>
        </r>
      </text>
    </comment>
    <comment ref="E154" authorId="0" shapeId="0">
      <text>
        <r>
          <rPr>
            <sz val="11"/>
            <rFont val="Calibri"/>
            <family val="2"/>
            <charset val="238"/>
          </rPr>
          <t>IV_B:ElviEngedelySzam</t>
        </r>
      </text>
    </comment>
    <comment ref="F154" authorId="0" shapeId="0">
      <text>
        <r>
          <rPr>
            <sz val="11"/>
            <rFont val="Calibri"/>
            <family val="2"/>
            <charset val="238"/>
          </rPr>
          <t>IV_B:VKR_Kod</t>
        </r>
      </text>
    </comment>
    <comment ref="G154" authorId="0" shapeId="0">
      <text>
        <r>
          <rPr>
            <sz val="11"/>
            <rFont val="Calibri"/>
            <family val="2"/>
            <charset val="238"/>
          </rPr>
          <t>IV_B:VKR_Nev</t>
        </r>
      </text>
    </comment>
    <comment ref="H154" authorId="0" shapeId="0">
      <text>
        <r>
          <rPr>
            <sz val="11"/>
            <rFont val="Calibri"/>
            <family val="2"/>
            <charset val="238"/>
          </rPr>
          <t>IV_B:FeladatSorszam</t>
        </r>
      </text>
    </comment>
    <comment ref="I154" authorId="0" shapeId="0">
      <text>
        <r>
          <rPr>
            <sz val="11"/>
            <rFont val="Calibri"/>
            <family val="2"/>
            <charset val="238"/>
          </rPr>
          <t>IV_B:FeladatAzonosito</t>
        </r>
      </text>
    </comment>
    <comment ref="J154" authorId="0" shapeId="0">
      <text>
        <r>
          <rPr>
            <sz val="11"/>
            <rFont val="Calibri"/>
            <family val="2"/>
            <charset val="238"/>
          </rPr>
          <t>IV_B:EllatasiTerulet</t>
        </r>
      </text>
    </comment>
    <comment ref="K154" authorId="0" shapeId="0">
      <text>
        <r>
          <rPr>
            <sz val="11"/>
            <rFont val="Calibri"/>
            <family val="2"/>
            <charset val="238"/>
          </rPr>
          <t>IV_B:EllatasertFelelos</t>
        </r>
      </text>
    </comment>
    <comment ref="L154" authorId="0" shapeId="0">
      <text>
        <r>
          <rPr>
            <sz val="11"/>
            <rFont val="Calibri"/>
            <family val="2"/>
            <charset val="238"/>
          </rPr>
          <t>IV_B:TervezettNettoKoltseg</t>
        </r>
      </text>
    </comment>
    <comment ref="M154" authorId="0" shapeId="0">
      <text>
        <r>
          <rPr>
            <sz val="11"/>
            <rFont val="Calibri"/>
            <family val="2"/>
            <charset val="238"/>
          </rPr>
          <t>IV_B:IdotartamKezdes</t>
        </r>
      </text>
    </comment>
    <comment ref="N154" authorId="0" shapeId="0">
      <text>
        <r>
          <rPr>
            <sz val="11"/>
            <rFont val="Calibri"/>
            <family val="2"/>
            <charset val="238"/>
          </rPr>
          <t>IV_B:IdotartamBefejezes</t>
        </r>
      </text>
    </comment>
    <comment ref="O154" authorId="0" shapeId="0">
      <text>
        <r>
          <rPr>
            <sz val="11"/>
            <rFont val="Calibri"/>
            <family val="2"/>
            <charset val="238"/>
          </rPr>
          <t>IV_B:NettoKoltsegUtem1</t>
        </r>
      </text>
    </comment>
    <comment ref="P154" authorId="0" shapeId="0">
      <text>
        <r>
          <rPr>
            <sz val="11"/>
            <rFont val="Calibri"/>
            <family val="2"/>
            <charset val="238"/>
          </rPr>
          <t>IV_B:NettoKoltsegUtem2</t>
        </r>
      </text>
    </comment>
    <comment ref="Q154" authorId="0" shapeId="0">
      <text>
        <r>
          <rPr>
            <sz val="11"/>
            <rFont val="Calibri"/>
            <family val="2"/>
            <charset val="238"/>
          </rPr>
          <t>IV_B:EM_Melleklet2_KTG</t>
        </r>
      </text>
    </comment>
    <comment ref="S154" authorId="0" shapeId="0">
      <text>
        <r>
          <rPr>
            <sz val="11"/>
            <rFont val="Calibri"/>
            <family val="2"/>
            <charset val="238"/>
          </rPr>
          <t>IV_B:HDUtem1</t>
        </r>
      </text>
    </comment>
    <comment ref="T154" authorId="0" shapeId="0">
      <text>
        <r>
          <rPr>
            <sz val="11"/>
            <rFont val="Calibri"/>
            <family val="2"/>
            <charset val="238"/>
          </rPr>
          <t>IV_B:ECSUtem1</t>
        </r>
      </text>
    </comment>
    <comment ref="U154" authorId="0" shapeId="0">
      <text>
        <r>
          <rPr>
            <sz val="11"/>
            <rFont val="Calibri"/>
            <family val="2"/>
            <charset val="238"/>
          </rPr>
          <t>IV_B:KFHUtem1</t>
        </r>
      </text>
    </comment>
    <comment ref="V154" authorId="0" shapeId="0">
      <text>
        <r>
          <rPr>
            <sz val="11"/>
            <rFont val="Calibri"/>
            <family val="2"/>
            <charset val="238"/>
          </rPr>
          <t>IV_B:Egyeb_SajatUtem1</t>
        </r>
      </text>
    </comment>
    <comment ref="W154" authorId="0" shapeId="0">
      <text>
        <r>
          <rPr>
            <sz val="11"/>
            <rFont val="Calibri"/>
            <family val="2"/>
            <charset val="238"/>
          </rPr>
          <t>IV_B:DijUtem1</t>
        </r>
      </text>
    </comment>
    <comment ref="X154" authorId="0" shapeId="0">
      <text>
        <r>
          <rPr>
            <sz val="11"/>
            <rFont val="Calibri"/>
            <family val="2"/>
            <charset val="238"/>
          </rPr>
          <t>IV_B:EM_Melleklet1_Utem1</t>
        </r>
      </text>
    </comment>
    <comment ref="Y154" authorId="0" shapeId="0">
      <text>
        <r>
          <rPr>
            <sz val="11"/>
            <rFont val="Calibri"/>
            <family val="2"/>
            <charset val="238"/>
          </rPr>
          <t>IV_B:EgyebAllamiUtem1</t>
        </r>
      </text>
    </comment>
    <comment ref="Z154" authorId="0" shapeId="0">
      <text>
        <r>
          <rPr>
            <sz val="11"/>
            <rFont val="Calibri"/>
            <family val="2"/>
            <charset val="238"/>
          </rPr>
          <t>IV_B:OnkormanyzatiUtem1</t>
        </r>
      </text>
    </comment>
    <comment ref="AA154" authorId="0" shapeId="0">
      <text>
        <r>
          <rPr>
            <sz val="11"/>
            <rFont val="Calibri"/>
            <family val="2"/>
            <charset val="238"/>
          </rPr>
          <t>IV_B:EUUtem1</t>
        </r>
      </text>
    </comment>
    <comment ref="AB154" authorId="0" shapeId="0">
      <text>
        <r>
          <rPr>
            <sz val="11"/>
            <rFont val="Calibri"/>
            <family val="2"/>
            <charset val="238"/>
          </rPr>
          <t>IV_B:EgyebUtem1</t>
        </r>
      </text>
    </comment>
    <comment ref="AC154" authorId="0" shapeId="0">
      <text>
        <r>
          <rPr>
            <sz val="11"/>
            <rFont val="Calibri"/>
            <family val="2"/>
            <charset val="238"/>
          </rPr>
          <t>IV_B:HitelKotvenyUtem1</t>
        </r>
      </text>
    </comment>
    <comment ref="AD154" authorId="0" shapeId="0">
      <text>
        <r>
          <rPr>
            <sz val="11"/>
            <rFont val="Calibri"/>
            <family val="2"/>
            <charset val="238"/>
          </rPr>
          <t>IV_B:OsszesenUtem1</t>
        </r>
      </text>
    </comment>
    <comment ref="AG154" authorId="0" shapeId="0">
      <text>
        <r>
          <rPr>
            <sz val="11"/>
            <rFont val="Calibri"/>
            <family val="2"/>
            <charset val="238"/>
          </rPr>
          <t>IV_B:HDUtem2</t>
        </r>
      </text>
    </comment>
    <comment ref="AH154" authorId="0" shapeId="0">
      <text>
        <r>
          <rPr>
            <sz val="11"/>
            <rFont val="Calibri"/>
            <family val="2"/>
            <charset val="238"/>
          </rPr>
          <t>IV_B:ECSUtem2</t>
        </r>
      </text>
    </comment>
    <comment ref="AI154" authorId="0" shapeId="0">
      <text>
        <r>
          <rPr>
            <sz val="11"/>
            <rFont val="Calibri"/>
            <family val="2"/>
            <charset val="238"/>
          </rPr>
          <t>IV_B:KFHUtem2</t>
        </r>
      </text>
    </comment>
    <comment ref="AJ154" authorId="0" shapeId="0">
      <text>
        <r>
          <rPr>
            <sz val="11"/>
            <rFont val="Calibri"/>
            <family val="2"/>
            <charset val="238"/>
          </rPr>
          <t>IV_B:Egyeb_SajatUtem2</t>
        </r>
      </text>
    </comment>
    <comment ref="AK154" authorId="0" shapeId="0">
      <text>
        <r>
          <rPr>
            <sz val="11"/>
            <rFont val="Calibri"/>
            <family val="2"/>
            <charset val="238"/>
          </rPr>
          <t>IV_B:DijUtem2</t>
        </r>
      </text>
    </comment>
    <comment ref="AL154" authorId="0" shapeId="0">
      <text>
        <r>
          <rPr>
            <sz val="11"/>
            <rFont val="Calibri"/>
            <family val="2"/>
            <charset val="238"/>
          </rPr>
          <t>IV_B:EM_Melleklet1_Utem2</t>
        </r>
      </text>
    </comment>
    <comment ref="AM154" authorId="0" shapeId="0">
      <text>
        <r>
          <rPr>
            <sz val="11"/>
            <rFont val="Calibri"/>
            <family val="2"/>
            <charset val="238"/>
          </rPr>
          <t>IV_B:EgyebAllamiUtem2</t>
        </r>
      </text>
    </comment>
    <comment ref="AN154" authorId="0" shapeId="0">
      <text>
        <r>
          <rPr>
            <sz val="11"/>
            <rFont val="Calibri"/>
            <family val="2"/>
            <charset val="238"/>
          </rPr>
          <t>IV_B:OnkormanyzatiUtem2</t>
        </r>
      </text>
    </comment>
    <comment ref="AO154" authorId="0" shapeId="0">
      <text>
        <r>
          <rPr>
            <sz val="11"/>
            <rFont val="Calibri"/>
            <family val="2"/>
            <charset val="238"/>
          </rPr>
          <t>IV_B:EUUtem2</t>
        </r>
      </text>
    </comment>
    <comment ref="AP154" authorId="0" shapeId="0">
      <text>
        <r>
          <rPr>
            <sz val="11"/>
            <rFont val="Calibri"/>
            <family val="2"/>
            <charset val="238"/>
          </rPr>
          <t>IV_B:EgyebUtem2</t>
        </r>
      </text>
    </comment>
    <comment ref="AQ154" authorId="0" shapeId="0">
      <text>
        <r>
          <rPr>
            <sz val="11"/>
            <rFont val="Calibri"/>
            <family val="2"/>
            <charset val="238"/>
          </rPr>
          <t>IV_B:HitelKotvenyUtem2</t>
        </r>
      </text>
    </comment>
    <comment ref="AR154" authorId="0" shapeId="0">
      <text>
        <r>
          <rPr>
            <sz val="11"/>
            <rFont val="Calibri"/>
            <family val="2"/>
            <charset val="238"/>
          </rPr>
          <t>IV_B:OsszesenUtem2</t>
        </r>
      </text>
    </comment>
    <comment ref="AS154" authorId="0" shapeId="0">
      <text>
        <r>
          <rPr>
            <sz val="11"/>
            <rFont val="Calibri"/>
            <family val="2"/>
            <charset val="238"/>
          </rPr>
          <t>IV_B:ForrashianyUtem2</t>
        </r>
      </text>
    </comment>
    <comment ref="AV154" authorId="0" shapeId="0">
      <text>
        <r>
          <rPr>
            <sz val="11"/>
            <rFont val="Calibri"/>
            <family val="2"/>
            <charset val="238"/>
          </rPr>
          <t>IV_B:Indokolas</t>
        </r>
      </text>
    </comment>
    <comment ref="AW154" authorId="0" shapeId="0">
      <text>
        <r>
          <rPr>
            <sz val="11"/>
            <rFont val="Calibri"/>
            <family val="2"/>
            <charset val="238"/>
          </rPr>
          <t>IV_B:Megjegyzes</t>
        </r>
      </text>
    </comment>
    <comment ref="AZ154" authorId="0" shapeId="0">
      <text>
        <r>
          <rPr>
            <sz val="11"/>
            <rFont val="Calibri"/>
            <family val="2"/>
            <charset val="238"/>
          </rPr>
          <t>IV_B:ISA</t>
        </r>
      </text>
    </comment>
    <comment ref="B155" authorId="0" shapeId="0">
      <text>
        <r>
          <rPr>
            <sz val="11"/>
            <rFont val="Calibri"/>
            <family val="2"/>
            <charset val="238"/>
          </rPr>
          <t>IV_B:FontossagiSorrent</t>
        </r>
      </text>
    </comment>
    <comment ref="C155" authorId="0" shapeId="0">
      <text>
        <r>
          <rPr>
            <sz val="11"/>
            <rFont val="Calibri"/>
            <family val="2"/>
            <charset val="238"/>
          </rPr>
          <t>IV_B:FeladatKategoria</t>
        </r>
      </text>
    </comment>
    <comment ref="D155" authorId="0" shapeId="0">
      <text>
        <r>
          <rPr>
            <sz val="11"/>
            <rFont val="Calibri"/>
            <family val="2"/>
            <charset val="238"/>
          </rPr>
          <t>IV_B:FeladatMegnevezes</t>
        </r>
      </text>
    </comment>
    <comment ref="E155" authorId="0" shapeId="0">
      <text>
        <r>
          <rPr>
            <sz val="11"/>
            <rFont val="Calibri"/>
            <family val="2"/>
            <charset val="238"/>
          </rPr>
          <t>IV_B:ElviEngedelySzam</t>
        </r>
      </text>
    </comment>
    <comment ref="F155" authorId="0" shapeId="0">
      <text>
        <r>
          <rPr>
            <sz val="11"/>
            <rFont val="Calibri"/>
            <family val="2"/>
            <charset val="238"/>
          </rPr>
          <t>IV_B:VKR_Kod</t>
        </r>
      </text>
    </comment>
    <comment ref="G155" authorId="0" shapeId="0">
      <text>
        <r>
          <rPr>
            <sz val="11"/>
            <rFont val="Calibri"/>
            <family val="2"/>
            <charset val="238"/>
          </rPr>
          <t>IV_B:VKR_Nev</t>
        </r>
      </text>
    </comment>
    <comment ref="H155" authorId="0" shapeId="0">
      <text>
        <r>
          <rPr>
            <sz val="11"/>
            <rFont val="Calibri"/>
            <family val="2"/>
            <charset val="238"/>
          </rPr>
          <t>IV_B:FeladatSorszam</t>
        </r>
      </text>
    </comment>
    <comment ref="I155" authorId="0" shapeId="0">
      <text>
        <r>
          <rPr>
            <sz val="11"/>
            <rFont val="Calibri"/>
            <family val="2"/>
            <charset val="238"/>
          </rPr>
          <t>IV_B:FeladatAzonosito</t>
        </r>
      </text>
    </comment>
    <comment ref="J155" authorId="0" shapeId="0">
      <text>
        <r>
          <rPr>
            <sz val="11"/>
            <rFont val="Calibri"/>
            <family val="2"/>
            <charset val="238"/>
          </rPr>
          <t>IV_B:EllatasiTerulet</t>
        </r>
      </text>
    </comment>
    <comment ref="K155" authorId="0" shapeId="0">
      <text>
        <r>
          <rPr>
            <sz val="11"/>
            <rFont val="Calibri"/>
            <family val="2"/>
            <charset val="238"/>
          </rPr>
          <t>IV_B:EllatasertFelelos</t>
        </r>
      </text>
    </comment>
    <comment ref="L155" authorId="0" shapeId="0">
      <text>
        <r>
          <rPr>
            <sz val="11"/>
            <rFont val="Calibri"/>
            <family val="2"/>
            <charset val="238"/>
          </rPr>
          <t>IV_B:TervezettNettoKoltseg</t>
        </r>
      </text>
    </comment>
    <comment ref="M155" authorId="0" shapeId="0">
      <text>
        <r>
          <rPr>
            <sz val="11"/>
            <rFont val="Calibri"/>
            <family val="2"/>
            <charset val="238"/>
          </rPr>
          <t>IV_B:IdotartamKezdes</t>
        </r>
      </text>
    </comment>
    <comment ref="N155" authorId="0" shapeId="0">
      <text>
        <r>
          <rPr>
            <sz val="11"/>
            <rFont val="Calibri"/>
            <family val="2"/>
            <charset val="238"/>
          </rPr>
          <t>IV_B:IdotartamBefejezes</t>
        </r>
      </text>
    </comment>
    <comment ref="O155" authorId="0" shapeId="0">
      <text>
        <r>
          <rPr>
            <sz val="11"/>
            <rFont val="Calibri"/>
            <family val="2"/>
            <charset val="238"/>
          </rPr>
          <t>IV_B:NettoKoltsegUtem1</t>
        </r>
      </text>
    </comment>
    <comment ref="P155" authorId="0" shapeId="0">
      <text>
        <r>
          <rPr>
            <sz val="11"/>
            <rFont val="Calibri"/>
            <family val="2"/>
            <charset val="238"/>
          </rPr>
          <t>IV_B:NettoKoltsegUtem2</t>
        </r>
      </text>
    </comment>
    <comment ref="Q155" authorId="0" shapeId="0">
      <text>
        <r>
          <rPr>
            <sz val="11"/>
            <rFont val="Calibri"/>
            <family val="2"/>
            <charset val="238"/>
          </rPr>
          <t>IV_B:EM_Melleklet2_KTG</t>
        </r>
      </text>
    </comment>
    <comment ref="S155" authorId="0" shapeId="0">
      <text>
        <r>
          <rPr>
            <sz val="11"/>
            <rFont val="Calibri"/>
            <family val="2"/>
            <charset val="238"/>
          </rPr>
          <t>IV_B:HDUtem1</t>
        </r>
      </text>
    </comment>
    <comment ref="T155" authorId="0" shapeId="0">
      <text>
        <r>
          <rPr>
            <sz val="11"/>
            <rFont val="Calibri"/>
            <family val="2"/>
            <charset val="238"/>
          </rPr>
          <t>IV_B:ECSUtem1</t>
        </r>
      </text>
    </comment>
    <comment ref="U155" authorId="0" shapeId="0">
      <text>
        <r>
          <rPr>
            <sz val="11"/>
            <rFont val="Calibri"/>
            <family val="2"/>
            <charset val="238"/>
          </rPr>
          <t>IV_B:KFHUtem1</t>
        </r>
      </text>
    </comment>
    <comment ref="V155" authorId="0" shapeId="0">
      <text>
        <r>
          <rPr>
            <sz val="11"/>
            <rFont val="Calibri"/>
            <family val="2"/>
            <charset val="238"/>
          </rPr>
          <t>IV_B:Egyeb_SajatUtem1</t>
        </r>
      </text>
    </comment>
    <comment ref="W155" authorId="0" shapeId="0">
      <text>
        <r>
          <rPr>
            <sz val="11"/>
            <rFont val="Calibri"/>
            <family val="2"/>
            <charset val="238"/>
          </rPr>
          <t>IV_B:DijUtem1</t>
        </r>
      </text>
    </comment>
    <comment ref="X155" authorId="0" shapeId="0">
      <text>
        <r>
          <rPr>
            <sz val="11"/>
            <rFont val="Calibri"/>
            <family val="2"/>
            <charset val="238"/>
          </rPr>
          <t>IV_B:EM_Melleklet1_Utem1</t>
        </r>
      </text>
    </comment>
    <comment ref="Y155" authorId="0" shapeId="0">
      <text>
        <r>
          <rPr>
            <sz val="11"/>
            <rFont val="Calibri"/>
            <family val="2"/>
            <charset val="238"/>
          </rPr>
          <t>IV_B:EgyebAllamiUtem1</t>
        </r>
      </text>
    </comment>
    <comment ref="Z155" authorId="0" shapeId="0">
      <text>
        <r>
          <rPr>
            <sz val="11"/>
            <rFont val="Calibri"/>
            <family val="2"/>
            <charset val="238"/>
          </rPr>
          <t>IV_B:OnkormanyzatiUtem1</t>
        </r>
      </text>
    </comment>
    <comment ref="AA155" authorId="0" shapeId="0">
      <text>
        <r>
          <rPr>
            <sz val="11"/>
            <rFont val="Calibri"/>
            <family val="2"/>
            <charset val="238"/>
          </rPr>
          <t>IV_B:EUUtem1</t>
        </r>
      </text>
    </comment>
    <comment ref="AB155" authorId="0" shapeId="0">
      <text>
        <r>
          <rPr>
            <sz val="11"/>
            <rFont val="Calibri"/>
            <family val="2"/>
            <charset val="238"/>
          </rPr>
          <t>IV_B:EgyebUtem1</t>
        </r>
      </text>
    </comment>
    <comment ref="AC155" authorId="0" shapeId="0">
      <text>
        <r>
          <rPr>
            <sz val="11"/>
            <rFont val="Calibri"/>
            <family val="2"/>
            <charset val="238"/>
          </rPr>
          <t>IV_B:HitelKotvenyUtem1</t>
        </r>
      </text>
    </comment>
    <comment ref="AD155" authorId="0" shapeId="0">
      <text>
        <r>
          <rPr>
            <sz val="11"/>
            <rFont val="Calibri"/>
            <family val="2"/>
            <charset val="238"/>
          </rPr>
          <t>IV_B:OsszesenUtem1</t>
        </r>
      </text>
    </comment>
    <comment ref="AG155" authorId="0" shapeId="0">
      <text>
        <r>
          <rPr>
            <sz val="11"/>
            <rFont val="Calibri"/>
            <family val="2"/>
            <charset val="238"/>
          </rPr>
          <t>IV_B:HDUtem2</t>
        </r>
      </text>
    </comment>
    <comment ref="AH155" authorId="0" shapeId="0">
      <text>
        <r>
          <rPr>
            <sz val="11"/>
            <rFont val="Calibri"/>
            <family val="2"/>
            <charset val="238"/>
          </rPr>
          <t>IV_B:ECSUtem2</t>
        </r>
      </text>
    </comment>
    <comment ref="AI155" authorId="0" shapeId="0">
      <text>
        <r>
          <rPr>
            <sz val="11"/>
            <rFont val="Calibri"/>
            <family val="2"/>
            <charset val="238"/>
          </rPr>
          <t>IV_B:KFHUtem2</t>
        </r>
      </text>
    </comment>
    <comment ref="AJ155" authorId="0" shapeId="0">
      <text>
        <r>
          <rPr>
            <sz val="11"/>
            <rFont val="Calibri"/>
            <family val="2"/>
            <charset val="238"/>
          </rPr>
          <t>IV_B:Egyeb_SajatUtem2</t>
        </r>
      </text>
    </comment>
    <comment ref="AK155" authorId="0" shapeId="0">
      <text>
        <r>
          <rPr>
            <sz val="11"/>
            <rFont val="Calibri"/>
            <family val="2"/>
            <charset val="238"/>
          </rPr>
          <t>IV_B:DijUtem2</t>
        </r>
      </text>
    </comment>
    <comment ref="AL155" authorId="0" shapeId="0">
      <text>
        <r>
          <rPr>
            <sz val="11"/>
            <rFont val="Calibri"/>
            <family val="2"/>
            <charset val="238"/>
          </rPr>
          <t>IV_B:EM_Melleklet1_Utem2</t>
        </r>
      </text>
    </comment>
    <comment ref="AM155" authorId="0" shapeId="0">
      <text>
        <r>
          <rPr>
            <sz val="11"/>
            <rFont val="Calibri"/>
            <family val="2"/>
            <charset val="238"/>
          </rPr>
          <t>IV_B:EgyebAllamiUtem2</t>
        </r>
      </text>
    </comment>
    <comment ref="AN155" authorId="0" shapeId="0">
      <text>
        <r>
          <rPr>
            <sz val="11"/>
            <rFont val="Calibri"/>
            <family val="2"/>
            <charset val="238"/>
          </rPr>
          <t>IV_B:OnkormanyzatiUtem2</t>
        </r>
      </text>
    </comment>
    <comment ref="AO155" authorId="0" shapeId="0">
      <text>
        <r>
          <rPr>
            <sz val="11"/>
            <rFont val="Calibri"/>
            <family val="2"/>
            <charset val="238"/>
          </rPr>
          <t>IV_B:EUUtem2</t>
        </r>
      </text>
    </comment>
    <comment ref="AP155" authorId="0" shapeId="0">
      <text>
        <r>
          <rPr>
            <sz val="11"/>
            <rFont val="Calibri"/>
            <family val="2"/>
            <charset val="238"/>
          </rPr>
          <t>IV_B:EgyebUtem2</t>
        </r>
      </text>
    </comment>
    <comment ref="AQ155" authorId="0" shapeId="0">
      <text>
        <r>
          <rPr>
            <sz val="11"/>
            <rFont val="Calibri"/>
            <family val="2"/>
            <charset val="238"/>
          </rPr>
          <t>IV_B:HitelKotvenyUtem2</t>
        </r>
      </text>
    </comment>
    <comment ref="AR155" authorId="0" shapeId="0">
      <text>
        <r>
          <rPr>
            <sz val="11"/>
            <rFont val="Calibri"/>
            <family val="2"/>
            <charset val="238"/>
          </rPr>
          <t>IV_B:OsszesenUtem2</t>
        </r>
      </text>
    </comment>
    <comment ref="AS155" authorId="0" shapeId="0">
      <text>
        <r>
          <rPr>
            <sz val="11"/>
            <rFont val="Calibri"/>
            <family val="2"/>
            <charset val="238"/>
          </rPr>
          <t>IV_B:ForrashianyUtem2</t>
        </r>
      </text>
    </comment>
    <comment ref="AV155" authorId="0" shapeId="0">
      <text>
        <r>
          <rPr>
            <sz val="11"/>
            <rFont val="Calibri"/>
            <family val="2"/>
            <charset val="238"/>
          </rPr>
          <t>IV_B:Indokolas</t>
        </r>
      </text>
    </comment>
    <comment ref="AW155" authorId="0" shapeId="0">
      <text>
        <r>
          <rPr>
            <sz val="11"/>
            <rFont val="Calibri"/>
            <family val="2"/>
            <charset val="238"/>
          </rPr>
          <t>IV_B:Megjegyzes</t>
        </r>
      </text>
    </comment>
    <comment ref="AZ155" authorId="0" shapeId="0">
      <text>
        <r>
          <rPr>
            <sz val="11"/>
            <rFont val="Calibri"/>
            <family val="2"/>
            <charset val="238"/>
          </rPr>
          <t>IV_B:ISA</t>
        </r>
      </text>
    </comment>
    <comment ref="B156" authorId="0" shapeId="0">
      <text>
        <r>
          <rPr>
            <sz val="11"/>
            <rFont val="Calibri"/>
            <family val="2"/>
            <charset val="238"/>
          </rPr>
          <t>IV_B:FontossagiSorrent</t>
        </r>
      </text>
    </comment>
    <comment ref="C156" authorId="0" shapeId="0">
      <text>
        <r>
          <rPr>
            <sz val="11"/>
            <rFont val="Calibri"/>
            <family val="2"/>
            <charset val="238"/>
          </rPr>
          <t>IV_B:FeladatKategoria</t>
        </r>
      </text>
    </comment>
    <comment ref="D156" authorId="0" shapeId="0">
      <text>
        <r>
          <rPr>
            <sz val="11"/>
            <rFont val="Calibri"/>
            <family val="2"/>
            <charset val="238"/>
          </rPr>
          <t>IV_B:FeladatMegnevezes</t>
        </r>
      </text>
    </comment>
    <comment ref="E156" authorId="0" shapeId="0">
      <text>
        <r>
          <rPr>
            <sz val="11"/>
            <rFont val="Calibri"/>
            <family val="2"/>
            <charset val="238"/>
          </rPr>
          <t>IV_B:ElviEngedelySzam</t>
        </r>
      </text>
    </comment>
    <comment ref="F156" authorId="0" shapeId="0">
      <text>
        <r>
          <rPr>
            <sz val="11"/>
            <rFont val="Calibri"/>
            <family val="2"/>
            <charset val="238"/>
          </rPr>
          <t>IV_B:VKR_Kod</t>
        </r>
      </text>
    </comment>
    <comment ref="G156" authorId="0" shapeId="0">
      <text>
        <r>
          <rPr>
            <sz val="11"/>
            <rFont val="Calibri"/>
            <family val="2"/>
            <charset val="238"/>
          </rPr>
          <t>IV_B:VKR_Nev</t>
        </r>
      </text>
    </comment>
    <comment ref="H156" authorId="0" shapeId="0">
      <text>
        <r>
          <rPr>
            <sz val="11"/>
            <rFont val="Calibri"/>
            <family val="2"/>
            <charset val="238"/>
          </rPr>
          <t>IV_B:FeladatSorszam</t>
        </r>
      </text>
    </comment>
    <comment ref="I156" authorId="0" shapeId="0">
      <text>
        <r>
          <rPr>
            <sz val="11"/>
            <rFont val="Calibri"/>
            <family val="2"/>
            <charset val="238"/>
          </rPr>
          <t>IV_B:FeladatAzonosito</t>
        </r>
      </text>
    </comment>
    <comment ref="J156" authorId="0" shapeId="0">
      <text>
        <r>
          <rPr>
            <sz val="11"/>
            <rFont val="Calibri"/>
            <family val="2"/>
            <charset val="238"/>
          </rPr>
          <t>IV_B:EllatasiTerulet</t>
        </r>
      </text>
    </comment>
    <comment ref="K156" authorId="0" shapeId="0">
      <text>
        <r>
          <rPr>
            <sz val="11"/>
            <rFont val="Calibri"/>
            <family val="2"/>
            <charset val="238"/>
          </rPr>
          <t>IV_B:EllatasertFelelos</t>
        </r>
      </text>
    </comment>
    <comment ref="L156" authorId="0" shapeId="0">
      <text>
        <r>
          <rPr>
            <sz val="11"/>
            <rFont val="Calibri"/>
            <family val="2"/>
            <charset val="238"/>
          </rPr>
          <t>IV_B:TervezettNettoKoltseg</t>
        </r>
      </text>
    </comment>
    <comment ref="M156" authorId="0" shapeId="0">
      <text>
        <r>
          <rPr>
            <sz val="11"/>
            <rFont val="Calibri"/>
            <family val="2"/>
            <charset val="238"/>
          </rPr>
          <t>IV_B:IdotartamKezdes</t>
        </r>
      </text>
    </comment>
    <comment ref="N156" authorId="0" shapeId="0">
      <text>
        <r>
          <rPr>
            <sz val="11"/>
            <rFont val="Calibri"/>
            <family val="2"/>
            <charset val="238"/>
          </rPr>
          <t>IV_B:IdotartamBefejezes</t>
        </r>
      </text>
    </comment>
    <comment ref="O156" authorId="0" shapeId="0">
      <text>
        <r>
          <rPr>
            <sz val="11"/>
            <rFont val="Calibri"/>
            <family val="2"/>
            <charset val="238"/>
          </rPr>
          <t>IV_B:NettoKoltsegUtem1</t>
        </r>
      </text>
    </comment>
    <comment ref="P156" authorId="0" shapeId="0">
      <text>
        <r>
          <rPr>
            <sz val="11"/>
            <rFont val="Calibri"/>
            <family val="2"/>
            <charset val="238"/>
          </rPr>
          <t>IV_B:NettoKoltsegUtem2</t>
        </r>
      </text>
    </comment>
    <comment ref="Q156" authorId="0" shapeId="0">
      <text>
        <r>
          <rPr>
            <sz val="11"/>
            <rFont val="Calibri"/>
            <family val="2"/>
            <charset val="238"/>
          </rPr>
          <t>IV_B:EM_Melleklet2_KTG</t>
        </r>
      </text>
    </comment>
    <comment ref="S156" authorId="0" shapeId="0">
      <text>
        <r>
          <rPr>
            <sz val="11"/>
            <rFont val="Calibri"/>
            <family val="2"/>
            <charset val="238"/>
          </rPr>
          <t>IV_B:HDUtem1</t>
        </r>
      </text>
    </comment>
    <comment ref="T156" authorId="0" shapeId="0">
      <text>
        <r>
          <rPr>
            <sz val="11"/>
            <rFont val="Calibri"/>
            <family val="2"/>
            <charset val="238"/>
          </rPr>
          <t>IV_B:ECSUtem1</t>
        </r>
      </text>
    </comment>
    <comment ref="U156" authorId="0" shapeId="0">
      <text>
        <r>
          <rPr>
            <sz val="11"/>
            <rFont val="Calibri"/>
            <family val="2"/>
            <charset val="238"/>
          </rPr>
          <t>IV_B:KFHUtem1</t>
        </r>
      </text>
    </comment>
    <comment ref="V156" authorId="0" shapeId="0">
      <text>
        <r>
          <rPr>
            <sz val="11"/>
            <rFont val="Calibri"/>
            <family val="2"/>
            <charset val="238"/>
          </rPr>
          <t>IV_B:Egyeb_SajatUtem1</t>
        </r>
      </text>
    </comment>
    <comment ref="W156" authorId="0" shapeId="0">
      <text>
        <r>
          <rPr>
            <sz val="11"/>
            <rFont val="Calibri"/>
            <family val="2"/>
            <charset val="238"/>
          </rPr>
          <t>IV_B:DijUtem1</t>
        </r>
      </text>
    </comment>
    <comment ref="X156" authorId="0" shapeId="0">
      <text>
        <r>
          <rPr>
            <sz val="11"/>
            <rFont val="Calibri"/>
            <family val="2"/>
            <charset val="238"/>
          </rPr>
          <t>IV_B:EM_Melleklet1_Utem1</t>
        </r>
      </text>
    </comment>
    <comment ref="Y156" authorId="0" shapeId="0">
      <text>
        <r>
          <rPr>
            <sz val="11"/>
            <rFont val="Calibri"/>
            <family val="2"/>
            <charset val="238"/>
          </rPr>
          <t>IV_B:EgyebAllamiUtem1</t>
        </r>
      </text>
    </comment>
    <comment ref="Z156" authorId="0" shapeId="0">
      <text>
        <r>
          <rPr>
            <sz val="11"/>
            <rFont val="Calibri"/>
            <family val="2"/>
            <charset val="238"/>
          </rPr>
          <t>IV_B:OnkormanyzatiUtem1</t>
        </r>
      </text>
    </comment>
    <comment ref="AA156" authorId="0" shapeId="0">
      <text>
        <r>
          <rPr>
            <sz val="11"/>
            <rFont val="Calibri"/>
            <family val="2"/>
            <charset val="238"/>
          </rPr>
          <t>IV_B:EUUtem1</t>
        </r>
      </text>
    </comment>
    <comment ref="AB156" authorId="0" shapeId="0">
      <text>
        <r>
          <rPr>
            <sz val="11"/>
            <rFont val="Calibri"/>
            <family val="2"/>
            <charset val="238"/>
          </rPr>
          <t>IV_B:EgyebUtem1</t>
        </r>
      </text>
    </comment>
    <comment ref="AC156" authorId="0" shapeId="0">
      <text>
        <r>
          <rPr>
            <sz val="11"/>
            <rFont val="Calibri"/>
            <family val="2"/>
            <charset val="238"/>
          </rPr>
          <t>IV_B:HitelKotvenyUtem1</t>
        </r>
      </text>
    </comment>
    <comment ref="AD156" authorId="0" shapeId="0">
      <text>
        <r>
          <rPr>
            <sz val="11"/>
            <rFont val="Calibri"/>
            <family val="2"/>
            <charset val="238"/>
          </rPr>
          <t>IV_B:OsszesenUtem1</t>
        </r>
      </text>
    </comment>
    <comment ref="AG156" authorId="0" shapeId="0">
      <text>
        <r>
          <rPr>
            <sz val="11"/>
            <rFont val="Calibri"/>
            <family val="2"/>
            <charset val="238"/>
          </rPr>
          <t>IV_B:HDUtem2</t>
        </r>
      </text>
    </comment>
    <comment ref="AH156" authorId="0" shapeId="0">
      <text>
        <r>
          <rPr>
            <sz val="11"/>
            <rFont val="Calibri"/>
            <family val="2"/>
            <charset val="238"/>
          </rPr>
          <t>IV_B:ECSUtem2</t>
        </r>
      </text>
    </comment>
    <comment ref="AI156" authorId="0" shapeId="0">
      <text>
        <r>
          <rPr>
            <sz val="11"/>
            <rFont val="Calibri"/>
            <family val="2"/>
            <charset val="238"/>
          </rPr>
          <t>IV_B:KFHUtem2</t>
        </r>
      </text>
    </comment>
    <comment ref="AJ156" authorId="0" shapeId="0">
      <text>
        <r>
          <rPr>
            <sz val="11"/>
            <rFont val="Calibri"/>
            <family val="2"/>
            <charset val="238"/>
          </rPr>
          <t>IV_B:Egyeb_SajatUtem2</t>
        </r>
      </text>
    </comment>
    <comment ref="AK156" authorId="0" shapeId="0">
      <text>
        <r>
          <rPr>
            <sz val="11"/>
            <rFont val="Calibri"/>
            <family val="2"/>
            <charset val="238"/>
          </rPr>
          <t>IV_B:DijUtem2</t>
        </r>
      </text>
    </comment>
    <comment ref="AL156" authorId="0" shapeId="0">
      <text>
        <r>
          <rPr>
            <sz val="11"/>
            <rFont val="Calibri"/>
            <family val="2"/>
            <charset val="238"/>
          </rPr>
          <t>IV_B:EM_Melleklet1_Utem2</t>
        </r>
      </text>
    </comment>
    <comment ref="AM156" authorId="0" shapeId="0">
      <text>
        <r>
          <rPr>
            <sz val="11"/>
            <rFont val="Calibri"/>
            <family val="2"/>
            <charset val="238"/>
          </rPr>
          <t>IV_B:EgyebAllamiUtem2</t>
        </r>
      </text>
    </comment>
    <comment ref="AN156" authorId="0" shapeId="0">
      <text>
        <r>
          <rPr>
            <sz val="11"/>
            <rFont val="Calibri"/>
            <family val="2"/>
            <charset val="238"/>
          </rPr>
          <t>IV_B:OnkormanyzatiUtem2</t>
        </r>
      </text>
    </comment>
    <comment ref="AO156" authorId="0" shapeId="0">
      <text>
        <r>
          <rPr>
            <sz val="11"/>
            <rFont val="Calibri"/>
            <family val="2"/>
            <charset val="238"/>
          </rPr>
          <t>IV_B:EUUtem2</t>
        </r>
      </text>
    </comment>
    <comment ref="AP156" authorId="0" shapeId="0">
      <text>
        <r>
          <rPr>
            <sz val="11"/>
            <rFont val="Calibri"/>
            <family val="2"/>
            <charset val="238"/>
          </rPr>
          <t>IV_B:EgyebUtem2</t>
        </r>
      </text>
    </comment>
    <comment ref="AQ156" authorId="0" shapeId="0">
      <text>
        <r>
          <rPr>
            <sz val="11"/>
            <rFont val="Calibri"/>
            <family val="2"/>
            <charset val="238"/>
          </rPr>
          <t>IV_B:HitelKotvenyUtem2</t>
        </r>
      </text>
    </comment>
    <comment ref="AR156" authorId="0" shapeId="0">
      <text>
        <r>
          <rPr>
            <sz val="11"/>
            <rFont val="Calibri"/>
            <family val="2"/>
            <charset val="238"/>
          </rPr>
          <t>IV_B:OsszesenUtem2</t>
        </r>
      </text>
    </comment>
    <comment ref="AS156" authorId="0" shapeId="0">
      <text>
        <r>
          <rPr>
            <sz val="11"/>
            <rFont val="Calibri"/>
            <family val="2"/>
            <charset val="238"/>
          </rPr>
          <t>IV_B:ForrashianyUtem2</t>
        </r>
      </text>
    </comment>
    <comment ref="AV156" authorId="0" shapeId="0">
      <text>
        <r>
          <rPr>
            <sz val="11"/>
            <rFont val="Calibri"/>
            <family val="2"/>
            <charset val="238"/>
          </rPr>
          <t>IV_B:Indokolas</t>
        </r>
      </text>
    </comment>
    <comment ref="AW156" authorId="0" shapeId="0">
      <text>
        <r>
          <rPr>
            <sz val="11"/>
            <rFont val="Calibri"/>
            <family val="2"/>
            <charset val="238"/>
          </rPr>
          <t>IV_B:Megjegyzes</t>
        </r>
      </text>
    </comment>
    <comment ref="AZ156" authorId="0" shapeId="0">
      <text>
        <r>
          <rPr>
            <sz val="11"/>
            <rFont val="Calibri"/>
            <family val="2"/>
            <charset val="238"/>
          </rPr>
          <t>IV_B:ISA</t>
        </r>
      </text>
    </comment>
    <comment ref="B157" authorId="0" shapeId="0">
      <text>
        <r>
          <rPr>
            <sz val="11"/>
            <rFont val="Calibri"/>
            <family val="2"/>
            <charset val="238"/>
          </rPr>
          <t>IV_B:FontossagiSorrent</t>
        </r>
      </text>
    </comment>
    <comment ref="C157" authorId="0" shapeId="0">
      <text>
        <r>
          <rPr>
            <sz val="11"/>
            <rFont val="Calibri"/>
            <family val="2"/>
            <charset val="238"/>
          </rPr>
          <t>IV_B:FeladatKategoria</t>
        </r>
      </text>
    </comment>
    <comment ref="D157" authorId="0" shapeId="0">
      <text>
        <r>
          <rPr>
            <sz val="11"/>
            <rFont val="Calibri"/>
            <family val="2"/>
            <charset val="238"/>
          </rPr>
          <t>IV_B:FeladatMegnevezes</t>
        </r>
      </text>
    </comment>
    <comment ref="E157" authorId="0" shapeId="0">
      <text>
        <r>
          <rPr>
            <sz val="11"/>
            <rFont val="Calibri"/>
            <family val="2"/>
            <charset val="238"/>
          </rPr>
          <t>IV_B:ElviEngedelySzam</t>
        </r>
      </text>
    </comment>
    <comment ref="F157" authorId="0" shapeId="0">
      <text>
        <r>
          <rPr>
            <sz val="11"/>
            <rFont val="Calibri"/>
            <family val="2"/>
            <charset val="238"/>
          </rPr>
          <t>IV_B:VKR_Kod</t>
        </r>
      </text>
    </comment>
    <comment ref="G157" authorId="0" shapeId="0">
      <text>
        <r>
          <rPr>
            <sz val="11"/>
            <rFont val="Calibri"/>
            <family val="2"/>
            <charset val="238"/>
          </rPr>
          <t>IV_B:VKR_Nev</t>
        </r>
      </text>
    </comment>
    <comment ref="H157" authorId="0" shapeId="0">
      <text>
        <r>
          <rPr>
            <sz val="11"/>
            <rFont val="Calibri"/>
            <family val="2"/>
            <charset val="238"/>
          </rPr>
          <t>IV_B:FeladatSorszam</t>
        </r>
      </text>
    </comment>
    <comment ref="I157" authorId="0" shapeId="0">
      <text>
        <r>
          <rPr>
            <sz val="11"/>
            <rFont val="Calibri"/>
            <family val="2"/>
            <charset val="238"/>
          </rPr>
          <t>IV_B:FeladatAzonosito</t>
        </r>
      </text>
    </comment>
    <comment ref="J157" authorId="0" shapeId="0">
      <text>
        <r>
          <rPr>
            <sz val="11"/>
            <rFont val="Calibri"/>
            <family val="2"/>
            <charset val="238"/>
          </rPr>
          <t>IV_B:EllatasiTerulet</t>
        </r>
      </text>
    </comment>
    <comment ref="K157" authorId="0" shapeId="0">
      <text>
        <r>
          <rPr>
            <sz val="11"/>
            <rFont val="Calibri"/>
            <family val="2"/>
            <charset val="238"/>
          </rPr>
          <t>IV_B:EllatasertFelelos</t>
        </r>
      </text>
    </comment>
    <comment ref="L157" authorId="0" shapeId="0">
      <text>
        <r>
          <rPr>
            <sz val="11"/>
            <rFont val="Calibri"/>
            <family val="2"/>
            <charset val="238"/>
          </rPr>
          <t>IV_B:TervezettNettoKoltseg</t>
        </r>
      </text>
    </comment>
    <comment ref="M157" authorId="0" shapeId="0">
      <text>
        <r>
          <rPr>
            <sz val="11"/>
            <rFont val="Calibri"/>
            <family val="2"/>
            <charset val="238"/>
          </rPr>
          <t>IV_B:IdotartamKezdes</t>
        </r>
      </text>
    </comment>
    <comment ref="N157" authorId="0" shapeId="0">
      <text>
        <r>
          <rPr>
            <sz val="11"/>
            <rFont val="Calibri"/>
            <family val="2"/>
            <charset val="238"/>
          </rPr>
          <t>IV_B:IdotartamBefejezes</t>
        </r>
      </text>
    </comment>
    <comment ref="O157" authorId="0" shapeId="0">
      <text>
        <r>
          <rPr>
            <sz val="11"/>
            <rFont val="Calibri"/>
            <family val="2"/>
            <charset val="238"/>
          </rPr>
          <t>IV_B:NettoKoltsegUtem1</t>
        </r>
      </text>
    </comment>
    <comment ref="P157" authorId="0" shapeId="0">
      <text>
        <r>
          <rPr>
            <sz val="11"/>
            <rFont val="Calibri"/>
            <family val="2"/>
            <charset val="238"/>
          </rPr>
          <t>IV_B:NettoKoltsegUtem2</t>
        </r>
      </text>
    </comment>
    <comment ref="Q157" authorId="0" shapeId="0">
      <text>
        <r>
          <rPr>
            <sz val="11"/>
            <rFont val="Calibri"/>
            <family val="2"/>
            <charset val="238"/>
          </rPr>
          <t>IV_B:EM_Melleklet2_KTG</t>
        </r>
      </text>
    </comment>
    <comment ref="S157" authorId="0" shapeId="0">
      <text>
        <r>
          <rPr>
            <sz val="11"/>
            <rFont val="Calibri"/>
            <family val="2"/>
            <charset val="238"/>
          </rPr>
          <t>IV_B:HDUtem1</t>
        </r>
      </text>
    </comment>
    <comment ref="T157" authorId="0" shapeId="0">
      <text>
        <r>
          <rPr>
            <sz val="11"/>
            <rFont val="Calibri"/>
            <family val="2"/>
            <charset val="238"/>
          </rPr>
          <t>IV_B:ECSUtem1</t>
        </r>
      </text>
    </comment>
    <comment ref="U157" authorId="0" shapeId="0">
      <text>
        <r>
          <rPr>
            <sz val="11"/>
            <rFont val="Calibri"/>
            <family val="2"/>
            <charset val="238"/>
          </rPr>
          <t>IV_B:KFHUtem1</t>
        </r>
      </text>
    </comment>
    <comment ref="V157" authorId="0" shapeId="0">
      <text>
        <r>
          <rPr>
            <sz val="11"/>
            <rFont val="Calibri"/>
            <family val="2"/>
            <charset val="238"/>
          </rPr>
          <t>IV_B:Egyeb_SajatUtem1</t>
        </r>
      </text>
    </comment>
    <comment ref="W157" authorId="0" shapeId="0">
      <text>
        <r>
          <rPr>
            <sz val="11"/>
            <rFont val="Calibri"/>
            <family val="2"/>
            <charset val="238"/>
          </rPr>
          <t>IV_B:DijUtem1</t>
        </r>
      </text>
    </comment>
    <comment ref="X157" authorId="0" shapeId="0">
      <text>
        <r>
          <rPr>
            <sz val="11"/>
            <rFont val="Calibri"/>
            <family val="2"/>
            <charset val="238"/>
          </rPr>
          <t>IV_B:EM_Melleklet1_Utem1</t>
        </r>
      </text>
    </comment>
    <comment ref="Y157" authorId="0" shapeId="0">
      <text>
        <r>
          <rPr>
            <sz val="11"/>
            <rFont val="Calibri"/>
            <family val="2"/>
            <charset val="238"/>
          </rPr>
          <t>IV_B:EgyebAllamiUtem1</t>
        </r>
      </text>
    </comment>
    <comment ref="Z157" authorId="0" shapeId="0">
      <text>
        <r>
          <rPr>
            <sz val="11"/>
            <rFont val="Calibri"/>
            <family val="2"/>
            <charset val="238"/>
          </rPr>
          <t>IV_B:OnkormanyzatiUtem1</t>
        </r>
      </text>
    </comment>
    <comment ref="AA157" authorId="0" shapeId="0">
      <text>
        <r>
          <rPr>
            <sz val="11"/>
            <rFont val="Calibri"/>
            <family val="2"/>
            <charset val="238"/>
          </rPr>
          <t>IV_B:EUUtem1</t>
        </r>
      </text>
    </comment>
    <comment ref="AB157" authorId="0" shapeId="0">
      <text>
        <r>
          <rPr>
            <sz val="11"/>
            <rFont val="Calibri"/>
            <family val="2"/>
            <charset val="238"/>
          </rPr>
          <t>IV_B:EgyebUtem1</t>
        </r>
      </text>
    </comment>
    <comment ref="AC157" authorId="0" shapeId="0">
      <text>
        <r>
          <rPr>
            <sz val="11"/>
            <rFont val="Calibri"/>
            <family val="2"/>
            <charset val="238"/>
          </rPr>
          <t>IV_B:HitelKotvenyUtem1</t>
        </r>
      </text>
    </comment>
    <comment ref="AD157" authorId="0" shapeId="0">
      <text>
        <r>
          <rPr>
            <sz val="11"/>
            <rFont val="Calibri"/>
            <family val="2"/>
            <charset val="238"/>
          </rPr>
          <t>IV_B:OsszesenUtem1</t>
        </r>
      </text>
    </comment>
    <comment ref="AG157" authorId="0" shapeId="0">
      <text>
        <r>
          <rPr>
            <sz val="11"/>
            <rFont val="Calibri"/>
            <family val="2"/>
            <charset val="238"/>
          </rPr>
          <t>IV_B:HDUtem2</t>
        </r>
      </text>
    </comment>
    <comment ref="AH157" authorId="0" shapeId="0">
      <text>
        <r>
          <rPr>
            <sz val="11"/>
            <rFont val="Calibri"/>
            <family val="2"/>
            <charset val="238"/>
          </rPr>
          <t>IV_B:ECSUtem2</t>
        </r>
      </text>
    </comment>
    <comment ref="AI157" authorId="0" shapeId="0">
      <text>
        <r>
          <rPr>
            <sz val="11"/>
            <rFont val="Calibri"/>
            <family val="2"/>
            <charset val="238"/>
          </rPr>
          <t>IV_B:KFHUtem2</t>
        </r>
      </text>
    </comment>
    <comment ref="AJ157" authorId="0" shapeId="0">
      <text>
        <r>
          <rPr>
            <sz val="11"/>
            <rFont val="Calibri"/>
            <family val="2"/>
            <charset val="238"/>
          </rPr>
          <t>IV_B:Egyeb_SajatUtem2</t>
        </r>
      </text>
    </comment>
    <comment ref="AK157" authorId="0" shapeId="0">
      <text>
        <r>
          <rPr>
            <sz val="11"/>
            <rFont val="Calibri"/>
            <family val="2"/>
            <charset val="238"/>
          </rPr>
          <t>IV_B:DijUtem2</t>
        </r>
      </text>
    </comment>
    <comment ref="AL157" authorId="0" shapeId="0">
      <text>
        <r>
          <rPr>
            <sz val="11"/>
            <rFont val="Calibri"/>
            <family val="2"/>
            <charset val="238"/>
          </rPr>
          <t>IV_B:EM_Melleklet1_Utem2</t>
        </r>
      </text>
    </comment>
    <comment ref="AM157" authorId="0" shapeId="0">
      <text>
        <r>
          <rPr>
            <sz val="11"/>
            <rFont val="Calibri"/>
            <family val="2"/>
            <charset val="238"/>
          </rPr>
          <t>IV_B:EgyebAllamiUtem2</t>
        </r>
      </text>
    </comment>
    <comment ref="AN157" authorId="0" shapeId="0">
      <text>
        <r>
          <rPr>
            <sz val="11"/>
            <rFont val="Calibri"/>
            <family val="2"/>
            <charset val="238"/>
          </rPr>
          <t>IV_B:OnkormanyzatiUtem2</t>
        </r>
      </text>
    </comment>
    <comment ref="AO157" authorId="0" shapeId="0">
      <text>
        <r>
          <rPr>
            <sz val="11"/>
            <rFont val="Calibri"/>
            <family val="2"/>
            <charset val="238"/>
          </rPr>
          <t>IV_B:EUUtem2</t>
        </r>
      </text>
    </comment>
    <comment ref="AP157" authorId="0" shapeId="0">
      <text>
        <r>
          <rPr>
            <sz val="11"/>
            <rFont val="Calibri"/>
            <family val="2"/>
            <charset val="238"/>
          </rPr>
          <t>IV_B:EgyebUtem2</t>
        </r>
      </text>
    </comment>
    <comment ref="AQ157" authorId="0" shapeId="0">
      <text>
        <r>
          <rPr>
            <sz val="11"/>
            <rFont val="Calibri"/>
            <family val="2"/>
            <charset val="238"/>
          </rPr>
          <t>IV_B:HitelKotvenyUtem2</t>
        </r>
      </text>
    </comment>
    <comment ref="AR157" authorId="0" shapeId="0">
      <text>
        <r>
          <rPr>
            <sz val="11"/>
            <rFont val="Calibri"/>
            <family val="2"/>
            <charset val="238"/>
          </rPr>
          <t>IV_B:OsszesenUtem2</t>
        </r>
      </text>
    </comment>
    <comment ref="AS157" authorId="0" shapeId="0">
      <text>
        <r>
          <rPr>
            <sz val="11"/>
            <rFont val="Calibri"/>
            <family val="2"/>
            <charset val="238"/>
          </rPr>
          <t>IV_B:ForrashianyUtem2</t>
        </r>
      </text>
    </comment>
    <comment ref="AV157" authorId="0" shapeId="0">
      <text>
        <r>
          <rPr>
            <sz val="11"/>
            <rFont val="Calibri"/>
            <family val="2"/>
            <charset val="238"/>
          </rPr>
          <t>IV_B:Indokolas</t>
        </r>
      </text>
    </comment>
    <comment ref="AW157" authorId="0" shapeId="0">
      <text>
        <r>
          <rPr>
            <sz val="11"/>
            <rFont val="Calibri"/>
            <family val="2"/>
            <charset val="238"/>
          </rPr>
          <t>IV_B:Megjegyzes</t>
        </r>
      </text>
    </comment>
    <comment ref="AZ157" authorId="0" shapeId="0">
      <text>
        <r>
          <rPr>
            <sz val="11"/>
            <rFont val="Calibri"/>
            <family val="2"/>
            <charset val="238"/>
          </rPr>
          <t>IV_B:ISA</t>
        </r>
      </text>
    </comment>
    <comment ref="B158" authorId="0" shapeId="0">
      <text>
        <r>
          <rPr>
            <sz val="11"/>
            <rFont val="Calibri"/>
            <family val="2"/>
            <charset val="238"/>
          </rPr>
          <t>IV_B:FontossagiSorrent</t>
        </r>
      </text>
    </comment>
    <comment ref="C158" authorId="0" shapeId="0">
      <text>
        <r>
          <rPr>
            <sz val="11"/>
            <rFont val="Calibri"/>
            <family val="2"/>
            <charset val="238"/>
          </rPr>
          <t>IV_B:FeladatKategoria</t>
        </r>
      </text>
    </comment>
    <comment ref="D158" authorId="0" shapeId="0">
      <text>
        <r>
          <rPr>
            <sz val="11"/>
            <rFont val="Calibri"/>
            <family val="2"/>
            <charset val="238"/>
          </rPr>
          <t>IV_B:FeladatMegnevezes</t>
        </r>
      </text>
    </comment>
    <comment ref="E158" authorId="0" shapeId="0">
      <text>
        <r>
          <rPr>
            <sz val="11"/>
            <rFont val="Calibri"/>
            <family val="2"/>
            <charset val="238"/>
          </rPr>
          <t>IV_B:ElviEngedelySzam</t>
        </r>
      </text>
    </comment>
    <comment ref="F158" authorId="0" shapeId="0">
      <text>
        <r>
          <rPr>
            <sz val="11"/>
            <rFont val="Calibri"/>
            <family val="2"/>
            <charset val="238"/>
          </rPr>
          <t>IV_B:VKR_Kod</t>
        </r>
      </text>
    </comment>
    <comment ref="G158" authorId="0" shapeId="0">
      <text>
        <r>
          <rPr>
            <sz val="11"/>
            <rFont val="Calibri"/>
            <family val="2"/>
            <charset val="238"/>
          </rPr>
          <t>IV_B:VKR_Nev</t>
        </r>
      </text>
    </comment>
    <comment ref="H158" authorId="0" shapeId="0">
      <text>
        <r>
          <rPr>
            <sz val="11"/>
            <rFont val="Calibri"/>
            <family val="2"/>
            <charset val="238"/>
          </rPr>
          <t>IV_B:FeladatSorszam</t>
        </r>
      </text>
    </comment>
    <comment ref="I158" authorId="0" shapeId="0">
      <text>
        <r>
          <rPr>
            <sz val="11"/>
            <rFont val="Calibri"/>
            <family val="2"/>
            <charset val="238"/>
          </rPr>
          <t>IV_B:FeladatAzonosito</t>
        </r>
      </text>
    </comment>
    <comment ref="J158" authorId="0" shapeId="0">
      <text>
        <r>
          <rPr>
            <sz val="11"/>
            <rFont val="Calibri"/>
            <family val="2"/>
            <charset val="238"/>
          </rPr>
          <t>IV_B:EllatasiTerulet</t>
        </r>
      </text>
    </comment>
    <comment ref="K158" authorId="0" shapeId="0">
      <text>
        <r>
          <rPr>
            <sz val="11"/>
            <rFont val="Calibri"/>
            <family val="2"/>
            <charset val="238"/>
          </rPr>
          <t>IV_B:EllatasertFelelos</t>
        </r>
      </text>
    </comment>
    <comment ref="L158" authorId="0" shapeId="0">
      <text>
        <r>
          <rPr>
            <sz val="11"/>
            <rFont val="Calibri"/>
            <family val="2"/>
            <charset val="238"/>
          </rPr>
          <t>IV_B:TervezettNettoKoltseg</t>
        </r>
      </text>
    </comment>
    <comment ref="M158" authorId="0" shapeId="0">
      <text>
        <r>
          <rPr>
            <sz val="11"/>
            <rFont val="Calibri"/>
            <family val="2"/>
            <charset val="238"/>
          </rPr>
          <t>IV_B:IdotartamKezdes</t>
        </r>
      </text>
    </comment>
    <comment ref="N158" authorId="0" shapeId="0">
      <text>
        <r>
          <rPr>
            <sz val="11"/>
            <rFont val="Calibri"/>
            <family val="2"/>
            <charset val="238"/>
          </rPr>
          <t>IV_B:IdotartamBefejezes</t>
        </r>
      </text>
    </comment>
    <comment ref="O158" authorId="0" shapeId="0">
      <text>
        <r>
          <rPr>
            <sz val="11"/>
            <rFont val="Calibri"/>
            <family val="2"/>
            <charset val="238"/>
          </rPr>
          <t>IV_B:NettoKoltsegUtem1</t>
        </r>
      </text>
    </comment>
    <comment ref="P158" authorId="0" shapeId="0">
      <text>
        <r>
          <rPr>
            <sz val="11"/>
            <rFont val="Calibri"/>
            <family val="2"/>
            <charset val="238"/>
          </rPr>
          <t>IV_B:NettoKoltsegUtem2</t>
        </r>
      </text>
    </comment>
    <comment ref="Q158" authorId="0" shapeId="0">
      <text>
        <r>
          <rPr>
            <sz val="11"/>
            <rFont val="Calibri"/>
            <family val="2"/>
            <charset val="238"/>
          </rPr>
          <t>IV_B:EM_Melleklet2_KTG</t>
        </r>
      </text>
    </comment>
    <comment ref="S158" authorId="0" shapeId="0">
      <text>
        <r>
          <rPr>
            <sz val="11"/>
            <rFont val="Calibri"/>
            <family val="2"/>
            <charset val="238"/>
          </rPr>
          <t>IV_B:HDUtem1</t>
        </r>
      </text>
    </comment>
    <comment ref="T158" authorId="0" shapeId="0">
      <text>
        <r>
          <rPr>
            <sz val="11"/>
            <rFont val="Calibri"/>
            <family val="2"/>
            <charset val="238"/>
          </rPr>
          <t>IV_B:ECSUtem1</t>
        </r>
      </text>
    </comment>
    <comment ref="U158" authorId="0" shapeId="0">
      <text>
        <r>
          <rPr>
            <sz val="11"/>
            <rFont val="Calibri"/>
            <family val="2"/>
            <charset val="238"/>
          </rPr>
          <t>IV_B:KFHUtem1</t>
        </r>
      </text>
    </comment>
    <comment ref="V158" authorId="0" shapeId="0">
      <text>
        <r>
          <rPr>
            <sz val="11"/>
            <rFont val="Calibri"/>
            <family val="2"/>
            <charset val="238"/>
          </rPr>
          <t>IV_B:Egyeb_SajatUtem1</t>
        </r>
      </text>
    </comment>
    <comment ref="W158" authorId="0" shapeId="0">
      <text>
        <r>
          <rPr>
            <sz val="11"/>
            <rFont val="Calibri"/>
            <family val="2"/>
            <charset val="238"/>
          </rPr>
          <t>IV_B:DijUtem1</t>
        </r>
      </text>
    </comment>
    <comment ref="X158" authorId="0" shapeId="0">
      <text>
        <r>
          <rPr>
            <sz val="11"/>
            <rFont val="Calibri"/>
            <family val="2"/>
            <charset val="238"/>
          </rPr>
          <t>IV_B:EM_Melleklet1_Utem1</t>
        </r>
      </text>
    </comment>
    <comment ref="Y158" authorId="0" shapeId="0">
      <text>
        <r>
          <rPr>
            <sz val="11"/>
            <rFont val="Calibri"/>
            <family val="2"/>
            <charset val="238"/>
          </rPr>
          <t>IV_B:EgyebAllamiUtem1</t>
        </r>
      </text>
    </comment>
    <comment ref="Z158" authorId="0" shapeId="0">
      <text>
        <r>
          <rPr>
            <sz val="11"/>
            <rFont val="Calibri"/>
            <family val="2"/>
            <charset val="238"/>
          </rPr>
          <t>IV_B:OnkormanyzatiUtem1</t>
        </r>
      </text>
    </comment>
    <comment ref="AA158" authorId="0" shapeId="0">
      <text>
        <r>
          <rPr>
            <sz val="11"/>
            <rFont val="Calibri"/>
            <family val="2"/>
            <charset val="238"/>
          </rPr>
          <t>IV_B:EUUtem1</t>
        </r>
      </text>
    </comment>
    <comment ref="AB158" authorId="0" shapeId="0">
      <text>
        <r>
          <rPr>
            <sz val="11"/>
            <rFont val="Calibri"/>
            <family val="2"/>
            <charset val="238"/>
          </rPr>
          <t>IV_B:EgyebUtem1</t>
        </r>
      </text>
    </comment>
    <comment ref="AC158" authorId="0" shapeId="0">
      <text>
        <r>
          <rPr>
            <sz val="11"/>
            <rFont val="Calibri"/>
            <family val="2"/>
            <charset val="238"/>
          </rPr>
          <t>IV_B:HitelKotvenyUtem1</t>
        </r>
      </text>
    </comment>
    <comment ref="AD158" authorId="0" shapeId="0">
      <text>
        <r>
          <rPr>
            <sz val="11"/>
            <rFont val="Calibri"/>
            <family val="2"/>
            <charset val="238"/>
          </rPr>
          <t>IV_B:OsszesenUtem1</t>
        </r>
      </text>
    </comment>
    <comment ref="AG158" authorId="0" shapeId="0">
      <text>
        <r>
          <rPr>
            <sz val="11"/>
            <rFont val="Calibri"/>
            <family val="2"/>
            <charset val="238"/>
          </rPr>
          <t>IV_B:HDUtem2</t>
        </r>
      </text>
    </comment>
    <comment ref="AH158" authorId="0" shapeId="0">
      <text>
        <r>
          <rPr>
            <sz val="11"/>
            <rFont val="Calibri"/>
            <family val="2"/>
            <charset val="238"/>
          </rPr>
          <t>IV_B:ECSUtem2</t>
        </r>
      </text>
    </comment>
    <comment ref="AI158" authorId="0" shapeId="0">
      <text>
        <r>
          <rPr>
            <sz val="11"/>
            <rFont val="Calibri"/>
            <family val="2"/>
            <charset val="238"/>
          </rPr>
          <t>IV_B:KFHUtem2</t>
        </r>
      </text>
    </comment>
    <comment ref="AJ158" authorId="0" shapeId="0">
      <text>
        <r>
          <rPr>
            <sz val="11"/>
            <rFont val="Calibri"/>
            <family val="2"/>
            <charset val="238"/>
          </rPr>
          <t>IV_B:Egyeb_SajatUtem2</t>
        </r>
      </text>
    </comment>
    <comment ref="AK158" authorId="0" shapeId="0">
      <text>
        <r>
          <rPr>
            <sz val="11"/>
            <rFont val="Calibri"/>
            <family val="2"/>
            <charset val="238"/>
          </rPr>
          <t>IV_B:DijUtem2</t>
        </r>
      </text>
    </comment>
    <comment ref="AL158" authorId="0" shapeId="0">
      <text>
        <r>
          <rPr>
            <sz val="11"/>
            <rFont val="Calibri"/>
            <family val="2"/>
            <charset val="238"/>
          </rPr>
          <t>IV_B:EM_Melleklet1_Utem2</t>
        </r>
      </text>
    </comment>
    <comment ref="AM158" authorId="0" shapeId="0">
      <text>
        <r>
          <rPr>
            <sz val="11"/>
            <rFont val="Calibri"/>
            <family val="2"/>
            <charset val="238"/>
          </rPr>
          <t>IV_B:EgyebAllamiUtem2</t>
        </r>
      </text>
    </comment>
    <comment ref="AN158" authorId="0" shapeId="0">
      <text>
        <r>
          <rPr>
            <sz val="11"/>
            <rFont val="Calibri"/>
            <family val="2"/>
            <charset val="238"/>
          </rPr>
          <t>IV_B:OnkormanyzatiUtem2</t>
        </r>
      </text>
    </comment>
    <comment ref="AO158" authorId="0" shapeId="0">
      <text>
        <r>
          <rPr>
            <sz val="11"/>
            <rFont val="Calibri"/>
            <family val="2"/>
            <charset val="238"/>
          </rPr>
          <t>IV_B:EUUtem2</t>
        </r>
      </text>
    </comment>
    <comment ref="AP158" authorId="0" shapeId="0">
      <text>
        <r>
          <rPr>
            <sz val="11"/>
            <rFont val="Calibri"/>
            <family val="2"/>
            <charset val="238"/>
          </rPr>
          <t>IV_B:EgyebUtem2</t>
        </r>
      </text>
    </comment>
    <comment ref="AQ158" authorId="0" shapeId="0">
      <text>
        <r>
          <rPr>
            <sz val="11"/>
            <rFont val="Calibri"/>
            <family val="2"/>
            <charset val="238"/>
          </rPr>
          <t>IV_B:HitelKotvenyUtem2</t>
        </r>
      </text>
    </comment>
    <comment ref="AR158" authorId="0" shapeId="0">
      <text>
        <r>
          <rPr>
            <sz val="11"/>
            <rFont val="Calibri"/>
            <family val="2"/>
            <charset val="238"/>
          </rPr>
          <t>IV_B:OsszesenUtem2</t>
        </r>
      </text>
    </comment>
    <comment ref="AS158" authorId="0" shapeId="0">
      <text>
        <r>
          <rPr>
            <sz val="11"/>
            <rFont val="Calibri"/>
            <family val="2"/>
            <charset val="238"/>
          </rPr>
          <t>IV_B:ForrashianyUtem2</t>
        </r>
      </text>
    </comment>
    <comment ref="AV158" authorId="0" shapeId="0">
      <text>
        <r>
          <rPr>
            <sz val="11"/>
            <rFont val="Calibri"/>
            <family val="2"/>
            <charset val="238"/>
          </rPr>
          <t>IV_B:Indokolas</t>
        </r>
      </text>
    </comment>
    <comment ref="AW158" authorId="0" shapeId="0">
      <text>
        <r>
          <rPr>
            <sz val="11"/>
            <rFont val="Calibri"/>
            <family val="2"/>
            <charset val="238"/>
          </rPr>
          <t>IV_B:Megjegyzes</t>
        </r>
      </text>
    </comment>
    <comment ref="AZ158" authorId="0" shapeId="0">
      <text>
        <r>
          <rPr>
            <sz val="11"/>
            <rFont val="Calibri"/>
            <family val="2"/>
            <charset val="238"/>
          </rPr>
          <t>IV_B:ISA</t>
        </r>
      </text>
    </comment>
    <comment ref="B159" authorId="0" shapeId="0">
      <text>
        <r>
          <rPr>
            <sz val="11"/>
            <rFont val="Calibri"/>
            <family val="2"/>
            <charset val="238"/>
          </rPr>
          <t>IV_B:FontossagiSorrent</t>
        </r>
      </text>
    </comment>
    <comment ref="C159" authorId="0" shapeId="0">
      <text>
        <r>
          <rPr>
            <sz val="11"/>
            <rFont val="Calibri"/>
            <family val="2"/>
            <charset val="238"/>
          </rPr>
          <t>IV_B:FeladatKategoria</t>
        </r>
      </text>
    </comment>
    <comment ref="D159" authorId="0" shapeId="0">
      <text>
        <r>
          <rPr>
            <sz val="11"/>
            <rFont val="Calibri"/>
            <family val="2"/>
            <charset val="238"/>
          </rPr>
          <t>IV_B:FeladatMegnevezes</t>
        </r>
      </text>
    </comment>
    <comment ref="E159" authorId="0" shapeId="0">
      <text>
        <r>
          <rPr>
            <sz val="11"/>
            <rFont val="Calibri"/>
            <family val="2"/>
            <charset val="238"/>
          </rPr>
          <t>IV_B:ElviEngedelySzam</t>
        </r>
      </text>
    </comment>
    <comment ref="F159" authorId="0" shapeId="0">
      <text>
        <r>
          <rPr>
            <sz val="11"/>
            <rFont val="Calibri"/>
            <family val="2"/>
            <charset val="238"/>
          </rPr>
          <t>IV_B:VKR_Kod</t>
        </r>
      </text>
    </comment>
    <comment ref="G159" authorId="0" shapeId="0">
      <text>
        <r>
          <rPr>
            <sz val="11"/>
            <rFont val="Calibri"/>
            <family val="2"/>
            <charset val="238"/>
          </rPr>
          <t>IV_B:VKR_Nev</t>
        </r>
      </text>
    </comment>
    <comment ref="H159" authorId="0" shapeId="0">
      <text>
        <r>
          <rPr>
            <sz val="11"/>
            <rFont val="Calibri"/>
            <family val="2"/>
            <charset val="238"/>
          </rPr>
          <t>IV_B:FeladatSorszam</t>
        </r>
      </text>
    </comment>
    <comment ref="I159" authorId="0" shapeId="0">
      <text>
        <r>
          <rPr>
            <sz val="11"/>
            <rFont val="Calibri"/>
            <family val="2"/>
            <charset val="238"/>
          </rPr>
          <t>IV_B:FeladatAzonosito</t>
        </r>
      </text>
    </comment>
    <comment ref="J159" authorId="0" shapeId="0">
      <text>
        <r>
          <rPr>
            <sz val="11"/>
            <rFont val="Calibri"/>
            <family val="2"/>
            <charset val="238"/>
          </rPr>
          <t>IV_B:EllatasiTerulet</t>
        </r>
      </text>
    </comment>
    <comment ref="K159" authorId="0" shapeId="0">
      <text>
        <r>
          <rPr>
            <sz val="11"/>
            <rFont val="Calibri"/>
            <family val="2"/>
            <charset val="238"/>
          </rPr>
          <t>IV_B:EllatasertFelelos</t>
        </r>
      </text>
    </comment>
    <comment ref="L159" authorId="0" shapeId="0">
      <text>
        <r>
          <rPr>
            <sz val="11"/>
            <rFont val="Calibri"/>
            <family val="2"/>
            <charset val="238"/>
          </rPr>
          <t>IV_B:TervezettNettoKoltseg</t>
        </r>
      </text>
    </comment>
    <comment ref="M159" authorId="0" shapeId="0">
      <text>
        <r>
          <rPr>
            <sz val="11"/>
            <rFont val="Calibri"/>
            <family val="2"/>
            <charset val="238"/>
          </rPr>
          <t>IV_B:IdotartamKezdes</t>
        </r>
      </text>
    </comment>
    <comment ref="N159" authorId="0" shapeId="0">
      <text>
        <r>
          <rPr>
            <sz val="11"/>
            <rFont val="Calibri"/>
            <family val="2"/>
            <charset val="238"/>
          </rPr>
          <t>IV_B:IdotartamBefejezes</t>
        </r>
      </text>
    </comment>
    <comment ref="O159" authorId="0" shapeId="0">
      <text>
        <r>
          <rPr>
            <sz val="11"/>
            <rFont val="Calibri"/>
            <family val="2"/>
            <charset val="238"/>
          </rPr>
          <t>IV_B:NettoKoltsegUtem1</t>
        </r>
      </text>
    </comment>
    <comment ref="P159" authorId="0" shapeId="0">
      <text>
        <r>
          <rPr>
            <sz val="11"/>
            <rFont val="Calibri"/>
            <family val="2"/>
            <charset val="238"/>
          </rPr>
          <t>IV_B:NettoKoltsegUtem2</t>
        </r>
      </text>
    </comment>
    <comment ref="Q159" authorId="0" shapeId="0">
      <text>
        <r>
          <rPr>
            <sz val="11"/>
            <rFont val="Calibri"/>
            <family val="2"/>
            <charset val="238"/>
          </rPr>
          <t>IV_B:EM_Melleklet2_KTG</t>
        </r>
      </text>
    </comment>
    <comment ref="S159" authorId="0" shapeId="0">
      <text>
        <r>
          <rPr>
            <sz val="11"/>
            <rFont val="Calibri"/>
            <family val="2"/>
            <charset val="238"/>
          </rPr>
          <t>IV_B:HDUtem1</t>
        </r>
      </text>
    </comment>
    <comment ref="T159" authorId="0" shapeId="0">
      <text>
        <r>
          <rPr>
            <sz val="11"/>
            <rFont val="Calibri"/>
            <family val="2"/>
            <charset val="238"/>
          </rPr>
          <t>IV_B:ECSUtem1</t>
        </r>
      </text>
    </comment>
    <comment ref="U159" authorId="0" shapeId="0">
      <text>
        <r>
          <rPr>
            <sz val="11"/>
            <rFont val="Calibri"/>
            <family val="2"/>
            <charset val="238"/>
          </rPr>
          <t>IV_B:KFHUtem1</t>
        </r>
      </text>
    </comment>
    <comment ref="V159" authorId="0" shapeId="0">
      <text>
        <r>
          <rPr>
            <sz val="11"/>
            <rFont val="Calibri"/>
            <family val="2"/>
            <charset val="238"/>
          </rPr>
          <t>IV_B:Egyeb_SajatUtem1</t>
        </r>
      </text>
    </comment>
    <comment ref="W159" authorId="0" shapeId="0">
      <text>
        <r>
          <rPr>
            <sz val="11"/>
            <rFont val="Calibri"/>
            <family val="2"/>
            <charset val="238"/>
          </rPr>
          <t>IV_B:DijUtem1</t>
        </r>
      </text>
    </comment>
    <comment ref="X159" authorId="0" shapeId="0">
      <text>
        <r>
          <rPr>
            <sz val="11"/>
            <rFont val="Calibri"/>
            <family val="2"/>
            <charset val="238"/>
          </rPr>
          <t>IV_B:EM_Melleklet1_Utem1</t>
        </r>
      </text>
    </comment>
    <comment ref="Y159" authorId="0" shapeId="0">
      <text>
        <r>
          <rPr>
            <sz val="11"/>
            <rFont val="Calibri"/>
            <family val="2"/>
            <charset val="238"/>
          </rPr>
          <t>IV_B:EgyebAllamiUtem1</t>
        </r>
      </text>
    </comment>
    <comment ref="Z159" authorId="0" shapeId="0">
      <text>
        <r>
          <rPr>
            <sz val="11"/>
            <rFont val="Calibri"/>
            <family val="2"/>
            <charset val="238"/>
          </rPr>
          <t>IV_B:OnkormanyzatiUtem1</t>
        </r>
      </text>
    </comment>
    <comment ref="AA159" authorId="0" shapeId="0">
      <text>
        <r>
          <rPr>
            <sz val="11"/>
            <rFont val="Calibri"/>
            <family val="2"/>
            <charset val="238"/>
          </rPr>
          <t>IV_B:EUUtem1</t>
        </r>
      </text>
    </comment>
    <comment ref="AB159" authorId="0" shapeId="0">
      <text>
        <r>
          <rPr>
            <sz val="11"/>
            <rFont val="Calibri"/>
            <family val="2"/>
            <charset val="238"/>
          </rPr>
          <t>IV_B:EgyebUtem1</t>
        </r>
      </text>
    </comment>
    <comment ref="AC159" authorId="0" shapeId="0">
      <text>
        <r>
          <rPr>
            <sz val="11"/>
            <rFont val="Calibri"/>
            <family val="2"/>
            <charset val="238"/>
          </rPr>
          <t>IV_B:HitelKotvenyUtem1</t>
        </r>
      </text>
    </comment>
    <comment ref="AD159" authorId="0" shapeId="0">
      <text>
        <r>
          <rPr>
            <sz val="11"/>
            <rFont val="Calibri"/>
            <family val="2"/>
            <charset val="238"/>
          </rPr>
          <t>IV_B:OsszesenUtem1</t>
        </r>
      </text>
    </comment>
    <comment ref="AG159" authorId="0" shapeId="0">
      <text>
        <r>
          <rPr>
            <sz val="11"/>
            <rFont val="Calibri"/>
            <family val="2"/>
            <charset val="238"/>
          </rPr>
          <t>IV_B:HDUtem2</t>
        </r>
      </text>
    </comment>
    <comment ref="AH159" authorId="0" shapeId="0">
      <text>
        <r>
          <rPr>
            <sz val="11"/>
            <rFont val="Calibri"/>
            <family val="2"/>
            <charset val="238"/>
          </rPr>
          <t>IV_B:ECSUtem2</t>
        </r>
      </text>
    </comment>
    <comment ref="AI159" authorId="0" shapeId="0">
      <text>
        <r>
          <rPr>
            <sz val="11"/>
            <rFont val="Calibri"/>
            <family val="2"/>
            <charset val="238"/>
          </rPr>
          <t>IV_B:KFHUtem2</t>
        </r>
      </text>
    </comment>
    <comment ref="AJ159" authorId="0" shapeId="0">
      <text>
        <r>
          <rPr>
            <sz val="11"/>
            <rFont val="Calibri"/>
            <family val="2"/>
            <charset val="238"/>
          </rPr>
          <t>IV_B:Egyeb_SajatUtem2</t>
        </r>
      </text>
    </comment>
    <comment ref="AK159" authorId="0" shapeId="0">
      <text>
        <r>
          <rPr>
            <sz val="11"/>
            <rFont val="Calibri"/>
            <family val="2"/>
            <charset val="238"/>
          </rPr>
          <t>IV_B:DijUtem2</t>
        </r>
      </text>
    </comment>
    <comment ref="AL159" authorId="0" shapeId="0">
      <text>
        <r>
          <rPr>
            <sz val="11"/>
            <rFont val="Calibri"/>
            <family val="2"/>
            <charset val="238"/>
          </rPr>
          <t>IV_B:EM_Melleklet1_Utem2</t>
        </r>
      </text>
    </comment>
    <comment ref="AM159" authorId="0" shapeId="0">
      <text>
        <r>
          <rPr>
            <sz val="11"/>
            <rFont val="Calibri"/>
            <family val="2"/>
            <charset val="238"/>
          </rPr>
          <t>IV_B:EgyebAllamiUtem2</t>
        </r>
      </text>
    </comment>
    <comment ref="AN159" authorId="0" shapeId="0">
      <text>
        <r>
          <rPr>
            <sz val="11"/>
            <rFont val="Calibri"/>
            <family val="2"/>
            <charset val="238"/>
          </rPr>
          <t>IV_B:OnkormanyzatiUtem2</t>
        </r>
      </text>
    </comment>
    <comment ref="AO159" authorId="0" shapeId="0">
      <text>
        <r>
          <rPr>
            <sz val="11"/>
            <rFont val="Calibri"/>
            <family val="2"/>
            <charset val="238"/>
          </rPr>
          <t>IV_B:EUUtem2</t>
        </r>
      </text>
    </comment>
    <comment ref="AP159" authorId="0" shapeId="0">
      <text>
        <r>
          <rPr>
            <sz val="11"/>
            <rFont val="Calibri"/>
            <family val="2"/>
            <charset val="238"/>
          </rPr>
          <t>IV_B:EgyebUtem2</t>
        </r>
      </text>
    </comment>
    <comment ref="AQ159" authorId="0" shapeId="0">
      <text>
        <r>
          <rPr>
            <sz val="11"/>
            <rFont val="Calibri"/>
            <family val="2"/>
            <charset val="238"/>
          </rPr>
          <t>IV_B:HitelKotvenyUtem2</t>
        </r>
      </text>
    </comment>
    <comment ref="AR159" authorId="0" shapeId="0">
      <text>
        <r>
          <rPr>
            <sz val="11"/>
            <rFont val="Calibri"/>
            <family val="2"/>
            <charset val="238"/>
          </rPr>
          <t>IV_B:OsszesenUtem2</t>
        </r>
      </text>
    </comment>
    <comment ref="AS159" authorId="0" shapeId="0">
      <text>
        <r>
          <rPr>
            <sz val="11"/>
            <rFont val="Calibri"/>
            <family val="2"/>
            <charset val="238"/>
          </rPr>
          <t>IV_B:ForrashianyUtem2</t>
        </r>
      </text>
    </comment>
    <comment ref="AV159" authorId="0" shapeId="0">
      <text>
        <r>
          <rPr>
            <sz val="11"/>
            <rFont val="Calibri"/>
            <family val="2"/>
            <charset val="238"/>
          </rPr>
          <t>IV_B:Indokolas</t>
        </r>
      </text>
    </comment>
    <comment ref="AW159" authorId="0" shapeId="0">
      <text>
        <r>
          <rPr>
            <sz val="11"/>
            <rFont val="Calibri"/>
            <family val="2"/>
            <charset val="238"/>
          </rPr>
          <t>IV_B:Megjegyzes</t>
        </r>
      </text>
    </comment>
    <comment ref="AZ159" authorId="0" shapeId="0">
      <text>
        <r>
          <rPr>
            <sz val="11"/>
            <rFont val="Calibri"/>
            <family val="2"/>
            <charset val="238"/>
          </rPr>
          <t>IV_B:ISA</t>
        </r>
      </text>
    </comment>
    <comment ref="B160" authorId="0" shapeId="0">
      <text>
        <r>
          <rPr>
            <sz val="11"/>
            <rFont val="Calibri"/>
            <family val="2"/>
            <charset val="238"/>
          </rPr>
          <t>IV_B:FontossagiSorrent</t>
        </r>
      </text>
    </comment>
    <comment ref="C160" authorId="0" shapeId="0">
      <text>
        <r>
          <rPr>
            <sz val="11"/>
            <rFont val="Calibri"/>
            <family val="2"/>
            <charset val="238"/>
          </rPr>
          <t>IV_B:FeladatKategoria</t>
        </r>
      </text>
    </comment>
    <comment ref="D160" authorId="0" shapeId="0">
      <text>
        <r>
          <rPr>
            <sz val="11"/>
            <rFont val="Calibri"/>
            <family val="2"/>
            <charset val="238"/>
          </rPr>
          <t>IV_B:FeladatMegnevezes</t>
        </r>
      </text>
    </comment>
    <comment ref="E160" authorId="0" shapeId="0">
      <text>
        <r>
          <rPr>
            <sz val="11"/>
            <rFont val="Calibri"/>
            <family val="2"/>
            <charset val="238"/>
          </rPr>
          <t>IV_B:ElviEngedelySzam</t>
        </r>
      </text>
    </comment>
    <comment ref="F160" authorId="0" shapeId="0">
      <text>
        <r>
          <rPr>
            <sz val="11"/>
            <rFont val="Calibri"/>
            <family val="2"/>
            <charset val="238"/>
          </rPr>
          <t>IV_B:VKR_Kod</t>
        </r>
      </text>
    </comment>
    <comment ref="G160" authorId="0" shapeId="0">
      <text>
        <r>
          <rPr>
            <sz val="11"/>
            <rFont val="Calibri"/>
            <family val="2"/>
            <charset val="238"/>
          </rPr>
          <t>IV_B:VKR_Nev</t>
        </r>
      </text>
    </comment>
    <comment ref="H160" authorId="0" shapeId="0">
      <text>
        <r>
          <rPr>
            <sz val="11"/>
            <rFont val="Calibri"/>
            <family val="2"/>
            <charset val="238"/>
          </rPr>
          <t>IV_B:FeladatSorszam</t>
        </r>
      </text>
    </comment>
    <comment ref="I160" authorId="0" shapeId="0">
      <text>
        <r>
          <rPr>
            <sz val="11"/>
            <rFont val="Calibri"/>
            <family val="2"/>
            <charset val="238"/>
          </rPr>
          <t>IV_B:FeladatAzonosito</t>
        </r>
      </text>
    </comment>
    <comment ref="J160" authorId="0" shapeId="0">
      <text>
        <r>
          <rPr>
            <sz val="11"/>
            <rFont val="Calibri"/>
            <family val="2"/>
            <charset val="238"/>
          </rPr>
          <t>IV_B:EllatasiTerulet</t>
        </r>
      </text>
    </comment>
    <comment ref="K160" authorId="0" shapeId="0">
      <text>
        <r>
          <rPr>
            <sz val="11"/>
            <rFont val="Calibri"/>
            <family val="2"/>
            <charset val="238"/>
          </rPr>
          <t>IV_B:EllatasertFelelos</t>
        </r>
      </text>
    </comment>
    <comment ref="L160" authorId="0" shapeId="0">
      <text>
        <r>
          <rPr>
            <sz val="11"/>
            <rFont val="Calibri"/>
            <family val="2"/>
            <charset val="238"/>
          </rPr>
          <t>IV_B:TervezettNettoKoltseg</t>
        </r>
      </text>
    </comment>
    <comment ref="M160" authorId="0" shapeId="0">
      <text>
        <r>
          <rPr>
            <sz val="11"/>
            <rFont val="Calibri"/>
            <family val="2"/>
            <charset val="238"/>
          </rPr>
          <t>IV_B:IdotartamKezdes</t>
        </r>
      </text>
    </comment>
    <comment ref="N160" authorId="0" shapeId="0">
      <text>
        <r>
          <rPr>
            <sz val="11"/>
            <rFont val="Calibri"/>
            <family val="2"/>
            <charset val="238"/>
          </rPr>
          <t>IV_B:IdotartamBefejezes</t>
        </r>
      </text>
    </comment>
    <comment ref="O160" authorId="0" shapeId="0">
      <text>
        <r>
          <rPr>
            <sz val="11"/>
            <rFont val="Calibri"/>
            <family val="2"/>
            <charset val="238"/>
          </rPr>
          <t>IV_B:NettoKoltsegUtem1</t>
        </r>
      </text>
    </comment>
    <comment ref="P160" authorId="0" shapeId="0">
      <text>
        <r>
          <rPr>
            <sz val="11"/>
            <rFont val="Calibri"/>
            <family val="2"/>
            <charset val="238"/>
          </rPr>
          <t>IV_B:NettoKoltsegUtem2</t>
        </r>
      </text>
    </comment>
    <comment ref="Q160" authorId="0" shapeId="0">
      <text>
        <r>
          <rPr>
            <sz val="11"/>
            <rFont val="Calibri"/>
            <family val="2"/>
            <charset val="238"/>
          </rPr>
          <t>IV_B:EM_Melleklet2_KTG</t>
        </r>
      </text>
    </comment>
    <comment ref="S160" authorId="0" shapeId="0">
      <text>
        <r>
          <rPr>
            <sz val="11"/>
            <rFont val="Calibri"/>
            <family val="2"/>
            <charset val="238"/>
          </rPr>
          <t>IV_B:HDUtem1</t>
        </r>
      </text>
    </comment>
    <comment ref="T160" authorId="0" shapeId="0">
      <text>
        <r>
          <rPr>
            <sz val="11"/>
            <rFont val="Calibri"/>
            <family val="2"/>
            <charset val="238"/>
          </rPr>
          <t>IV_B:ECSUtem1</t>
        </r>
      </text>
    </comment>
    <comment ref="U160" authorId="0" shapeId="0">
      <text>
        <r>
          <rPr>
            <sz val="11"/>
            <rFont val="Calibri"/>
            <family val="2"/>
            <charset val="238"/>
          </rPr>
          <t>IV_B:KFHUtem1</t>
        </r>
      </text>
    </comment>
    <comment ref="V160" authorId="0" shapeId="0">
      <text>
        <r>
          <rPr>
            <sz val="11"/>
            <rFont val="Calibri"/>
            <family val="2"/>
            <charset val="238"/>
          </rPr>
          <t>IV_B:Egyeb_SajatUtem1</t>
        </r>
      </text>
    </comment>
    <comment ref="W160" authorId="0" shapeId="0">
      <text>
        <r>
          <rPr>
            <sz val="11"/>
            <rFont val="Calibri"/>
            <family val="2"/>
            <charset val="238"/>
          </rPr>
          <t>IV_B:DijUtem1</t>
        </r>
      </text>
    </comment>
    <comment ref="X160" authorId="0" shapeId="0">
      <text>
        <r>
          <rPr>
            <sz val="11"/>
            <rFont val="Calibri"/>
            <family val="2"/>
            <charset val="238"/>
          </rPr>
          <t>IV_B:EM_Melleklet1_Utem1</t>
        </r>
      </text>
    </comment>
    <comment ref="Y160" authorId="0" shapeId="0">
      <text>
        <r>
          <rPr>
            <sz val="11"/>
            <rFont val="Calibri"/>
            <family val="2"/>
            <charset val="238"/>
          </rPr>
          <t>IV_B:EgyebAllamiUtem1</t>
        </r>
      </text>
    </comment>
    <comment ref="Z160" authorId="0" shapeId="0">
      <text>
        <r>
          <rPr>
            <sz val="11"/>
            <rFont val="Calibri"/>
            <family val="2"/>
            <charset val="238"/>
          </rPr>
          <t>IV_B:OnkormanyzatiUtem1</t>
        </r>
      </text>
    </comment>
    <comment ref="AA160" authorId="0" shapeId="0">
      <text>
        <r>
          <rPr>
            <sz val="11"/>
            <rFont val="Calibri"/>
            <family val="2"/>
            <charset val="238"/>
          </rPr>
          <t>IV_B:EUUtem1</t>
        </r>
      </text>
    </comment>
    <comment ref="AB160" authorId="0" shapeId="0">
      <text>
        <r>
          <rPr>
            <sz val="11"/>
            <rFont val="Calibri"/>
            <family val="2"/>
            <charset val="238"/>
          </rPr>
          <t>IV_B:EgyebUtem1</t>
        </r>
      </text>
    </comment>
    <comment ref="AC160" authorId="0" shapeId="0">
      <text>
        <r>
          <rPr>
            <sz val="11"/>
            <rFont val="Calibri"/>
            <family val="2"/>
            <charset val="238"/>
          </rPr>
          <t>IV_B:HitelKotvenyUtem1</t>
        </r>
      </text>
    </comment>
    <comment ref="AD160" authorId="0" shapeId="0">
      <text>
        <r>
          <rPr>
            <sz val="11"/>
            <rFont val="Calibri"/>
            <family val="2"/>
            <charset val="238"/>
          </rPr>
          <t>IV_B:OsszesenUtem1</t>
        </r>
      </text>
    </comment>
    <comment ref="AG160" authorId="0" shapeId="0">
      <text>
        <r>
          <rPr>
            <sz val="11"/>
            <rFont val="Calibri"/>
            <family val="2"/>
            <charset val="238"/>
          </rPr>
          <t>IV_B:HDUtem2</t>
        </r>
      </text>
    </comment>
    <comment ref="AH160" authorId="0" shapeId="0">
      <text>
        <r>
          <rPr>
            <sz val="11"/>
            <rFont val="Calibri"/>
            <family val="2"/>
            <charset val="238"/>
          </rPr>
          <t>IV_B:ECSUtem2</t>
        </r>
      </text>
    </comment>
    <comment ref="AI160" authorId="0" shapeId="0">
      <text>
        <r>
          <rPr>
            <sz val="11"/>
            <rFont val="Calibri"/>
            <family val="2"/>
            <charset val="238"/>
          </rPr>
          <t>IV_B:KFHUtem2</t>
        </r>
      </text>
    </comment>
    <comment ref="AJ160" authorId="0" shapeId="0">
      <text>
        <r>
          <rPr>
            <sz val="11"/>
            <rFont val="Calibri"/>
            <family val="2"/>
            <charset val="238"/>
          </rPr>
          <t>IV_B:Egyeb_SajatUtem2</t>
        </r>
      </text>
    </comment>
    <comment ref="AK160" authorId="0" shapeId="0">
      <text>
        <r>
          <rPr>
            <sz val="11"/>
            <rFont val="Calibri"/>
            <family val="2"/>
            <charset val="238"/>
          </rPr>
          <t>IV_B:DijUtem2</t>
        </r>
      </text>
    </comment>
    <comment ref="AL160" authorId="0" shapeId="0">
      <text>
        <r>
          <rPr>
            <sz val="11"/>
            <rFont val="Calibri"/>
            <family val="2"/>
            <charset val="238"/>
          </rPr>
          <t>IV_B:EM_Melleklet1_Utem2</t>
        </r>
      </text>
    </comment>
    <comment ref="AM160" authorId="0" shapeId="0">
      <text>
        <r>
          <rPr>
            <sz val="11"/>
            <rFont val="Calibri"/>
            <family val="2"/>
            <charset val="238"/>
          </rPr>
          <t>IV_B:EgyebAllamiUtem2</t>
        </r>
      </text>
    </comment>
    <comment ref="AN160" authorId="0" shapeId="0">
      <text>
        <r>
          <rPr>
            <sz val="11"/>
            <rFont val="Calibri"/>
            <family val="2"/>
            <charset val="238"/>
          </rPr>
          <t>IV_B:OnkormanyzatiUtem2</t>
        </r>
      </text>
    </comment>
    <comment ref="AO160" authorId="0" shapeId="0">
      <text>
        <r>
          <rPr>
            <sz val="11"/>
            <rFont val="Calibri"/>
            <family val="2"/>
            <charset val="238"/>
          </rPr>
          <t>IV_B:EUUtem2</t>
        </r>
      </text>
    </comment>
    <comment ref="AP160" authorId="0" shapeId="0">
      <text>
        <r>
          <rPr>
            <sz val="11"/>
            <rFont val="Calibri"/>
            <family val="2"/>
            <charset val="238"/>
          </rPr>
          <t>IV_B:EgyebUtem2</t>
        </r>
      </text>
    </comment>
    <comment ref="AQ160" authorId="0" shapeId="0">
      <text>
        <r>
          <rPr>
            <sz val="11"/>
            <rFont val="Calibri"/>
            <family val="2"/>
            <charset val="238"/>
          </rPr>
          <t>IV_B:HitelKotvenyUtem2</t>
        </r>
      </text>
    </comment>
    <comment ref="AR160" authorId="0" shapeId="0">
      <text>
        <r>
          <rPr>
            <sz val="11"/>
            <rFont val="Calibri"/>
            <family val="2"/>
            <charset val="238"/>
          </rPr>
          <t>IV_B:OsszesenUtem2</t>
        </r>
      </text>
    </comment>
    <comment ref="AS160" authorId="0" shapeId="0">
      <text>
        <r>
          <rPr>
            <sz val="11"/>
            <rFont val="Calibri"/>
            <family val="2"/>
            <charset val="238"/>
          </rPr>
          <t>IV_B:ForrashianyUtem2</t>
        </r>
      </text>
    </comment>
    <comment ref="AV160" authorId="0" shapeId="0">
      <text>
        <r>
          <rPr>
            <sz val="11"/>
            <rFont val="Calibri"/>
            <family val="2"/>
            <charset val="238"/>
          </rPr>
          <t>IV_B:Indokolas</t>
        </r>
      </text>
    </comment>
    <comment ref="AW160" authorId="0" shapeId="0">
      <text>
        <r>
          <rPr>
            <sz val="11"/>
            <rFont val="Calibri"/>
            <family val="2"/>
            <charset val="238"/>
          </rPr>
          <t>IV_B:Megjegyzes</t>
        </r>
      </text>
    </comment>
    <comment ref="AZ160" authorId="0" shapeId="0">
      <text>
        <r>
          <rPr>
            <sz val="11"/>
            <rFont val="Calibri"/>
            <family val="2"/>
            <charset val="238"/>
          </rPr>
          <t>IV_B:ISA</t>
        </r>
      </text>
    </comment>
    <comment ref="B161" authorId="0" shapeId="0">
      <text>
        <r>
          <rPr>
            <sz val="11"/>
            <rFont val="Calibri"/>
            <family val="2"/>
            <charset val="238"/>
          </rPr>
          <t>IV_B:FontossagiSorrent</t>
        </r>
      </text>
    </comment>
    <comment ref="C161" authorId="0" shapeId="0">
      <text>
        <r>
          <rPr>
            <sz val="11"/>
            <rFont val="Calibri"/>
            <family val="2"/>
            <charset val="238"/>
          </rPr>
          <t>IV_B:FeladatKategoria</t>
        </r>
      </text>
    </comment>
    <comment ref="D161" authorId="0" shapeId="0">
      <text>
        <r>
          <rPr>
            <sz val="11"/>
            <rFont val="Calibri"/>
            <family val="2"/>
            <charset val="238"/>
          </rPr>
          <t>IV_B:FeladatMegnevezes</t>
        </r>
      </text>
    </comment>
    <comment ref="E161" authorId="0" shapeId="0">
      <text>
        <r>
          <rPr>
            <sz val="11"/>
            <rFont val="Calibri"/>
            <family val="2"/>
            <charset val="238"/>
          </rPr>
          <t>IV_B:ElviEngedelySzam</t>
        </r>
      </text>
    </comment>
    <comment ref="F161" authorId="0" shapeId="0">
      <text>
        <r>
          <rPr>
            <sz val="11"/>
            <rFont val="Calibri"/>
            <family val="2"/>
            <charset val="238"/>
          </rPr>
          <t>IV_B:VKR_Kod</t>
        </r>
      </text>
    </comment>
    <comment ref="G161" authorId="0" shapeId="0">
      <text>
        <r>
          <rPr>
            <sz val="11"/>
            <rFont val="Calibri"/>
            <family val="2"/>
            <charset val="238"/>
          </rPr>
          <t>IV_B:VKR_Nev</t>
        </r>
      </text>
    </comment>
    <comment ref="H161" authorId="0" shapeId="0">
      <text>
        <r>
          <rPr>
            <sz val="11"/>
            <rFont val="Calibri"/>
            <family val="2"/>
            <charset val="238"/>
          </rPr>
          <t>IV_B:FeladatSorszam</t>
        </r>
      </text>
    </comment>
    <comment ref="I161" authorId="0" shapeId="0">
      <text>
        <r>
          <rPr>
            <sz val="11"/>
            <rFont val="Calibri"/>
            <family val="2"/>
            <charset val="238"/>
          </rPr>
          <t>IV_B:FeladatAzonosito</t>
        </r>
      </text>
    </comment>
    <comment ref="J161" authorId="0" shapeId="0">
      <text>
        <r>
          <rPr>
            <sz val="11"/>
            <rFont val="Calibri"/>
            <family val="2"/>
            <charset val="238"/>
          </rPr>
          <t>IV_B:EllatasiTerulet</t>
        </r>
      </text>
    </comment>
    <comment ref="K161" authorId="0" shapeId="0">
      <text>
        <r>
          <rPr>
            <sz val="11"/>
            <rFont val="Calibri"/>
            <family val="2"/>
            <charset val="238"/>
          </rPr>
          <t>IV_B:EllatasertFelelos</t>
        </r>
      </text>
    </comment>
    <comment ref="L161" authorId="0" shapeId="0">
      <text>
        <r>
          <rPr>
            <sz val="11"/>
            <rFont val="Calibri"/>
            <family val="2"/>
            <charset val="238"/>
          </rPr>
          <t>IV_B:TervezettNettoKoltseg</t>
        </r>
      </text>
    </comment>
    <comment ref="M161" authorId="0" shapeId="0">
      <text>
        <r>
          <rPr>
            <sz val="11"/>
            <rFont val="Calibri"/>
            <family val="2"/>
            <charset val="238"/>
          </rPr>
          <t>IV_B:IdotartamKezdes</t>
        </r>
      </text>
    </comment>
    <comment ref="N161" authorId="0" shapeId="0">
      <text>
        <r>
          <rPr>
            <sz val="11"/>
            <rFont val="Calibri"/>
            <family val="2"/>
            <charset val="238"/>
          </rPr>
          <t>IV_B:IdotartamBefejezes</t>
        </r>
      </text>
    </comment>
    <comment ref="O161" authorId="0" shapeId="0">
      <text>
        <r>
          <rPr>
            <sz val="11"/>
            <rFont val="Calibri"/>
            <family val="2"/>
            <charset val="238"/>
          </rPr>
          <t>IV_B:NettoKoltsegUtem1</t>
        </r>
      </text>
    </comment>
    <comment ref="P161" authorId="0" shapeId="0">
      <text>
        <r>
          <rPr>
            <sz val="11"/>
            <rFont val="Calibri"/>
            <family val="2"/>
            <charset val="238"/>
          </rPr>
          <t>IV_B:NettoKoltsegUtem2</t>
        </r>
      </text>
    </comment>
    <comment ref="Q161" authorId="0" shapeId="0">
      <text>
        <r>
          <rPr>
            <sz val="11"/>
            <rFont val="Calibri"/>
            <family val="2"/>
            <charset val="238"/>
          </rPr>
          <t>IV_B:EM_Melleklet2_KTG</t>
        </r>
      </text>
    </comment>
    <comment ref="S161" authorId="0" shapeId="0">
      <text>
        <r>
          <rPr>
            <sz val="11"/>
            <rFont val="Calibri"/>
            <family val="2"/>
            <charset val="238"/>
          </rPr>
          <t>IV_B:HDUtem1</t>
        </r>
      </text>
    </comment>
    <comment ref="T161" authorId="0" shapeId="0">
      <text>
        <r>
          <rPr>
            <sz val="11"/>
            <rFont val="Calibri"/>
            <family val="2"/>
            <charset val="238"/>
          </rPr>
          <t>IV_B:ECSUtem1</t>
        </r>
      </text>
    </comment>
    <comment ref="U161" authorId="0" shapeId="0">
      <text>
        <r>
          <rPr>
            <sz val="11"/>
            <rFont val="Calibri"/>
            <family val="2"/>
            <charset val="238"/>
          </rPr>
          <t>IV_B:KFHUtem1</t>
        </r>
      </text>
    </comment>
    <comment ref="V161" authorId="0" shapeId="0">
      <text>
        <r>
          <rPr>
            <sz val="11"/>
            <rFont val="Calibri"/>
            <family val="2"/>
            <charset val="238"/>
          </rPr>
          <t>IV_B:Egyeb_SajatUtem1</t>
        </r>
      </text>
    </comment>
    <comment ref="W161" authorId="0" shapeId="0">
      <text>
        <r>
          <rPr>
            <sz val="11"/>
            <rFont val="Calibri"/>
            <family val="2"/>
            <charset val="238"/>
          </rPr>
          <t>IV_B:DijUtem1</t>
        </r>
      </text>
    </comment>
    <comment ref="X161" authorId="0" shapeId="0">
      <text>
        <r>
          <rPr>
            <sz val="11"/>
            <rFont val="Calibri"/>
            <family val="2"/>
            <charset val="238"/>
          </rPr>
          <t>IV_B:EM_Melleklet1_Utem1</t>
        </r>
      </text>
    </comment>
    <comment ref="Y161" authorId="0" shapeId="0">
      <text>
        <r>
          <rPr>
            <sz val="11"/>
            <rFont val="Calibri"/>
            <family val="2"/>
            <charset val="238"/>
          </rPr>
          <t>IV_B:EgyebAllamiUtem1</t>
        </r>
      </text>
    </comment>
    <comment ref="Z161" authorId="0" shapeId="0">
      <text>
        <r>
          <rPr>
            <sz val="11"/>
            <rFont val="Calibri"/>
            <family val="2"/>
            <charset val="238"/>
          </rPr>
          <t>IV_B:OnkormanyzatiUtem1</t>
        </r>
      </text>
    </comment>
    <comment ref="AA161" authorId="0" shapeId="0">
      <text>
        <r>
          <rPr>
            <sz val="11"/>
            <rFont val="Calibri"/>
            <family val="2"/>
            <charset val="238"/>
          </rPr>
          <t>IV_B:EUUtem1</t>
        </r>
      </text>
    </comment>
    <comment ref="AB161" authorId="0" shapeId="0">
      <text>
        <r>
          <rPr>
            <sz val="11"/>
            <rFont val="Calibri"/>
            <family val="2"/>
            <charset val="238"/>
          </rPr>
          <t>IV_B:EgyebUtem1</t>
        </r>
      </text>
    </comment>
    <comment ref="AC161" authorId="0" shapeId="0">
      <text>
        <r>
          <rPr>
            <sz val="11"/>
            <rFont val="Calibri"/>
            <family val="2"/>
            <charset val="238"/>
          </rPr>
          <t>IV_B:HitelKotvenyUtem1</t>
        </r>
      </text>
    </comment>
    <comment ref="AD161" authorId="0" shapeId="0">
      <text>
        <r>
          <rPr>
            <sz val="11"/>
            <rFont val="Calibri"/>
            <family val="2"/>
            <charset val="238"/>
          </rPr>
          <t>IV_B:OsszesenUtem1</t>
        </r>
      </text>
    </comment>
    <comment ref="AG161" authorId="0" shapeId="0">
      <text>
        <r>
          <rPr>
            <sz val="11"/>
            <rFont val="Calibri"/>
            <family val="2"/>
            <charset val="238"/>
          </rPr>
          <t>IV_B:HDUtem2</t>
        </r>
      </text>
    </comment>
    <comment ref="AH161" authorId="0" shapeId="0">
      <text>
        <r>
          <rPr>
            <sz val="11"/>
            <rFont val="Calibri"/>
            <family val="2"/>
            <charset val="238"/>
          </rPr>
          <t>IV_B:ECSUtem2</t>
        </r>
      </text>
    </comment>
    <comment ref="AI161" authorId="0" shapeId="0">
      <text>
        <r>
          <rPr>
            <sz val="11"/>
            <rFont val="Calibri"/>
            <family val="2"/>
            <charset val="238"/>
          </rPr>
          <t>IV_B:KFHUtem2</t>
        </r>
      </text>
    </comment>
    <comment ref="AJ161" authorId="0" shapeId="0">
      <text>
        <r>
          <rPr>
            <sz val="11"/>
            <rFont val="Calibri"/>
            <family val="2"/>
            <charset val="238"/>
          </rPr>
          <t>IV_B:Egyeb_SajatUtem2</t>
        </r>
      </text>
    </comment>
    <comment ref="AK161" authorId="0" shapeId="0">
      <text>
        <r>
          <rPr>
            <sz val="11"/>
            <rFont val="Calibri"/>
            <family val="2"/>
            <charset val="238"/>
          </rPr>
          <t>IV_B:DijUtem2</t>
        </r>
      </text>
    </comment>
    <comment ref="AL161" authorId="0" shapeId="0">
      <text>
        <r>
          <rPr>
            <sz val="11"/>
            <rFont val="Calibri"/>
            <family val="2"/>
            <charset val="238"/>
          </rPr>
          <t>IV_B:EM_Melleklet1_Utem2</t>
        </r>
      </text>
    </comment>
    <comment ref="AM161" authorId="0" shapeId="0">
      <text>
        <r>
          <rPr>
            <sz val="11"/>
            <rFont val="Calibri"/>
            <family val="2"/>
            <charset val="238"/>
          </rPr>
          <t>IV_B:EgyebAllamiUtem2</t>
        </r>
      </text>
    </comment>
    <comment ref="AN161" authorId="0" shapeId="0">
      <text>
        <r>
          <rPr>
            <sz val="11"/>
            <rFont val="Calibri"/>
            <family val="2"/>
            <charset val="238"/>
          </rPr>
          <t>IV_B:OnkormanyzatiUtem2</t>
        </r>
      </text>
    </comment>
    <comment ref="AO161" authorId="0" shapeId="0">
      <text>
        <r>
          <rPr>
            <sz val="11"/>
            <rFont val="Calibri"/>
            <family val="2"/>
            <charset val="238"/>
          </rPr>
          <t>IV_B:EUUtem2</t>
        </r>
      </text>
    </comment>
    <comment ref="AP161" authorId="0" shapeId="0">
      <text>
        <r>
          <rPr>
            <sz val="11"/>
            <rFont val="Calibri"/>
            <family val="2"/>
            <charset val="238"/>
          </rPr>
          <t>IV_B:EgyebUtem2</t>
        </r>
      </text>
    </comment>
    <comment ref="AQ161" authorId="0" shapeId="0">
      <text>
        <r>
          <rPr>
            <sz val="11"/>
            <rFont val="Calibri"/>
            <family val="2"/>
            <charset val="238"/>
          </rPr>
          <t>IV_B:HitelKotvenyUtem2</t>
        </r>
      </text>
    </comment>
    <comment ref="AR161" authorId="0" shapeId="0">
      <text>
        <r>
          <rPr>
            <sz val="11"/>
            <rFont val="Calibri"/>
            <family val="2"/>
            <charset val="238"/>
          </rPr>
          <t>IV_B:OsszesenUtem2</t>
        </r>
      </text>
    </comment>
    <comment ref="AS161" authorId="0" shapeId="0">
      <text>
        <r>
          <rPr>
            <sz val="11"/>
            <rFont val="Calibri"/>
            <family val="2"/>
            <charset val="238"/>
          </rPr>
          <t>IV_B:ForrashianyUtem2</t>
        </r>
      </text>
    </comment>
    <comment ref="AV161" authorId="0" shapeId="0">
      <text>
        <r>
          <rPr>
            <sz val="11"/>
            <rFont val="Calibri"/>
            <family val="2"/>
            <charset val="238"/>
          </rPr>
          <t>IV_B:Indokolas</t>
        </r>
      </text>
    </comment>
    <comment ref="AW161" authorId="0" shapeId="0">
      <text>
        <r>
          <rPr>
            <sz val="11"/>
            <rFont val="Calibri"/>
            <family val="2"/>
            <charset val="238"/>
          </rPr>
          <t>IV_B:Megjegyzes</t>
        </r>
      </text>
    </comment>
    <comment ref="AZ161" authorId="0" shapeId="0">
      <text>
        <r>
          <rPr>
            <sz val="11"/>
            <rFont val="Calibri"/>
            <family val="2"/>
            <charset val="238"/>
          </rPr>
          <t>IV_B:ISA</t>
        </r>
      </text>
    </comment>
    <comment ref="B162" authorId="0" shapeId="0">
      <text>
        <r>
          <rPr>
            <sz val="11"/>
            <rFont val="Calibri"/>
            <family val="2"/>
            <charset val="238"/>
          </rPr>
          <t>IV_B:FontossagiSorrent</t>
        </r>
      </text>
    </comment>
    <comment ref="C162" authorId="0" shapeId="0">
      <text>
        <r>
          <rPr>
            <sz val="11"/>
            <rFont val="Calibri"/>
            <family val="2"/>
            <charset val="238"/>
          </rPr>
          <t>IV_B:FeladatKategoria</t>
        </r>
      </text>
    </comment>
    <comment ref="D162" authorId="0" shapeId="0">
      <text>
        <r>
          <rPr>
            <sz val="11"/>
            <rFont val="Calibri"/>
            <family val="2"/>
            <charset val="238"/>
          </rPr>
          <t>IV_B:FeladatMegnevezes</t>
        </r>
      </text>
    </comment>
    <comment ref="E162" authorId="0" shapeId="0">
      <text>
        <r>
          <rPr>
            <sz val="11"/>
            <rFont val="Calibri"/>
            <family val="2"/>
            <charset val="238"/>
          </rPr>
          <t>IV_B:ElviEngedelySzam</t>
        </r>
      </text>
    </comment>
    <comment ref="F162" authorId="0" shapeId="0">
      <text>
        <r>
          <rPr>
            <sz val="11"/>
            <rFont val="Calibri"/>
            <family val="2"/>
            <charset val="238"/>
          </rPr>
          <t>IV_B:VKR_Kod</t>
        </r>
      </text>
    </comment>
    <comment ref="G162" authorId="0" shapeId="0">
      <text>
        <r>
          <rPr>
            <sz val="11"/>
            <rFont val="Calibri"/>
            <family val="2"/>
            <charset val="238"/>
          </rPr>
          <t>IV_B:VKR_Nev</t>
        </r>
      </text>
    </comment>
    <comment ref="H162" authorId="0" shapeId="0">
      <text>
        <r>
          <rPr>
            <sz val="11"/>
            <rFont val="Calibri"/>
            <family val="2"/>
            <charset val="238"/>
          </rPr>
          <t>IV_B:FeladatSorszam</t>
        </r>
      </text>
    </comment>
    <comment ref="I162" authorId="0" shapeId="0">
      <text>
        <r>
          <rPr>
            <sz val="11"/>
            <rFont val="Calibri"/>
            <family val="2"/>
            <charset val="238"/>
          </rPr>
          <t>IV_B:FeladatAzonosito</t>
        </r>
      </text>
    </comment>
    <comment ref="J162" authorId="0" shapeId="0">
      <text>
        <r>
          <rPr>
            <sz val="11"/>
            <rFont val="Calibri"/>
            <family val="2"/>
            <charset val="238"/>
          </rPr>
          <t>IV_B:EllatasiTerulet</t>
        </r>
      </text>
    </comment>
    <comment ref="K162" authorId="0" shapeId="0">
      <text>
        <r>
          <rPr>
            <sz val="11"/>
            <rFont val="Calibri"/>
            <family val="2"/>
            <charset val="238"/>
          </rPr>
          <t>IV_B:EllatasertFelelos</t>
        </r>
      </text>
    </comment>
    <comment ref="L162" authorId="0" shapeId="0">
      <text>
        <r>
          <rPr>
            <sz val="11"/>
            <rFont val="Calibri"/>
            <family val="2"/>
            <charset val="238"/>
          </rPr>
          <t>IV_B:TervezettNettoKoltseg</t>
        </r>
      </text>
    </comment>
    <comment ref="M162" authorId="0" shapeId="0">
      <text>
        <r>
          <rPr>
            <sz val="11"/>
            <rFont val="Calibri"/>
            <family val="2"/>
            <charset val="238"/>
          </rPr>
          <t>IV_B:IdotartamKezdes</t>
        </r>
      </text>
    </comment>
    <comment ref="N162" authorId="0" shapeId="0">
      <text>
        <r>
          <rPr>
            <sz val="11"/>
            <rFont val="Calibri"/>
            <family val="2"/>
            <charset val="238"/>
          </rPr>
          <t>IV_B:IdotartamBefejezes</t>
        </r>
      </text>
    </comment>
    <comment ref="O162" authorId="0" shapeId="0">
      <text>
        <r>
          <rPr>
            <sz val="11"/>
            <rFont val="Calibri"/>
            <family val="2"/>
            <charset val="238"/>
          </rPr>
          <t>IV_B:NettoKoltsegUtem1</t>
        </r>
      </text>
    </comment>
    <comment ref="P162" authorId="0" shapeId="0">
      <text>
        <r>
          <rPr>
            <sz val="11"/>
            <rFont val="Calibri"/>
            <family val="2"/>
            <charset val="238"/>
          </rPr>
          <t>IV_B:NettoKoltsegUtem2</t>
        </r>
      </text>
    </comment>
    <comment ref="Q162" authorId="0" shapeId="0">
      <text>
        <r>
          <rPr>
            <sz val="11"/>
            <rFont val="Calibri"/>
            <family val="2"/>
            <charset val="238"/>
          </rPr>
          <t>IV_B:EM_Melleklet2_KTG</t>
        </r>
      </text>
    </comment>
    <comment ref="S162" authorId="0" shapeId="0">
      <text>
        <r>
          <rPr>
            <sz val="11"/>
            <rFont val="Calibri"/>
            <family val="2"/>
            <charset val="238"/>
          </rPr>
          <t>IV_B:HDUtem1</t>
        </r>
      </text>
    </comment>
    <comment ref="T162" authorId="0" shapeId="0">
      <text>
        <r>
          <rPr>
            <sz val="11"/>
            <rFont val="Calibri"/>
            <family val="2"/>
            <charset val="238"/>
          </rPr>
          <t>IV_B:ECSUtem1</t>
        </r>
      </text>
    </comment>
    <comment ref="U162" authorId="0" shapeId="0">
      <text>
        <r>
          <rPr>
            <sz val="11"/>
            <rFont val="Calibri"/>
            <family val="2"/>
            <charset val="238"/>
          </rPr>
          <t>IV_B:KFHUtem1</t>
        </r>
      </text>
    </comment>
    <comment ref="V162" authorId="0" shapeId="0">
      <text>
        <r>
          <rPr>
            <sz val="11"/>
            <rFont val="Calibri"/>
            <family val="2"/>
            <charset val="238"/>
          </rPr>
          <t>IV_B:Egyeb_SajatUtem1</t>
        </r>
      </text>
    </comment>
    <comment ref="W162" authorId="0" shapeId="0">
      <text>
        <r>
          <rPr>
            <sz val="11"/>
            <rFont val="Calibri"/>
            <family val="2"/>
            <charset val="238"/>
          </rPr>
          <t>IV_B:DijUtem1</t>
        </r>
      </text>
    </comment>
    <comment ref="X162" authorId="0" shapeId="0">
      <text>
        <r>
          <rPr>
            <sz val="11"/>
            <rFont val="Calibri"/>
            <family val="2"/>
            <charset val="238"/>
          </rPr>
          <t>IV_B:EM_Melleklet1_Utem1</t>
        </r>
      </text>
    </comment>
    <comment ref="Y162" authorId="0" shapeId="0">
      <text>
        <r>
          <rPr>
            <sz val="11"/>
            <rFont val="Calibri"/>
            <family val="2"/>
            <charset val="238"/>
          </rPr>
          <t>IV_B:EgyebAllamiUtem1</t>
        </r>
      </text>
    </comment>
    <comment ref="Z162" authorId="0" shapeId="0">
      <text>
        <r>
          <rPr>
            <sz val="11"/>
            <rFont val="Calibri"/>
            <family val="2"/>
            <charset val="238"/>
          </rPr>
          <t>IV_B:OnkormanyzatiUtem1</t>
        </r>
      </text>
    </comment>
    <comment ref="AA162" authorId="0" shapeId="0">
      <text>
        <r>
          <rPr>
            <sz val="11"/>
            <rFont val="Calibri"/>
            <family val="2"/>
            <charset val="238"/>
          </rPr>
          <t>IV_B:EUUtem1</t>
        </r>
      </text>
    </comment>
    <comment ref="AB162" authorId="0" shapeId="0">
      <text>
        <r>
          <rPr>
            <sz val="11"/>
            <rFont val="Calibri"/>
            <family val="2"/>
            <charset val="238"/>
          </rPr>
          <t>IV_B:EgyebUtem1</t>
        </r>
      </text>
    </comment>
    <comment ref="AC162" authorId="0" shapeId="0">
      <text>
        <r>
          <rPr>
            <sz val="11"/>
            <rFont val="Calibri"/>
            <family val="2"/>
            <charset val="238"/>
          </rPr>
          <t>IV_B:HitelKotvenyUtem1</t>
        </r>
      </text>
    </comment>
    <comment ref="AD162" authorId="0" shapeId="0">
      <text>
        <r>
          <rPr>
            <sz val="11"/>
            <rFont val="Calibri"/>
            <family val="2"/>
            <charset val="238"/>
          </rPr>
          <t>IV_B:OsszesenUtem1</t>
        </r>
      </text>
    </comment>
    <comment ref="AG162" authorId="0" shapeId="0">
      <text>
        <r>
          <rPr>
            <sz val="11"/>
            <rFont val="Calibri"/>
            <family val="2"/>
            <charset val="238"/>
          </rPr>
          <t>IV_B:HDUtem2</t>
        </r>
      </text>
    </comment>
    <comment ref="AH162" authorId="0" shapeId="0">
      <text>
        <r>
          <rPr>
            <sz val="11"/>
            <rFont val="Calibri"/>
            <family val="2"/>
            <charset val="238"/>
          </rPr>
          <t>IV_B:ECSUtem2</t>
        </r>
      </text>
    </comment>
    <comment ref="AI162" authorId="0" shapeId="0">
      <text>
        <r>
          <rPr>
            <sz val="11"/>
            <rFont val="Calibri"/>
            <family val="2"/>
            <charset val="238"/>
          </rPr>
          <t>IV_B:KFHUtem2</t>
        </r>
      </text>
    </comment>
    <comment ref="AJ162" authorId="0" shapeId="0">
      <text>
        <r>
          <rPr>
            <sz val="11"/>
            <rFont val="Calibri"/>
            <family val="2"/>
            <charset val="238"/>
          </rPr>
          <t>IV_B:Egyeb_SajatUtem2</t>
        </r>
      </text>
    </comment>
    <comment ref="AK162" authorId="0" shapeId="0">
      <text>
        <r>
          <rPr>
            <sz val="11"/>
            <rFont val="Calibri"/>
            <family val="2"/>
            <charset val="238"/>
          </rPr>
          <t>IV_B:DijUtem2</t>
        </r>
      </text>
    </comment>
    <comment ref="AL162" authorId="0" shapeId="0">
      <text>
        <r>
          <rPr>
            <sz val="11"/>
            <rFont val="Calibri"/>
            <family val="2"/>
            <charset val="238"/>
          </rPr>
          <t>IV_B:EM_Melleklet1_Utem2</t>
        </r>
      </text>
    </comment>
    <comment ref="AM162" authorId="0" shapeId="0">
      <text>
        <r>
          <rPr>
            <sz val="11"/>
            <rFont val="Calibri"/>
            <family val="2"/>
            <charset val="238"/>
          </rPr>
          <t>IV_B:EgyebAllamiUtem2</t>
        </r>
      </text>
    </comment>
    <comment ref="AN162" authorId="0" shapeId="0">
      <text>
        <r>
          <rPr>
            <sz val="11"/>
            <rFont val="Calibri"/>
            <family val="2"/>
            <charset val="238"/>
          </rPr>
          <t>IV_B:OnkormanyzatiUtem2</t>
        </r>
      </text>
    </comment>
    <comment ref="AO162" authorId="0" shapeId="0">
      <text>
        <r>
          <rPr>
            <sz val="11"/>
            <rFont val="Calibri"/>
            <family val="2"/>
            <charset val="238"/>
          </rPr>
          <t>IV_B:EUUtem2</t>
        </r>
      </text>
    </comment>
    <comment ref="AP162" authorId="0" shapeId="0">
      <text>
        <r>
          <rPr>
            <sz val="11"/>
            <rFont val="Calibri"/>
            <family val="2"/>
            <charset val="238"/>
          </rPr>
          <t>IV_B:EgyebUtem2</t>
        </r>
      </text>
    </comment>
    <comment ref="AQ162" authorId="0" shapeId="0">
      <text>
        <r>
          <rPr>
            <sz val="11"/>
            <rFont val="Calibri"/>
            <family val="2"/>
            <charset val="238"/>
          </rPr>
          <t>IV_B:HitelKotvenyUtem2</t>
        </r>
      </text>
    </comment>
    <comment ref="AR162" authorId="0" shapeId="0">
      <text>
        <r>
          <rPr>
            <sz val="11"/>
            <rFont val="Calibri"/>
            <family val="2"/>
            <charset val="238"/>
          </rPr>
          <t>IV_B:OsszesenUtem2</t>
        </r>
      </text>
    </comment>
    <comment ref="AS162" authorId="0" shapeId="0">
      <text>
        <r>
          <rPr>
            <sz val="11"/>
            <rFont val="Calibri"/>
            <family val="2"/>
            <charset val="238"/>
          </rPr>
          <t>IV_B:ForrashianyUtem2</t>
        </r>
      </text>
    </comment>
    <comment ref="AV162" authorId="0" shapeId="0">
      <text>
        <r>
          <rPr>
            <sz val="11"/>
            <rFont val="Calibri"/>
            <family val="2"/>
            <charset val="238"/>
          </rPr>
          <t>IV_B:Indokolas</t>
        </r>
      </text>
    </comment>
    <comment ref="AW162" authorId="0" shapeId="0">
      <text>
        <r>
          <rPr>
            <sz val="11"/>
            <rFont val="Calibri"/>
            <family val="2"/>
            <charset val="238"/>
          </rPr>
          <t>IV_B:Megjegyzes</t>
        </r>
      </text>
    </comment>
    <comment ref="AZ162" authorId="0" shapeId="0">
      <text>
        <r>
          <rPr>
            <sz val="11"/>
            <rFont val="Calibri"/>
            <family val="2"/>
            <charset val="238"/>
          </rPr>
          <t>IV_B:ISA</t>
        </r>
      </text>
    </comment>
    <comment ref="B163" authorId="0" shapeId="0">
      <text>
        <r>
          <rPr>
            <sz val="11"/>
            <rFont val="Calibri"/>
            <family val="2"/>
            <charset val="238"/>
          </rPr>
          <t>IV_B:FontossagiSorrent</t>
        </r>
      </text>
    </comment>
    <comment ref="C163" authorId="0" shapeId="0">
      <text>
        <r>
          <rPr>
            <sz val="11"/>
            <rFont val="Calibri"/>
            <family val="2"/>
            <charset val="238"/>
          </rPr>
          <t>IV_B:FeladatKategoria</t>
        </r>
      </text>
    </comment>
    <comment ref="D163" authorId="0" shapeId="0">
      <text>
        <r>
          <rPr>
            <sz val="11"/>
            <rFont val="Calibri"/>
            <family val="2"/>
            <charset val="238"/>
          </rPr>
          <t>IV_B:FeladatMegnevezes</t>
        </r>
      </text>
    </comment>
    <comment ref="E163" authorId="0" shapeId="0">
      <text>
        <r>
          <rPr>
            <sz val="11"/>
            <rFont val="Calibri"/>
            <family val="2"/>
            <charset val="238"/>
          </rPr>
          <t>IV_B:ElviEngedelySzam</t>
        </r>
      </text>
    </comment>
    <comment ref="F163" authorId="0" shapeId="0">
      <text>
        <r>
          <rPr>
            <sz val="11"/>
            <rFont val="Calibri"/>
            <family val="2"/>
            <charset val="238"/>
          </rPr>
          <t>IV_B:VKR_Kod</t>
        </r>
      </text>
    </comment>
    <comment ref="G163" authorId="0" shapeId="0">
      <text>
        <r>
          <rPr>
            <sz val="11"/>
            <rFont val="Calibri"/>
            <family val="2"/>
            <charset val="238"/>
          </rPr>
          <t>IV_B:VKR_Nev</t>
        </r>
      </text>
    </comment>
    <comment ref="H163" authorId="0" shapeId="0">
      <text>
        <r>
          <rPr>
            <sz val="11"/>
            <rFont val="Calibri"/>
            <family val="2"/>
            <charset val="238"/>
          </rPr>
          <t>IV_B:FeladatSorszam</t>
        </r>
      </text>
    </comment>
    <comment ref="I163" authorId="0" shapeId="0">
      <text>
        <r>
          <rPr>
            <sz val="11"/>
            <rFont val="Calibri"/>
            <family val="2"/>
            <charset val="238"/>
          </rPr>
          <t>IV_B:FeladatAzonosito</t>
        </r>
      </text>
    </comment>
    <comment ref="J163" authorId="0" shapeId="0">
      <text>
        <r>
          <rPr>
            <sz val="11"/>
            <rFont val="Calibri"/>
            <family val="2"/>
            <charset val="238"/>
          </rPr>
          <t>IV_B:EllatasiTerulet</t>
        </r>
      </text>
    </comment>
    <comment ref="K163" authorId="0" shapeId="0">
      <text>
        <r>
          <rPr>
            <sz val="11"/>
            <rFont val="Calibri"/>
            <family val="2"/>
            <charset val="238"/>
          </rPr>
          <t>IV_B:EllatasertFelelos</t>
        </r>
      </text>
    </comment>
    <comment ref="L163" authorId="0" shapeId="0">
      <text>
        <r>
          <rPr>
            <sz val="11"/>
            <rFont val="Calibri"/>
            <family val="2"/>
            <charset val="238"/>
          </rPr>
          <t>IV_B:TervezettNettoKoltseg</t>
        </r>
      </text>
    </comment>
    <comment ref="M163" authorId="0" shapeId="0">
      <text>
        <r>
          <rPr>
            <sz val="11"/>
            <rFont val="Calibri"/>
            <family val="2"/>
            <charset val="238"/>
          </rPr>
          <t>IV_B:IdotartamKezdes</t>
        </r>
      </text>
    </comment>
    <comment ref="N163" authorId="0" shapeId="0">
      <text>
        <r>
          <rPr>
            <sz val="11"/>
            <rFont val="Calibri"/>
            <family val="2"/>
            <charset val="238"/>
          </rPr>
          <t>IV_B:IdotartamBefejezes</t>
        </r>
      </text>
    </comment>
    <comment ref="O163" authorId="0" shapeId="0">
      <text>
        <r>
          <rPr>
            <sz val="11"/>
            <rFont val="Calibri"/>
            <family val="2"/>
            <charset val="238"/>
          </rPr>
          <t>IV_B:NettoKoltsegUtem1</t>
        </r>
      </text>
    </comment>
    <comment ref="P163" authorId="0" shapeId="0">
      <text>
        <r>
          <rPr>
            <sz val="11"/>
            <rFont val="Calibri"/>
            <family val="2"/>
            <charset val="238"/>
          </rPr>
          <t>IV_B:NettoKoltsegUtem2</t>
        </r>
      </text>
    </comment>
    <comment ref="Q163" authorId="0" shapeId="0">
      <text>
        <r>
          <rPr>
            <sz val="11"/>
            <rFont val="Calibri"/>
            <family val="2"/>
            <charset val="238"/>
          </rPr>
          <t>IV_B:EM_Melleklet2_KTG</t>
        </r>
      </text>
    </comment>
    <comment ref="S163" authorId="0" shapeId="0">
      <text>
        <r>
          <rPr>
            <sz val="11"/>
            <rFont val="Calibri"/>
            <family val="2"/>
            <charset val="238"/>
          </rPr>
          <t>IV_B:HDUtem1</t>
        </r>
      </text>
    </comment>
    <comment ref="T163" authorId="0" shapeId="0">
      <text>
        <r>
          <rPr>
            <sz val="11"/>
            <rFont val="Calibri"/>
            <family val="2"/>
            <charset val="238"/>
          </rPr>
          <t>IV_B:ECSUtem1</t>
        </r>
      </text>
    </comment>
    <comment ref="U163" authorId="0" shapeId="0">
      <text>
        <r>
          <rPr>
            <sz val="11"/>
            <rFont val="Calibri"/>
            <family val="2"/>
            <charset val="238"/>
          </rPr>
          <t>IV_B:KFHUtem1</t>
        </r>
      </text>
    </comment>
    <comment ref="V163" authorId="0" shapeId="0">
      <text>
        <r>
          <rPr>
            <sz val="11"/>
            <rFont val="Calibri"/>
            <family val="2"/>
            <charset val="238"/>
          </rPr>
          <t>IV_B:Egyeb_SajatUtem1</t>
        </r>
      </text>
    </comment>
    <comment ref="W163" authorId="0" shapeId="0">
      <text>
        <r>
          <rPr>
            <sz val="11"/>
            <rFont val="Calibri"/>
            <family val="2"/>
            <charset val="238"/>
          </rPr>
          <t>IV_B:DijUtem1</t>
        </r>
      </text>
    </comment>
    <comment ref="X163" authorId="0" shapeId="0">
      <text>
        <r>
          <rPr>
            <sz val="11"/>
            <rFont val="Calibri"/>
            <family val="2"/>
            <charset val="238"/>
          </rPr>
          <t>IV_B:EM_Melleklet1_Utem1</t>
        </r>
      </text>
    </comment>
    <comment ref="Y163" authorId="0" shapeId="0">
      <text>
        <r>
          <rPr>
            <sz val="11"/>
            <rFont val="Calibri"/>
            <family val="2"/>
            <charset val="238"/>
          </rPr>
          <t>IV_B:EgyebAllamiUtem1</t>
        </r>
      </text>
    </comment>
    <comment ref="Z163" authorId="0" shapeId="0">
      <text>
        <r>
          <rPr>
            <sz val="11"/>
            <rFont val="Calibri"/>
            <family val="2"/>
            <charset val="238"/>
          </rPr>
          <t>IV_B:OnkormanyzatiUtem1</t>
        </r>
      </text>
    </comment>
    <comment ref="AA163" authorId="0" shapeId="0">
      <text>
        <r>
          <rPr>
            <sz val="11"/>
            <rFont val="Calibri"/>
            <family val="2"/>
            <charset val="238"/>
          </rPr>
          <t>IV_B:EUUtem1</t>
        </r>
      </text>
    </comment>
    <comment ref="AB163" authorId="0" shapeId="0">
      <text>
        <r>
          <rPr>
            <sz val="11"/>
            <rFont val="Calibri"/>
            <family val="2"/>
            <charset val="238"/>
          </rPr>
          <t>IV_B:EgyebUtem1</t>
        </r>
      </text>
    </comment>
    <comment ref="AC163" authorId="0" shapeId="0">
      <text>
        <r>
          <rPr>
            <sz val="11"/>
            <rFont val="Calibri"/>
            <family val="2"/>
            <charset val="238"/>
          </rPr>
          <t>IV_B:HitelKotvenyUtem1</t>
        </r>
      </text>
    </comment>
    <comment ref="AD163" authorId="0" shapeId="0">
      <text>
        <r>
          <rPr>
            <sz val="11"/>
            <rFont val="Calibri"/>
            <family val="2"/>
            <charset val="238"/>
          </rPr>
          <t>IV_B:OsszesenUtem1</t>
        </r>
      </text>
    </comment>
    <comment ref="AG163" authorId="0" shapeId="0">
      <text>
        <r>
          <rPr>
            <sz val="11"/>
            <rFont val="Calibri"/>
            <family val="2"/>
            <charset val="238"/>
          </rPr>
          <t>IV_B:HDUtem2</t>
        </r>
      </text>
    </comment>
    <comment ref="AH163" authorId="0" shapeId="0">
      <text>
        <r>
          <rPr>
            <sz val="11"/>
            <rFont val="Calibri"/>
            <family val="2"/>
            <charset val="238"/>
          </rPr>
          <t>IV_B:ECSUtem2</t>
        </r>
      </text>
    </comment>
    <comment ref="AI163" authorId="0" shapeId="0">
      <text>
        <r>
          <rPr>
            <sz val="11"/>
            <rFont val="Calibri"/>
            <family val="2"/>
            <charset val="238"/>
          </rPr>
          <t>IV_B:KFHUtem2</t>
        </r>
      </text>
    </comment>
    <comment ref="AJ163" authorId="0" shapeId="0">
      <text>
        <r>
          <rPr>
            <sz val="11"/>
            <rFont val="Calibri"/>
            <family val="2"/>
            <charset val="238"/>
          </rPr>
          <t>IV_B:Egyeb_SajatUtem2</t>
        </r>
      </text>
    </comment>
    <comment ref="AK163" authorId="0" shapeId="0">
      <text>
        <r>
          <rPr>
            <sz val="11"/>
            <rFont val="Calibri"/>
            <family val="2"/>
            <charset val="238"/>
          </rPr>
          <t>IV_B:DijUtem2</t>
        </r>
      </text>
    </comment>
    <comment ref="AL163" authorId="0" shapeId="0">
      <text>
        <r>
          <rPr>
            <sz val="11"/>
            <rFont val="Calibri"/>
            <family val="2"/>
            <charset val="238"/>
          </rPr>
          <t>IV_B:EM_Melleklet1_Utem2</t>
        </r>
      </text>
    </comment>
    <comment ref="AM163" authorId="0" shapeId="0">
      <text>
        <r>
          <rPr>
            <sz val="11"/>
            <rFont val="Calibri"/>
            <family val="2"/>
            <charset val="238"/>
          </rPr>
          <t>IV_B:EgyebAllamiUtem2</t>
        </r>
      </text>
    </comment>
    <comment ref="AN163" authorId="0" shapeId="0">
      <text>
        <r>
          <rPr>
            <sz val="11"/>
            <rFont val="Calibri"/>
            <family val="2"/>
            <charset val="238"/>
          </rPr>
          <t>IV_B:OnkormanyzatiUtem2</t>
        </r>
      </text>
    </comment>
    <comment ref="AO163" authorId="0" shapeId="0">
      <text>
        <r>
          <rPr>
            <sz val="11"/>
            <rFont val="Calibri"/>
            <family val="2"/>
            <charset val="238"/>
          </rPr>
          <t>IV_B:EUUtem2</t>
        </r>
      </text>
    </comment>
    <comment ref="AP163" authorId="0" shapeId="0">
      <text>
        <r>
          <rPr>
            <sz val="11"/>
            <rFont val="Calibri"/>
            <family val="2"/>
            <charset val="238"/>
          </rPr>
          <t>IV_B:EgyebUtem2</t>
        </r>
      </text>
    </comment>
    <comment ref="AQ163" authorId="0" shapeId="0">
      <text>
        <r>
          <rPr>
            <sz val="11"/>
            <rFont val="Calibri"/>
            <family val="2"/>
            <charset val="238"/>
          </rPr>
          <t>IV_B:HitelKotvenyUtem2</t>
        </r>
      </text>
    </comment>
    <comment ref="AR163" authorId="0" shapeId="0">
      <text>
        <r>
          <rPr>
            <sz val="11"/>
            <rFont val="Calibri"/>
            <family val="2"/>
            <charset val="238"/>
          </rPr>
          <t>IV_B:OsszesenUtem2</t>
        </r>
      </text>
    </comment>
    <comment ref="AS163" authorId="0" shapeId="0">
      <text>
        <r>
          <rPr>
            <sz val="11"/>
            <rFont val="Calibri"/>
            <family val="2"/>
            <charset val="238"/>
          </rPr>
          <t>IV_B:ForrashianyUtem2</t>
        </r>
      </text>
    </comment>
    <comment ref="AV163" authorId="0" shapeId="0">
      <text>
        <r>
          <rPr>
            <sz val="11"/>
            <rFont val="Calibri"/>
            <family val="2"/>
            <charset val="238"/>
          </rPr>
          <t>IV_B:Indokolas</t>
        </r>
      </text>
    </comment>
    <comment ref="AW163" authorId="0" shapeId="0">
      <text>
        <r>
          <rPr>
            <sz val="11"/>
            <rFont val="Calibri"/>
            <family val="2"/>
            <charset val="238"/>
          </rPr>
          <t>IV_B:Megjegyzes</t>
        </r>
      </text>
    </comment>
    <comment ref="AZ163" authorId="0" shapeId="0">
      <text>
        <r>
          <rPr>
            <sz val="11"/>
            <rFont val="Calibri"/>
            <family val="2"/>
            <charset val="238"/>
          </rPr>
          <t>IV_B:ISA</t>
        </r>
      </text>
    </comment>
    <comment ref="B164" authorId="0" shapeId="0">
      <text>
        <r>
          <rPr>
            <sz val="11"/>
            <rFont val="Calibri"/>
            <family val="2"/>
            <charset val="238"/>
          </rPr>
          <t>IV_B:FontossagiSorrent</t>
        </r>
      </text>
    </comment>
    <comment ref="C164" authorId="0" shapeId="0">
      <text>
        <r>
          <rPr>
            <sz val="11"/>
            <rFont val="Calibri"/>
            <family val="2"/>
            <charset val="238"/>
          </rPr>
          <t>IV_B:FeladatKategoria</t>
        </r>
      </text>
    </comment>
    <comment ref="D164" authorId="0" shapeId="0">
      <text>
        <r>
          <rPr>
            <sz val="11"/>
            <rFont val="Calibri"/>
            <family val="2"/>
            <charset val="238"/>
          </rPr>
          <t>IV_B:FeladatMegnevezes</t>
        </r>
      </text>
    </comment>
    <comment ref="E164" authorId="0" shapeId="0">
      <text>
        <r>
          <rPr>
            <sz val="11"/>
            <rFont val="Calibri"/>
            <family val="2"/>
            <charset val="238"/>
          </rPr>
          <t>IV_B:ElviEngedelySzam</t>
        </r>
      </text>
    </comment>
    <comment ref="F164" authorId="0" shapeId="0">
      <text>
        <r>
          <rPr>
            <sz val="11"/>
            <rFont val="Calibri"/>
            <family val="2"/>
            <charset val="238"/>
          </rPr>
          <t>IV_B:VKR_Kod</t>
        </r>
      </text>
    </comment>
    <comment ref="G164" authorId="0" shapeId="0">
      <text>
        <r>
          <rPr>
            <sz val="11"/>
            <rFont val="Calibri"/>
            <family val="2"/>
            <charset val="238"/>
          </rPr>
          <t>IV_B:VKR_Nev</t>
        </r>
      </text>
    </comment>
    <comment ref="H164" authorId="0" shapeId="0">
      <text>
        <r>
          <rPr>
            <sz val="11"/>
            <rFont val="Calibri"/>
            <family val="2"/>
            <charset val="238"/>
          </rPr>
          <t>IV_B:FeladatSorszam</t>
        </r>
      </text>
    </comment>
    <comment ref="I164" authorId="0" shapeId="0">
      <text>
        <r>
          <rPr>
            <sz val="11"/>
            <rFont val="Calibri"/>
            <family val="2"/>
            <charset val="238"/>
          </rPr>
          <t>IV_B:FeladatAzonosito</t>
        </r>
      </text>
    </comment>
    <comment ref="J164" authorId="0" shapeId="0">
      <text>
        <r>
          <rPr>
            <sz val="11"/>
            <rFont val="Calibri"/>
            <family val="2"/>
            <charset val="238"/>
          </rPr>
          <t>IV_B:EllatasiTerulet</t>
        </r>
      </text>
    </comment>
    <comment ref="K164" authorId="0" shapeId="0">
      <text>
        <r>
          <rPr>
            <sz val="11"/>
            <rFont val="Calibri"/>
            <family val="2"/>
            <charset val="238"/>
          </rPr>
          <t>IV_B:EllatasertFelelos</t>
        </r>
      </text>
    </comment>
    <comment ref="L164" authorId="0" shapeId="0">
      <text>
        <r>
          <rPr>
            <sz val="11"/>
            <rFont val="Calibri"/>
            <family val="2"/>
            <charset val="238"/>
          </rPr>
          <t>IV_B:TervezettNettoKoltseg</t>
        </r>
      </text>
    </comment>
    <comment ref="M164" authorId="0" shapeId="0">
      <text>
        <r>
          <rPr>
            <sz val="11"/>
            <rFont val="Calibri"/>
            <family val="2"/>
            <charset val="238"/>
          </rPr>
          <t>IV_B:IdotartamKezdes</t>
        </r>
      </text>
    </comment>
    <comment ref="N164" authorId="0" shapeId="0">
      <text>
        <r>
          <rPr>
            <sz val="11"/>
            <rFont val="Calibri"/>
            <family val="2"/>
            <charset val="238"/>
          </rPr>
          <t>IV_B:IdotartamBefejezes</t>
        </r>
      </text>
    </comment>
    <comment ref="O164" authorId="0" shapeId="0">
      <text>
        <r>
          <rPr>
            <sz val="11"/>
            <rFont val="Calibri"/>
            <family val="2"/>
            <charset val="238"/>
          </rPr>
          <t>IV_B:NettoKoltsegUtem1</t>
        </r>
      </text>
    </comment>
    <comment ref="P164" authorId="0" shapeId="0">
      <text>
        <r>
          <rPr>
            <sz val="11"/>
            <rFont val="Calibri"/>
            <family val="2"/>
            <charset val="238"/>
          </rPr>
          <t>IV_B:NettoKoltsegUtem2</t>
        </r>
      </text>
    </comment>
    <comment ref="Q164" authorId="0" shapeId="0">
      <text>
        <r>
          <rPr>
            <sz val="11"/>
            <rFont val="Calibri"/>
            <family val="2"/>
            <charset val="238"/>
          </rPr>
          <t>IV_B:EM_Melleklet2_KTG</t>
        </r>
      </text>
    </comment>
    <comment ref="S164" authorId="0" shapeId="0">
      <text>
        <r>
          <rPr>
            <sz val="11"/>
            <rFont val="Calibri"/>
            <family val="2"/>
            <charset val="238"/>
          </rPr>
          <t>IV_B:HDUtem1</t>
        </r>
      </text>
    </comment>
    <comment ref="T164" authorId="0" shapeId="0">
      <text>
        <r>
          <rPr>
            <sz val="11"/>
            <rFont val="Calibri"/>
            <family val="2"/>
            <charset val="238"/>
          </rPr>
          <t>IV_B:ECSUtem1</t>
        </r>
      </text>
    </comment>
    <comment ref="U164" authorId="0" shapeId="0">
      <text>
        <r>
          <rPr>
            <sz val="11"/>
            <rFont val="Calibri"/>
            <family val="2"/>
            <charset val="238"/>
          </rPr>
          <t>IV_B:KFHUtem1</t>
        </r>
      </text>
    </comment>
    <comment ref="V164" authorId="0" shapeId="0">
      <text>
        <r>
          <rPr>
            <sz val="11"/>
            <rFont val="Calibri"/>
            <family val="2"/>
            <charset val="238"/>
          </rPr>
          <t>IV_B:Egyeb_SajatUtem1</t>
        </r>
      </text>
    </comment>
    <comment ref="W164" authorId="0" shapeId="0">
      <text>
        <r>
          <rPr>
            <sz val="11"/>
            <rFont val="Calibri"/>
            <family val="2"/>
            <charset val="238"/>
          </rPr>
          <t>IV_B:DijUtem1</t>
        </r>
      </text>
    </comment>
    <comment ref="X164" authorId="0" shapeId="0">
      <text>
        <r>
          <rPr>
            <sz val="11"/>
            <rFont val="Calibri"/>
            <family val="2"/>
            <charset val="238"/>
          </rPr>
          <t>IV_B:EM_Melleklet1_Utem1</t>
        </r>
      </text>
    </comment>
    <comment ref="Y164" authorId="0" shapeId="0">
      <text>
        <r>
          <rPr>
            <sz val="11"/>
            <rFont val="Calibri"/>
            <family val="2"/>
            <charset val="238"/>
          </rPr>
          <t>IV_B:EgyebAllamiUtem1</t>
        </r>
      </text>
    </comment>
    <comment ref="Z164" authorId="0" shapeId="0">
      <text>
        <r>
          <rPr>
            <sz val="11"/>
            <rFont val="Calibri"/>
            <family val="2"/>
            <charset val="238"/>
          </rPr>
          <t>IV_B:OnkormanyzatiUtem1</t>
        </r>
      </text>
    </comment>
    <comment ref="AA164" authorId="0" shapeId="0">
      <text>
        <r>
          <rPr>
            <sz val="11"/>
            <rFont val="Calibri"/>
            <family val="2"/>
            <charset val="238"/>
          </rPr>
          <t>IV_B:EUUtem1</t>
        </r>
      </text>
    </comment>
    <comment ref="AB164" authorId="0" shapeId="0">
      <text>
        <r>
          <rPr>
            <sz val="11"/>
            <rFont val="Calibri"/>
            <family val="2"/>
            <charset val="238"/>
          </rPr>
          <t>IV_B:EgyebUtem1</t>
        </r>
      </text>
    </comment>
    <comment ref="AC164" authorId="0" shapeId="0">
      <text>
        <r>
          <rPr>
            <sz val="11"/>
            <rFont val="Calibri"/>
            <family val="2"/>
            <charset val="238"/>
          </rPr>
          <t>IV_B:HitelKotvenyUtem1</t>
        </r>
      </text>
    </comment>
    <comment ref="AD164" authorId="0" shapeId="0">
      <text>
        <r>
          <rPr>
            <sz val="11"/>
            <rFont val="Calibri"/>
            <family val="2"/>
            <charset val="238"/>
          </rPr>
          <t>IV_B:OsszesenUtem1</t>
        </r>
      </text>
    </comment>
    <comment ref="AG164" authorId="0" shapeId="0">
      <text>
        <r>
          <rPr>
            <sz val="11"/>
            <rFont val="Calibri"/>
            <family val="2"/>
            <charset val="238"/>
          </rPr>
          <t>IV_B:HDUtem2</t>
        </r>
      </text>
    </comment>
    <comment ref="AH164" authorId="0" shapeId="0">
      <text>
        <r>
          <rPr>
            <sz val="11"/>
            <rFont val="Calibri"/>
            <family val="2"/>
            <charset val="238"/>
          </rPr>
          <t>IV_B:ECSUtem2</t>
        </r>
      </text>
    </comment>
    <comment ref="AI164" authorId="0" shapeId="0">
      <text>
        <r>
          <rPr>
            <sz val="11"/>
            <rFont val="Calibri"/>
            <family val="2"/>
            <charset val="238"/>
          </rPr>
          <t>IV_B:KFHUtem2</t>
        </r>
      </text>
    </comment>
    <comment ref="AJ164" authorId="0" shapeId="0">
      <text>
        <r>
          <rPr>
            <sz val="11"/>
            <rFont val="Calibri"/>
            <family val="2"/>
            <charset val="238"/>
          </rPr>
          <t>IV_B:Egyeb_SajatUtem2</t>
        </r>
      </text>
    </comment>
    <comment ref="AK164" authorId="0" shapeId="0">
      <text>
        <r>
          <rPr>
            <sz val="11"/>
            <rFont val="Calibri"/>
            <family val="2"/>
            <charset val="238"/>
          </rPr>
          <t>IV_B:DijUtem2</t>
        </r>
      </text>
    </comment>
    <comment ref="AL164" authorId="0" shapeId="0">
      <text>
        <r>
          <rPr>
            <sz val="11"/>
            <rFont val="Calibri"/>
            <family val="2"/>
            <charset val="238"/>
          </rPr>
          <t>IV_B:EM_Melleklet1_Utem2</t>
        </r>
      </text>
    </comment>
    <comment ref="AM164" authorId="0" shapeId="0">
      <text>
        <r>
          <rPr>
            <sz val="11"/>
            <rFont val="Calibri"/>
            <family val="2"/>
            <charset val="238"/>
          </rPr>
          <t>IV_B:EgyebAllamiUtem2</t>
        </r>
      </text>
    </comment>
    <comment ref="AN164" authorId="0" shapeId="0">
      <text>
        <r>
          <rPr>
            <sz val="11"/>
            <rFont val="Calibri"/>
            <family val="2"/>
            <charset val="238"/>
          </rPr>
          <t>IV_B:OnkormanyzatiUtem2</t>
        </r>
      </text>
    </comment>
    <comment ref="AO164" authorId="0" shapeId="0">
      <text>
        <r>
          <rPr>
            <sz val="11"/>
            <rFont val="Calibri"/>
            <family val="2"/>
            <charset val="238"/>
          </rPr>
          <t>IV_B:EUUtem2</t>
        </r>
      </text>
    </comment>
    <comment ref="AP164" authorId="0" shapeId="0">
      <text>
        <r>
          <rPr>
            <sz val="11"/>
            <rFont val="Calibri"/>
            <family val="2"/>
            <charset val="238"/>
          </rPr>
          <t>IV_B:EgyebUtem2</t>
        </r>
      </text>
    </comment>
    <comment ref="AQ164" authorId="0" shapeId="0">
      <text>
        <r>
          <rPr>
            <sz val="11"/>
            <rFont val="Calibri"/>
            <family val="2"/>
            <charset val="238"/>
          </rPr>
          <t>IV_B:HitelKotvenyUtem2</t>
        </r>
      </text>
    </comment>
    <comment ref="AR164" authorId="0" shapeId="0">
      <text>
        <r>
          <rPr>
            <sz val="11"/>
            <rFont val="Calibri"/>
            <family val="2"/>
            <charset val="238"/>
          </rPr>
          <t>IV_B:OsszesenUtem2</t>
        </r>
      </text>
    </comment>
    <comment ref="AS164" authorId="0" shapeId="0">
      <text>
        <r>
          <rPr>
            <sz val="11"/>
            <rFont val="Calibri"/>
            <family val="2"/>
            <charset val="238"/>
          </rPr>
          <t>IV_B:ForrashianyUtem2</t>
        </r>
      </text>
    </comment>
    <comment ref="AV164" authorId="0" shapeId="0">
      <text>
        <r>
          <rPr>
            <sz val="11"/>
            <rFont val="Calibri"/>
            <family val="2"/>
            <charset val="238"/>
          </rPr>
          <t>IV_B:Indokolas</t>
        </r>
      </text>
    </comment>
    <comment ref="AW164" authorId="0" shapeId="0">
      <text>
        <r>
          <rPr>
            <sz val="11"/>
            <rFont val="Calibri"/>
            <family val="2"/>
            <charset val="238"/>
          </rPr>
          <t>IV_B:Megjegyzes</t>
        </r>
      </text>
    </comment>
    <comment ref="AZ164" authorId="0" shapeId="0">
      <text>
        <r>
          <rPr>
            <sz val="11"/>
            <rFont val="Calibri"/>
            <family val="2"/>
            <charset val="238"/>
          </rPr>
          <t>IV_B:ISA</t>
        </r>
      </text>
    </comment>
    <comment ref="B165" authorId="0" shapeId="0">
      <text>
        <r>
          <rPr>
            <sz val="11"/>
            <rFont val="Calibri"/>
            <family val="2"/>
            <charset val="238"/>
          </rPr>
          <t>IV_B:FontossagiSorrent</t>
        </r>
      </text>
    </comment>
    <comment ref="C165" authorId="0" shapeId="0">
      <text>
        <r>
          <rPr>
            <sz val="11"/>
            <rFont val="Calibri"/>
            <family val="2"/>
            <charset val="238"/>
          </rPr>
          <t>IV_B:FeladatKategoria</t>
        </r>
      </text>
    </comment>
    <comment ref="D165" authorId="0" shapeId="0">
      <text>
        <r>
          <rPr>
            <sz val="11"/>
            <rFont val="Calibri"/>
            <family val="2"/>
            <charset val="238"/>
          </rPr>
          <t>IV_B:FeladatMegnevezes</t>
        </r>
      </text>
    </comment>
    <comment ref="E165" authorId="0" shapeId="0">
      <text>
        <r>
          <rPr>
            <sz val="11"/>
            <rFont val="Calibri"/>
            <family val="2"/>
            <charset val="238"/>
          </rPr>
          <t>IV_B:ElviEngedelySzam</t>
        </r>
      </text>
    </comment>
    <comment ref="F165" authorId="0" shapeId="0">
      <text>
        <r>
          <rPr>
            <sz val="11"/>
            <rFont val="Calibri"/>
            <family val="2"/>
            <charset val="238"/>
          </rPr>
          <t>IV_B:VKR_Kod</t>
        </r>
      </text>
    </comment>
    <comment ref="G165" authorId="0" shapeId="0">
      <text>
        <r>
          <rPr>
            <sz val="11"/>
            <rFont val="Calibri"/>
            <family val="2"/>
            <charset val="238"/>
          </rPr>
          <t>IV_B:VKR_Nev</t>
        </r>
      </text>
    </comment>
    <comment ref="H165" authorId="0" shapeId="0">
      <text>
        <r>
          <rPr>
            <sz val="11"/>
            <rFont val="Calibri"/>
            <family val="2"/>
            <charset val="238"/>
          </rPr>
          <t>IV_B:FeladatSorszam</t>
        </r>
      </text>
    </comment>
    <comment ref="I165" authorId="0" shapeId="0">
      <text>
        <r>
          <rPr>
            <sz val="11"/>
            <rFont val="Calibri"/>
            <family val="2"/>
            <charset val="238"/>
          </rPr>
          <t>IV_B:FeladatAzonosito</t>
        </r>
      </text>
    </comment>
    <comment ref="J165" authorId="0" shapeId="0">
      <text>
        <r>
          <rPr>
            <sz val="11"/>
            <rFont val="Calibri"/>
            <family val="2"/>
            <charset val="238"/>
          </rPr>
          <t>IV_B:EllatasiTerulet</t>
        </r>
      </text>
    </comment>
    <comment ref="K165" authorId="0" shapeId="0">
      <text>
        <r>
          <rPr>
            <sz val="11"/>
            <rFont val="Calibri"/>
            <family val="2"/>
            <charset val="238"/>
          </rPr>
          <t>IV_B:EllatasertFelelos</t>
        </r>
      </text>
    </comment>
    <comment ref="L165" authorId="0" shapeId="0">
      <text>
        <r>
          <rPr>
            <sz val="11"/>
            <rFont val="Calibri"/>
            <family val="2"/>
            <charset val="238"/>
          </rPr>
          <t>IV_B:TervezettNettoKoltseg</t>
        </r>
      </text>
    </comment>
    <comment ref="M165" authorId="0" shapeId="0">
      <text>
        <r>
          <rPr>
            <sz val="11"/>
            <rFont val="Calibri"/>
            <family val="2"/>
            <charset val="238"/>
          </rPr>
          <t>IV_B:IdotartamKezdes</t>
        </r>
      </text>
    </comment>
    <comment ref="N165" authorId="0" shapeId="0">
      <text>
        <r>
          <rPr>
            <sz val="11"/>
            <rFont val="Calibri"/>
            <family val="2"/>
            <charset val="238"/>
          </rPr>
          <t>IV_B:IdotartamBefejezes</t>
        </r>
      </text>
    </comment>
    <comment ref="O165" authorId="0" shapeId="0">
      <text>
        <r>
          <rPr>
            <sz val="11"/>
            <rFont val="Calibri"/>
            <family val="2"/>
            <charset val="238"/>
          </rPr>
          <t>IV_B:NettoKoltsegUtem1</t>
        </r>
      </text>
    </comment>
    <comment ref="P165" authorId="0" shapeId="0">
      <text>
        <r>
          <rPr>
            <sz val="11"/>
            <rFont val="Calibri"/>
            <family val="2"/>
            <charset val="238"/>
          </rPr>
          <t>IV_B:NettoKoltsegUtem2</t>
        </r>
      </text>
    </comment>
    <comment ref="Q165" authorId="0" shapeId="0">
      <text>
        <r>
          <rPr>
            <sz val="11"/>
            <rFont val="Calibri"/>
            <family val="2"/>
            <charset val="238"/>
          </rPr>
          <t>IV_B:EM_Melleklet2_KTG</t>
        </r>
      </text>
    </comment>
    <comment ref="S165" authorId="0" shapeId="0">
      <text>
        <r>
          <rPr>
            <sz val="11"/>
            <rFont val="Calibri"/>
            <family val="2"/>
            <charset val="238"/>
          </rPr>
          <t>IV_B:HDUtem1</t>
        </r>
      </text>
    </comment>
    <comment ref="T165" authorId="0" shapeId="0">
      <text>
        <r>
          <rPr>
            <sz val="11"/>
            <rFont val="Calibri"/>
            <family val="2"/>
            <charset val="238"/>
          </rPr>
          <t>IV_B:ECSUtem1</t>
        </r>
      </text>
    </comment>
    <comment ref="U165" authorId="0" shapeId="0">
      <text>
        <r>
          <rPr>
            <sz val="11"/>
            <rFont val="Calibri"/>
            <family val="2"/>
            <charset val="238"/>
          </rPr>
          <t>IV_B:KFHUtem1</t>
        </r>
      </text>
    </comment>
    <comment ref="V165" authorId="0" shapeId="0">
      <text>
        <r>
          <rPr>
            <sz val="11"/>
            <rFont val="Calibri"/>
            <family val="2"/>
            <charset val="238"/>
          </rPr>
          <t>IV_B:Egyeb_SajatUtem1</t>
        </r>
      </text>
    </comment>
    <comment ref="W165" authorId="0" shapeId="0">
      <text>
        <r>
          <rPr>
            <sz val="11"/>
            <rFont val="Calibri"/>
            <family val="2"/>
            <charset val="238"/>
          </rPr>
          <t>IV_B:DijUtem1</t>
        </r>
      </text>
    </comment>
    <comment ref="X165" authorId="0" shapeId="0">
      <text>
        <r>
          <rPr>
            <sz val="11"/>
            <rFont val="Calibri"/>
            <family val="2"/>
            <charset val="238"/>
          </rPr>
          <t>IV_B:EM_Melleklet1_Utem1</t>
        </r>
      </text>
    </comment>
    <comment ref="Y165" authorId="0" shapeId="0">
      <text>
        <r>
          <rPr>
            <sz val="11"/>
            <rFont val="Calibri"/>
            <family val="2"/>
            <charset val="238"/>
          </rPr>
          <t>IV_B:EgyebAllamiUtem1</t>
        </r>
      </text>
    </comment>
    <comment ref="Z165" authorId="0" shapeId="0">
      <text>
        <r>
          <rPr>
            <sz val="11"/>
            <rFont val="Calibri"/>
            <family val="2"/>
            <charset val="238"/>
          </rPr>
          <t>IV_B:OnkormanyzatiUtem1</t>
        </r>
      </text>
    </comment>
    <comment ref="AA165" authorId="0" shapeId="0">
      <text>
        <r>
          <rPr>
            <sz val="11"/>
            <rFont val="Calibri"/>
            <family val="2"/>
            <charset val="238"/>
          </rPr>
          <t>IV_B:EUUtem1</t>
        </r>
      </text>
    </comment>
    <comment ref="AB165" authorId="0" shapeId="0">
      <text>
        <r>
          <rPr>
            <sz val="11"/>
            <rFont val="Calibri"/>
            <family val="2"/>
            <charset val="238"/>
          </rPr>
          <t>IV_B:EgyebUtem1</t>
        </r>
      </text>
    </comment>
    <comment ref="AC165" authorId="0" shapeId="0">
      <text>
        <r>
          <rPr>
            <sz val="11"/>
            <rFont val="Calibri"/>
            <family val="2"/>
            <charset val="238"/>
          </rPr>
          <t>IV_B:HitelKotvenyUtem1</t>
        </r>
      </text>
    </comment>
    <comment ref="AD165" authorId="0" shapeId="0">
      <text>
        <r>
          <rPr>
            <sz val="11"/>
            <rFont val="Calibri"/>
            <family val="2"/>
            <charset val="238"/>
          </rPr>
          <t>IV_B:OsszesenUtem1</t>
        </r>
      </text>
    </comment>
    <comment ref="AG165" authorId="0" shapeId="0">
      <text>
        <r>
          <rPr>
            <sz val="11"/>
            <rFont val="Calibri"/>
            <family val="2"/>
            <charset val="238"/>
          </rPr>
          <t>IV_B:HDUtem2</t>
        </r>
      </text>
    </comment>
    <comment ref="AH165" authorId="0" shapeId="0">
      <text>
        <r>
          <rPr>
            <sz val="11"/>
            <rFont val="Calibri"/>
            <family val="2"/>
            <charset val="238"/>
          </rPr>
          <t>IV_B:ECSUtem2</t>
        </r>
      </text>
    </comment>
    <comment ref="AI165" authorId="0" shapeId="0">
      <text>
        <r>
          <rPr>
            <sz val="11"/>
            <rFont val="Calibri"/>
            <family val="2"/>
            <charset val="238"/>
          </rPr>
          <t>IV_B:KFHUtem2</t>
        </r>
      </text>
    </comment>
    <comment ref="AJ165" authorId="0" shapeId="0">
      <text>
        <r>
          <rPr>
            <sz val="11"/>
            <rFont val="Calibri"/>
            <family val="2"/>
            <charset val="238"/>
          </rPr>
          <t>IV_B:Egyeb_SajatUtem2</t>
        </r>
      </text>
    </comment>
    <comment ref="AK165" authorId="0" shapeId="0">
      <text>
        <r>
          <rPr>
            <sz val="11"/>
            <rFont val="Calibri"/>
            <family val="2"/>
            <charset val="238"/>
          </rPr>
          <t>IV_B:DijUtem2</t>
        </r>
      </text>
    </comment>
    <comment ref="AL165" authorId="0" shapeId="0">
      <text>
        <r>
          <rPr>
            <sz val="11"/>
            <rFont val="Calibri"/>
            <family val="2"/>
            <charset val="238"/>
          </rPr>
          <t>IV_B:EM_Melleklet1_Utem2</t>
        </r>
      </text>
    </comment>
    <comment ref="AM165" authorId="0" shapeId="0">
      <text>
        <r>
          <rPr>
            <sz val="11"/>
            <rFont val="Calibri"/>
            <family val="2"/>
            <charset val="238"/>
          </rPr>
          <t>IV_B:EgyebAllamiUtem2</t>
        </r>
      </text>
    </comment>
    <comment ref="AN165" authorId="0" shapeId="0">
      <text>
        <r>
          <rPr>
            <sz val="11"/>
            <rFont val="Calibri"/>
            <family val="2"/>
            <charset val="238"/>
          </rPr>
          <t>IV_B:OnkormanyzatiUtem2</t>
        </r>
      </text>
    </comment>
    <comment ref="AO165" authorId="0" shapeId="0">
      <text>
        <r>
          <rPr>
            <sz val="11"/>
            <rFont val="Calibri"/>
            <family val="2"/>
            <charset val="238"/>
          </rPr>
          <t>IV_B:EUUtem2</t>
        </r>
      </text>
    </comment>
    <comment ref="AP165" authorId="0" shapeId="0">
      <text>
        <r>
          <rPr>
            <sz val="11"/>
            <rFont val="Calibri"/>
            <family val="2"/>
            <charset val="238"/>
          </rPr>
          <t>IV_B:EgyebUtem2</t>
        </r>
      </text>
    </comment>
    <comment ref="AQ165" authorId="0" shapeId="0">
      <text>
        <r>
          <rPr>
            <sz val="11"/>
            <rFont val="Calibri"/>
            <family val="2"/>
            <charset val="238"/>
          </rPr>
          <t>IV_B:HitelKotvenyUtem2</t>
        </r>
      </text>
    </comment>
    <comment ref="AR165" authorId="0" shapeId="0">
      <text>
        <r>
          <rPr>
            <sz val="11"/>
            <rFont val="Calibri"/>
            <family val="2"/>
            <charset val="238"/>
          </rPr>
          <t>IV_B:OsszesenUtem2</t>
        </r>
      </text>
    </comment>
    <comment ref="AS165" authorId="0" shapeId="0">
      <text>
        <r>
          <rPr>
            <sz val="11"/>
            <rFont val="Calibri"/>
            <family val="2"/>
            <charset val="238"/>
          </rPr>
          <t>IV_B:ForrashianyUtem2</t>
        </r>
      </text>
    </comment>
    <comment ref="AV165" authorId="0" shapeId="0">
      <text>
        <r>
          <rPr>
            <sz val="11"/>
            <rFont val="Calibri"/>
            <family val="2"/>
            <charset val="238"/>
          </rPr>
          <t>IV_B:Indokolas</t>
        </r>
      </text>
    </comment>
    <comment ref="AW165" authorId="0" shapeId="0">
      <text>
        <r>
          <rPr>
            <sz val="11"/>
            <rFont val="Calibri"/>
            <family val="2"/>
            <charset val="238"/>
          </rPr>
          <t>IV_B:Megjegyzes</t>
        </r>
      </text>
    </comment>
    <comment ref="AZ165" authorId="0" shapeId="0">
      <text>
        <r>
          <rPr>
            <sz val="11"/>
            <rFont val="Calibri"/>
            <family val="2"/>
            <charset val="238"/>
          </rPr>
          <t>IV_B:ISA</t>
        </r>
      </text>
    </comment>
    <comment ref="B166" authorId="0" shapeId="0">
      <text>
        <r>
          <rPr>
            <sz val="11"/>
            <rFont val="Calibri"/>
            <family val="2"/>
            <charset val="238"/>
          </rPr>
          <t>IV_B:FontossagiSorrent</t>
        </r>
      </text>
    </comment>
    <comment ref="C166" authorId="0" shapeId="0">
      <text>
        <r>
          <rPr>
            <sz val="11"/>
            <rFont val="Calibri"/>
            <family val="2"/>
            <charset val="238"/>
          </rPr>
          <t>IV_B:FeladatKategoria</t>
        </r>
      </text>
    </comment>
    <comment ref="D166" authorId="0" shapeId="0">
      <text>
        <r>
          <rPr>
            <sz val="11"/>
            <rFont val="Calibri"/>
            <family val="2"/>
            <charset val="238"/>
          </rPr>
          <t>IV_B:FeladatMegnevezes</t>
        </r>
      </text>
    </comment>
    <comment ref="E166" authorId="0" shapeId="0">
      <text>
        <r>
          <rPr>
            <sz val="11"/>
            <rFont val="Calibri"/>
            <family val="2"/>
            <charset val="238"/>
          </rPr>
          <t>IV_B:ElviEngedelySzam</t>
        </r>
      </text>
    </comment>
    <comment ref="F166" authorId="0" shapeId="0">
      <text>
        <r>
          <rPr>
            <sz val="11"/>
            <rFont val="Calibri"/>
            <family val="2"/>
            <charset val="238"/>
          </rPr>
          <t>IV_B:VKR_Kod</t>
        </r>
      </text>
    </comment>
    <comment ref="G166" authorId="0" shapeId="0">
      <text>
        <r>
          <rPr>
            <sz val="11"/>
            <rFont val="Calibri"/>
            <family val="2"/>
            <charset val="238"/>
          </rPr>
          <t>IV_B:VKR_Nev</t>
        </r>
      </text>
    </comment>
    <comment ref="H166" authorId="0" shapeId="0">
      <text>
        <r>
          <rPr>
            <sz val="11"/>
            <rFont val="Calibri"/>
            <family val="2"/>
            <charset val="238"/>
          </rPr>
          <t>IV_B:FeladatSorszam</t>
        </r>
      </text>
    </comment>
    <comment ref="I166" authorId="0" shapeId="0">
      <text>
        <r>
          <rPr>
            <sz val="11"/>
            <rFont val="Calibri"/>
            <family val="2"/>
            <charset val="238"/>
          </rPr>
          <t>IV_B:FeladatAzonosito</t>
        </r>
      </text>
    </comment>
    <comment ref="J166" authorId="0" shapeId="0">
      <text>
        <r>
          <rPr>
            <sz val="11"/>
            <rFont val="Calibri"/>
            <family val="2"/>
            <charset val="238"/>
          </rPr>
          <t>IV_B:EllatasiTerulet</t>
        </r>
      </text>
    </comment>
    <comment ref="K166" authorId="0" shapeId="0">
      <text>
        <r>
          <rPr>
            <sz val="11"/>
            <rFont val="Calibri"/>
            <family val="2"/>
            <charset val="238"/>
          </rPr>
          <t>IV_B:EllatasertFelelos</t>
        </r>
      </text>
    </comment>
    <comment ref="L166" authorId="0" shapeId="0">
      <text>
        <r>
          <rPr>
            <sz val="11"/>
            <rFont val="Calibri"/>
            <family val="2"/>
            <charset val="238"/>
          </rPr>
          <t>IV_B:TervezettNettoKoltseg</t>
        </r>
      </text>
    </comment>
    <comment ref="M166" authorId="0" shapeId="0">
      <text>
        <r>
          <rPr>
            <sz val="11"/>
            <rFont val="Calibri"/>
            <family val="2"/>
            <charset val="238"/>
          </rPr>
          <t>IV_B:IdotartamKezdes</t>
        </r>
      </text>
    </comment>
    <comment ref="N166" authorId="0" shapeId="0">
      <text>
        <r>
          <rPr>
            <sz val="11"/>
            <rFont val="Calibri"/>
            <family val="2"/>
            <charset val="238"/>
          </rPr>
          <t>IV_B:IdotartamBefejezes</t>
        </r>
      </text>
    </comment>
    <comment ref="O166" authorId="0" shapeId="0">
      <text>
        <r>
          <rPr>
            <sz val="11"/>
            <rFont val="Calibri"/>
            <family val="2"/>
            <charset val="238"/>
          </rPr>
          <t>IV_B:NettoKoltsegUtem1</t>
        </r>
      </text>
    </comment>
    <comment ref="P166" authorId="0" shapeId="0">
      <text>
        <r>
          <rPr>
            <sz val="11"/>
            <rFont val="Calibri"/>
            <family val="2"/>
            <charset val="238"/>
          </rPr>
          <t>IV_B:NettoKoltsegUtem2</t>
        </r>
      </text>
    </comment>
    <comment ref="Q166" authorId="0" shapeId="0">
      <text>
        <r>
          <rPr>
            <sz val="11"/>
            <rFont val="Calibri"/>
            <family val="2"/>
            <charset val="238"/>
          </rPr>
          <t>IV_B:EM_Melleklet2_KTG</t>
        </r>
      </text>
    </comment>
    <comment ref="S166" authorId="0" shapeId="0">
      <text>
        <r>
          <rPr>
            <sz val="11"/>
            <rFont val="Calibri"/>
            <family val="2"/>
            <charset val="238"/>
          </rPr>
          <t>IV_B:HDUtem1</t>
        </r>
      </text>
    </comment>
    <comment ref="T166" authorId="0" shapeId="0">
      <text>
        <r>
          <rPr>
            <sz val="11"/>
            <rFont val="Calibri"/>
            <family val="2"/>
            <charset val="238"/>
          </rPr>
          <t>IV_B:ECSUtem1</t>
        </r>
      </text>
    </comment>
    <comment ref="U166" authorId="0" shapeId="0">
      <text>
        <r>
          <rPr>
            <sz val="11"/>
            <rFont val="Calibri"/>
            <family val="2"/>
            <charset val="238"/>
          </rPr>
          <t>IV_B:KFHUtem1</t>
        </r>
      </text>
    </comment>
    <comment ref="V166" authorId="0" shapeId="0">
      <text>
        <r>
          <rPr>
            <sz val="11"/>
            <rFont val="Calibri"/>
            <family val="2"/>
            <charset val="238"/>
          </rPr>
          <t>IV_B:Egyeb_SajatUtem1</t>
        </r>
      </text>
    </comment>
    <comment ref="W166" authorId="0" shapeId="0">
      <text>
        <r>
          <rPr>
            <sz val="11"/>
            <rFont val="Calibri"/>
            <family val="2"/>
            <charset val="238"/>
          </rPr>
          <t>IV_B:DijUtem1</t>
        </r>
      </text>
    </comment>
    <comment ref="X166" authorId="0" shapeId="0">
      <text>
        <r>
          <rPr>
            <sz val="11"/>
            <rFont val="Calibri"/>
            <family val="2"/>
            <charset val="238"/>
          </rPr>
          <t>IV_B:EM_Melleklet1_Utem1</t>
        </r>
      </text>
    </comment>
    <comment ref="Y166" authorId="0" shapeId="0">
      <text>
        <r>
          <rPr>
            <sz val="11"/>
            <rFont val="Calibri"/>
            <family val="2"/>
            <charset val="238"/>
          </rPr>
          <t>IV_B:EgyebAllamiUtem1</t>
        </r>
      </text>
    </comment>
    <comment ref="Z166" authorId="0" shapeId="0">
      <text>
        <r>
          <rPr>
            <sz val="11"/>
            <rFont val="Calibri"/>
            <family val="2"/>
            <charset val="238"/>
          </rPr>
          <t>IV_B:OnkormanyzatiUtem1</t>
        </r>
      </text>
    </comment>
    <comment ref="AA166" authorId="0" shapeId="0">
      <text>
        <r>
          <rPr>
            <sz val="11"/>
            <rFont val="Calibri"/>
            <family val="2"/>
            <charset val="238"/>
          </rPr>
          <t>IV_B:EUUtem1</t>
        </r>
      </text>
    </comment>
    <comment ref="AB166" authorId="0" shapeId="0">
      <text>
        <r>
          <rPr>
            <sz val="11"/>
            <rFont val="Calibri"/>
            <family val="2"/>
            <charset val="238"/>
          </rPr>
          <t>IV_B:EgyebUtem1</t>
        </r>
      </text>
    </comment>
    <comment ref="AC166" authorId="0" shapeId="0">
      <text>
        <r>
          <rPr>
            <sz val="11"/>
            <rFont val="Calibri"/>
            <family val="2"/>
            <charset val="238"/>
          </rPr>
          <t>IV_B:HitelKotvenyUtem1</t>
        </r>
      </text>
    </comment>
    <comment ref="AD166" authorId="0" shapeId="0">
      <text>
        <r>
          <rPr>
            <sz val="11"/>
            <rFont val="Calibri"/>
            <family val="2"/>
            <charset val="238"/>
          </rPr>
          <t>IV_B:OsszesenUtem1</t>
        </r>
      </text>
    </comment>
    <comment ref="AG166" authorId="0" shapeId="0">
      <text>
        <r>
          <rPr>
            <sz val="11"/>
            <rFont val="Calibri"/>
            <family val="2"/>
            <charset val="238"/>
          </rPr>
          <t>IV_B:HDUtem2</t>
        </r>
      </text>
    </comment>
    <comment ref="AH166" authorId="0" shapeId="0">
      <text>
        <r>
          <rPr>
            <sz val="11"/>
            <rFont val="Calibri"/>
            <family val="2"/>
            <charset val="238"/>
          </rPr>
          <t>IV_B:ECSUtem2</t>
        </r>
      </text>
    </comment>
    <comment ref="AI166" authorId="0" shapeId="0">
      <text>
        <r>
          <rPr>
            <sz val="11"/>
            <rFont val="Calibri"/>
            <family val="2"/>
            <charset val="238"/>
          </rPr>
          <t>IV_B:KFHUtem2</t>
        </r>
      </text>
    </comment>
    <comment ref="AJ166" authorId="0" shapeId="0">
      <text>
        <r>
          <rPr>
            <sz val="11"/>
            <rFont val="Calibri"/>
            <family val="2"/>
            <charset val="238"/>
          </rPr>
          <t>IV_B:Egyeb_SajatUtem2</t>
        </r>
      </text>
    </comment>
    <comment ref="AK166" authorId="0" shapeId="0">
      <text>
        <r>
          <rPr>
            <sz val="11"/>
            <rFont val="Calibri"/>
            <family val="2"/>
            <charset val="238"/>
          </rPr>
          <t>IV_B:DijUtem2</t>
        </r>
      </text>
    </comment>
    <comment ref="AL166" authorId="0" shapeId="0">
      <text>
        <r>
          <rPr>
            <sz val="11"/>
            <rFont val="Calibri"/>
            <family val="2"/>
            <charset val="238"/>
          </rPr>
          <t>IV_B:EM_Melleklet1_Utem2</t>
        </r>
      </text>
    </comment>
    <comment ref="AM166" authorId="0" shapeId="0">
      <text>
        <r>
          <rPr>
            <sz val="11"/>
            <rFont val="Calibri"/>
            <family val="2"/>
            <charset val="238"/>
          </rPr>
          <t>IV_B:EgyebAllamiUtem2</t>
        </r>
      </text>
    </comment>
    <comment ref="AN166" authorId="0" shapeId="0">
      <text>
        <r>
          <rPr>
            <sz val="11"/>
            <rFont val="Calibri"/>
            <family val="2"/>
            <charset val="238"/>
          </rPr>
          <t>IV_B:OnkormanyzatiUtem2</t>
        </r>
      </text>
    </comment>
    <comment ref="AO166" authorId="0" shapeId="0">
      <text>
        <r>
          <rPr>
            <sz val="11"/>
            <rFont val="Calibri"/>
            <family val="2"/>
            <charset val="238"/>
          </rPr>
          <t>IV_B:EUUtem2</t>
        </r>
      </text>
    </comment>
    <comment ref="AP166" authorId="0" shapeId="0">
      <text>
        <r>
          <rPr>
            <sz val="11"/>
            <rFont val="Calibri"/>
            <family val="2"/>
            <charset val="238"/>
          </rPr>
          <t>IV_B:EgyebUtem2</t>
        </r>
      </text>
    </comment>
    <comment ref="AQ166" authorId="0" shapeId="0">
      <text>
        <r>
          <rPr>
            <sz val="11"/>
            <rFont val="Calibri"/>
            <family val="2"/>
            <charset val="238"/>
          </rPr>
          <t>IV_B:HitelKotvenyUtem2</t>
        </r>
      </text>
    </comment>
    <comment ref="AR166" authorId="0" shapeId="0">
      <text>
        <r>
          <rPr>
            <sz val="11"/>
            <rFont val="Calibri"/>
            <family val="2"/>
            <charset val="238"/>
          </rPr>
          <t>IV_B:OsszesenUtem2</t>
        </r>
      </text>
    </comment>
    <comment ref="AS166" authorId="0" shapeId="0">
      <text>
        <r>
          <rPr>
            <sz val="11"/>
            <rFont val="Calibri"/>
            <family val="2"/>
            <charset val="238"/>
          </rPr>
          <t>IV_B:ForrashianyUtem2</t>
        </r>
      </text>
    </comment>
    <comment ref="AV166" authorId="0" shapeId="0">
      <text>
        <r>
          <rPr>
            <sz val="11"/>
            <rFont val="Calibri"/>
            <family val="2"/>
            <charset val="238"/>
          </rPr>
          <t>IV_B:Indokolas</t>
        </r>
      </text>
    </comment>
    <comment ref="AW166" authorId="0" shapeId="0">
      <text>
        <r>
          <rPr>
            <sz val="11"/>
            <rFont val="Calibri"/>
            <family val="2"/>
            <charset val="238"/>
          </rPr>
          <t>IV_B:Megjegyzes</t>
        </r>
      </text>
    </comment>
    <comment ref="AZ166" authorId="0" shapeId="0">
      <text>
        <r>
          <rPr>
            <sz val="11"/>
            <rFont val="Calibri"/>
            <family val="2"/>
            <charset val="238"/>
          </rPr>
          <t>IV_B:ISA</t>
        </r>
      </text>
    </comment>
    <comment ref="B167" authorId="0" shapeId="0">
      <text>
        <r>
          <rPr>
            <sz val="11"/>
            <rFont val="Calibri"/>
            <family val="2"/>
            <charset val="238"/>
          </rPr>
          <t>IV_B:FontossagiSorrent</t>
        </r>
      </text>
    </comment>
    <comment ref="C167" authorId="0" shapeId="0">
      <text>
        <r>
          <rPr>
            <sz val="11"/>
            <rFont val="Calibri"/>
            <family val="2"/>
            <charset val="238"/>
          </rPr>
          <t>IV_B:FeladatKategoria</t>
        </r>
      </text>
    </comment>
    <comment ref="D167" authorId="0" shapeId="0">
      <text>
        <r>
          <rPr>
            <sz val="11"/>
            <rFont val="Calibri"/>
            <family val="2"/>
            <charset val="238"/>
          </rPr>
          <t>IV_B:FeladatMegnevezes</t>
        </r>
      </text>
    </comment>
    <comment ref="E167" authorId="0" shapeId="0">
      <text>
        <r>
          <rPr>
            <sz val="11"/>
            <rFont val="Calibri"/>
            <family val="2"/>
            <charset val="238"/>
          </rPr>
          <t>IV_B:ElviEngedelySzam</t>
        </r>
      </text>
    </comment>
    <comment ref="F167" authorId="0" shapeId="0">
      <text>
        <r>
          <rPr>
            <sz val="11"/>
            <rFont val="Calibri"/>
            <family val="2"/>
            <charset val="238"/>
          </rPr>
          <t>IV_B:VKR_Kod</t>
        </r>
      </text>
    </comment>
    <comment ref="G167" authorId="0" shapeId="0">
      <text>
        <r>
          <rPr>
            <sz val="11"/>
            <rFont val="Calibri"/>
            <family val="2"/>
            <charset val="238"/>
          </rPr>
          <t>IV_B:VKR_Nev</t>
        </r>
      </text>
    </comment>
    <comment ref="H167" authorId="0" shapeId="0">
      <text>
        <r>
          <rPr>
            <sz val="11"/>
            <rFont val="Calibri"/>
            <family val="2"/>
            <charset val="238"/>
          </rPr>
          <t>IV_B:FeladatSorszam</t>
        </r>
      </text>
    </comment>
    <comment ref="I167" authorId="0" shapeId="0">
      <text>
        <r>
          <rPr>
            <sz val="11"/>
            <rFont val="Calibri"/>
            <family val="2"/>
            <charset val="238"/>
          </rPr>
          <t>IV_B:FeladatAzonosito</t>
        </r>
      </text>
    </comment>
    <comment ref="J167" authorId="0" shapeId="0">
      <text>
        <r>
          <rPr>
            <sz val="11"/>
            <rFont val="Calibri"/>
            <family val="2"/>
            <charset val="238"/>
          </rPr>
          <t>IV_B:EllatasiTerulet</t>
        </r>
      </text>
    </comment>
    <comment ref="K167" authorId="0" shapeId="0">
      <text>
        <r>
          <rPr>
            <sz val="11"/>
            <rFont val="Calibri"/>
            <family val="2"/>
            <charset val="238"/>
          </rPr>
          <t>IV_B:EllatasertFelelos</t>
        </r>
      </text>
    </comment>
    <comment ref="L167" authorId="0" shapeId="0">
      <text>
        <r>
          <rPr>
            <sz val="11"/>
            <rFont val="Calibri"/>
            <family val="2"/>
            <charset val="238"/>
          </rPr>
          <t>IV_B:TervezettNettoKoltseg</t>
        </r>
      </text>
    </comment>
    <comment ref="M167" authorId="0" shapeId="0">
      <text>
        <r>
          <rPr>
            <sz val="11"/>
            <rFont val="Calibri"/>
            <family val="2"/>
            <charset val="238"/>
          </rPr>
          <t>IV_B:IdotartamKezdes</t>
        </r>
      </text>
    </comment>
    <comment ref="N167" authorId="0" shapeId="0">
      <text>
        <r>
          <rPr>
            <sz val="11"/>
            <rFont val="Calibri"/>
            <family val="2"/>
            <charset val="238"/>
          </rPr>
          <t>IV_B:IdotartamBefejezes</t>
        </r>
      </text>
    </comment>
    <comment ref="O167" authorId="0" shapeId="0">
      <text>
        <r>
          <rPr>
            <sz val="11"/>
            <rFont val="Calibri"/>
            <family val="2"/>
            <charset val="238"/>
          </rPr>
          <t>IV_B:NettoKoltsegUtem1</t>
        </r>
      </text>
    </comment>
    <comment ref="P167" authorId="0" shapeId="0">
      <text>
        <r>
          <rPr>
            <sz val="11"/>
            <rFont val="Calibri"/>
            <family val="2"/>
            <charset val="238"/>
          </rPr>
          <t>IV_B:NettoKoltsegUtem2</t>
        </r>
      </text>
    </comment>
    <comment ref="Q167" authorId="0" shapeId="0">
      <text>
        <r>
          <rPr>
            <sz val="11"/>
            <rFont val="Calibri"/>
            <family val="2"/>
            <charset val="238"/>
          </rPr>
          <t>IV_B:EM_Melleklet2_KTG</t>
        </r>
      </text>
    </comment>
    <comment ref="S167" authorId="0" shapeId="0">
      <text>
        <r>
          <rPr>
            <sz val="11"/>
            <rFont val="Calibri"/>
            <family val="2"/>
            <charset val="238"/>
          </rPr>
          <t>IV_B:HDUtem1</t>
        </r>
      </text>
    </comment>
    <comment ref="T167" authorId="0" shapeId="0">
      <text>
        <r>
          <rPr>
            <sz val="11"/>
            <rFont val="Calibri"/>
            <family val="2"/>
            <charset val="238"/>
          </rPr>
          <t>IV_B:ECSUtem1</t>
        </r>
      </text>
    </comment>
    <comment ref="U167" authorId="0" shapeId="0">
      <text>
        <r>
          <rPr>
            <sz val="11"/>
            <rFont val="Calibri"/>
            <family val="2"/>
            <charset val="238"/>
          </rPr>
          <t>IV_B:KFHUtem1</t>
        </r>
      </text>
    </comment>
    <comment ref="V167" authorId="0" shapeId="0">
      <text>
        <r>
          <rPr>
            <sz val="11"/>
            <rFont val="Calibri"/>
            <family val="2"/>
            <charset val="238"/>
          </rPr>
          <t>IV_B:Egyeb_SajatUtem1</t>
        </r>
      </text>
    </comment>
    <comment ref="W167" authorId="0" shapeId="0">
      <text>
        <r>
          <rPr>
            <sz val="11"/>
            <rFont val="Calibri"/>
            <family val="2"/>
            <charset val="238"/>
          </rPr>
          <t>IV_B:DijUtem1</t>
        </r>
      </text>
    </comment>
    <comment ref="X167" authorId="0" shapeId="0">
      <text>
        <r>
          <rPr>
            <sz val="11"/>
            <rFont val="Calibri"/>
            <family val="2"/>
            <charset val="238"/>
          </rPr>
          <t>IV_B:EM_Melleklet1_Utem1</t>
        </r>
      </text>
    </comment>
    <comment ref="Y167" authorId="0" shapeId="0">
      <text>
        <r>
          <rPr>
            <sz val="11"/>
            <rFont val="Calibri"/>
            <family val="2"/>
            <charset val="238"/>
          </rPr>
          <t>IV_B:EgyebAllamiUtem1</t>
        </r>
      </text>
    </comment>
    <comment ref="Z167" authorId="0" shapeId="0">
      <text>
        <r>
          <rPr>
            <sz val="11"/>
            <rFont val="Calibri"/>
            <family val="2"/>
            <charset val="238"/>
          </rPr>
          <t>IV_B:OnkormanyzatiUtem1</t>
        </r>
      </text>
    </comment>
    <comment ref="AA167" authorId="0" shapeId="0">
      <text>
        <r>
          <rPr>
            <sz val="11"/>
            <rFont val="Calibri"/>
            <family val="2"/>
            <charset val="238"/>
          </rPr>
          <t>IV_B:EUUtem1</t>
        </r>
      </text>
    </comment>
    <comment ref="AB167" authorId="0" shapeId="0">
      <text>
        <r>
          <rPr>
            <sz val="11"/>
            <rFont val="Calibri"/>
            <family val="2"/>
            <charset val="238"/>
          </rPr>
          <t>IV_B:EgyebUtem1</t>
        </r>
      </text>
    </comment>
    <comment ref="AC167" authorId="0" shapeId="0">
      <text>
        <r>
          <rPr>
            <sz val="11"/>
            <rFont val="Calibri"/>
            <family val="2"/>
            <charset val="238"/>
          </rPr>
          <t>IV_B:HitelKotvenyUtem1</t>
        </r>
      </text>
    </comment>
    <comment ref="AD167" authorId="0" shapeId="0">
      <text>
        <r>
          <rPr>
            <sz val="11"/>
            <rFont val="Calibri"/>
            <family val="2"/>
            <charset val="238"/>
          </rPr>
          <t>IV_B:OsszesenUtem1</t>
        </r>
      </text>
    </comment>
    <comment ref="AG167" authorId="0" shapeId="0">
      <text>
        <r>
          <rPr>
            <sz val="11"/>
            <rFont val="Calibri"/>
            <family val="2"/>
            <charset val="238"/>
          </rPr>
          <t>IV_B:HDUtem2</t>
        </r>
      </text>
    </comment>
    <comment ref="AH167" authorId="0" shapeId="0">
      <text>
        <r>
          <rPr>
            <sz val="11"/>
            <rFont val="Calibri"/>
            <family val="2"/>
            <charset val="238"/>
          </rPr>
          <t>IV_B:ECSUtem2</t>
        </r>
      </text>
    </comment>
    <comment ref="AI167" authorId="0" shapeId="0">
      <text>
        <r>
          <rPr>
            <sz val="11"/>
            <rFont val="Calibri"/>
            <family val="2"/>
            <charset val="238"/>
          </rPr>
          <t>IV_B:KFHUtem2</t>
        </r>
      </text>
    </comment>
    <comment ref="AJ167" authorId="0" shapeId="0">
      <text>
        <r>
          <rPr>
            <sz val="11"/>
            <rFont val="Calibri"/>
            <family val="2"/>
            <charset val="238"/>
          </rPr>
          <t>IV_B:Egyeb_SajatUtem2</t>
        </r>
      </text>
    </comment>
    <comment ref="AK167" authorId="0" shapeId="0">
      <text>
        <r>
          <rPr>
            <sz val="11"/>
            <rFont val="Calibri"/>
            <family val="2"/>
            <charset val="238"/>
          </rPr>
          <t>IV_B:DijUtem2</t>
        </r>
      </text>
    </comment>
    <comment ref="AL167" authorId="0" shapeId="0">
      <text>
        <r>
          <rPr>
            <sz val="11"/>
            <rFont val="Calibri"/>
            <family val="2"/>
            <charset val="238"/>
          </rPr>
          <t>IV_B:EM_Melleklet1_Utem2</t>
        </r>
      </text>
    </comment>
    <comment ref="AM167" authorId="0" shapeId="0">
      <text>
        <r>
          <rPr>
            <sz val="11"/>
            <rFont val="Calibri"/>
            <family val="2"/>
            <charset val="238"/>
          </rPr>
          <t>IV_B:EgyebAllamiUtem2</t>
        </r>
      </text>
    </comment>
    <comment ref="AN167" authorId="0" shapeId="0">
      <text>
        <r>
          <rPr>
            <sz val="11"/>
            <rFont val="Calibri"/>
            <family val="2"/>
            <charset val="238"/>
          </rPr>
          <t>IV_B:OnkormanyzatiUtem2</t>
        </r>
      </text>
    </comment>
    <comment ref="AO167" authorId="0" shapeId="0">
      <text>
        <r>
          <rPr>
            <sz val="11"/>
            <rFont val="Calibri"/>
            <family val="2"/>
            <charset val="238"/>
          </rPr>
          <t>IV_B:EUUtem2</t>
        </r>
      </text>
    </comment>
    <comment ref="AP167" authorId="0" shapeId="0">
      <text>
        <r>
          <rPr>
            <sz val="11"/>
            <rFont val="Calibri"/>
            <family val="2"/>
            <charset val="238"/>
          </rPr>
          <t>IV_B:EgyebUtem2</t>
        </r>
      </text>
    </comment>
    <comment ref="AQ167" authorId="0" shapeId="0">
      <text>
        <r>
          <rPr>
            <sz val="11"/>
            <rFont val="Calibri"/>
            <family val="2"/>
            <charset val="238"/>
          </rPr>
          <t>IV_B:HitelKotvenyUtem2</t>
        </r>
      </text>
    </comment>
    <comment ref="AR167" authorId="0" shapeId="0">
      <text>
        <r>
          <rPr>
            <sz val="11"/>
            <rFont val="Calibri"/>
            <family val="2"/>
            <charset val="238"/>
          </rPr>
          <t>IV_B:OsszesenUtem2</t>
        </r>
      </text>
    </comment>
    <comment ref="AS167" authorId="0" shapeId="0">
      <text>
        <r>
          <rPr>
            <sz val="11"/>
            <rFont val="Calibri"/>
            <family val="2"/>
            <charset val="238"/>
          </rPr>
          <t>IV_B:ForrashianyUtem2</t>
        </r>
      </text>
    </comment>
    <comment ref="AV167" authorId="0" shapeId="0">
      <text>
        <r>
          <rPr>
            <sz val="11"/>
            <rFont val="Calibri"/>
            <family val="2"/>
            <charset val="238"/>
          </rPr>
          <t>IV_B:Indokolas</t>
        </r>
      </text>
    </comment>
    <comment ref="AW167" authorId="0" shapeId="0">
      <text>
        <r>
          <rPr>
            <sz val="11"/>
            <rFont val="Calibri"/>
            <family val="2"/>
            <charset val="238"/>
          </rPr>
          <t>IV_B:Megjegyzes</t>
        </r>
      </text>
    </comment>
    <comment ref="AZ167" authorId="0" shapeId="0">
      <text>
        <r>
          <rPr>
            <sz val="11"/>
            <rFont val="Calibri"/>
            <family val="2"/>
            <charset val="238"/>
          </rPr>
          <t>IV_B:ISA</t>
        </r>
      </text>
    </comment>
    <comment ref="B168" authorId="0" shapeId="0">
      <text>
        <r>
          <rPr>
            <sz val="11"/>
            <rFont val="Calibri"/>
            <family val="2"/>
            <charset val="238"/>
          </rPr>
          <t>IV_B:FontossagiSorrent</t>
        </r>
      </text>
    </comment>
    <comment ref="C168" authorId="0" shapeId="0">
      <text>
        <r>
          <rPr>
            <sz val="11"/>
            <rFont val="Calibri"/>
            <family val="2"/>
            <charset val="238"/>
          </rPr>
          <t>IV_B:FeladatKategoria</t>
        </r>
      </text>
    </comment>
    <comment ref="D168" authorId="0" shapeId="0">
      <text>
        <r>
          <rPr>
            <sz val="11"/>
            <rFont val="Calibri"/>
            <family val="2"/>
            <charset val="238"/>
          </rPr>
          <t>IV_B:FeladatMegnevezes</t>
        </r>
      </text>
    </comment>
    <comment ref="E168" authorId="0" shapeId="0">
      <text>
        <r>
          <rPr>
            <sz val="11"/>
            <rFont val="Calibri"/>
            <family val="2"/>
            <charset val="238"/>
          </rPr>
          <t>IV_B:ElviEngedelySzam</t>
        </r>
      </text>
    </comment>
    <comment ref="F168" authorId="0" shapeId="0">
      <text>
        <r>
          <rPr>
            <sz val="11"/>
            <rFont val="Calibri"/>
            <family val="2"/>
            <charset val="238"/>
          </rPr>
          <t>IV_B:VKR_Kod</t>
        </r>
      </text>
    </comment>
    <comment ref="G168" authorId="0" shapeId="0">
      <text>
        <r>
          <rPr>
            <sz val="11"/>
            <rFont val="Calibri"/>
            <family val="2"/>
            <charset val="238"/>
          </rPr>
          <t>IV_B:VKR_Nev</t>
        </r>
      </text>
    </comment>
    <comment ref="H168" authorId="0" shapeId="0">
      <text>
        <r>
          <rPr>
            <sz val="11"/>
            <rFont val="Calibri"/>
            <family val="2"/>
            <charset val="238"/>
          </rPr>
          <t>IV_B:FeladatSorszam</t>
        </r>
      </text>
    </comment>
    <comment ref="I168" authorId="0" shapeId="0">
      <text>
        <r>
          <rPr>
            <sz val="11"/>
            <rFont val="Calibri"/>
            <family val="2"/>
            <charset val="238"/>
          </rPr>
          <t>IV_B:FeladatAzonosito</t>
        </r>
      </text>
    </comment>
    <comment ref="J168" authorId="0" shapeId="0">
      <text>
        <r>
          <rPr>
            <sz val="11"/>
            <rFont val="Calibri"/>
            <family val="2"/>
            <charset val="238"/>
          </rPr>
          <t>IV_B:EllatasiTerulet</t>
        </r>
      </text>
    </comment>
    <comment ref="K168" authorId="0" shapeId="0">
      <text>
        <r>
          <rPr>
            <sz val="11"/>
            <rFont val="Calibri"/>
            <family val="2"/>
            <charset val="238"/>
          </rPr>
          <t>IV_B:EllatasertFelelos</t>
        </r>
      </text>
    </comment>
    <comment ref="L168" authorId="0" shapeId="0">
      <text>
        <r>
          <rPr>
            <sz val="11"/>
            <rFont val="Calibri"/>
            <family val="2"/>
            <charset val="238"/>
          </rPr>
          <t>IV_B:TervezettNettoKoltseg</t>
        </r>
      </text>
    </comment>
    <comment ref="M168" authorId="0" shapeId="0">
      <text>
        <r>
          <rPr>
            <sz val="11"/>
            <rFont val="Calibri"/>
            <family val="2"/>
            <charset val="238"/>
          </rPr>
          <t>IV_B:IdotartamKezdes</t>
        </r>
      </text>
    </comment>
    <comment ref="N168" authorId="0" shapeId="0">
      <text>
        <r>
          <rPr>
            <sz val="11"/>
            <rFont val="Calibri"/>
            <family val="2"/>
            <charset val="238"/>
          </rPr>
          <t>IV_B:IdotartamBefejezes</t>
        </r>
      </text>
    </comment>
    <comment ref="O168" authorId="0" shapeId="0">
      <text>
        <r>
          <rPr>
            <sz val="11"/>
            <rFont val="Calibri"/>
            <family val="2"/>
            <charset val="238"/>
          </rPr>
          <t>IV_B:NettoKoltsegUtem1</t>
        </r>
      </text>
    </comment>
    <comment ref="P168" authorId="0" shapeId="0">
      <text>
        <r>
          <rPr>
            <sz val="11"/>
            <rFont val="Calibri"/>
            <family val="2"/>
            <charset val="238"/>
          </rPr>
          <t>IV_B:NettoKoltsegUtem2</t>
        </r>
      </text>
    </comment>
    <comment ref="Q168" authorId="0" shapeId="0">
      <text>
        <r>
          <rPr>
            <sz val="11"/>
            <rFont val="Calibri"/>
            <family val="2"/>
            <charset val="238"/>
          </rPr>
          <t>IV_B:EM_Melleklet2_KTG</t>
        </r>
      </text>
    </comment>
    <comment ref="S168" authorId="0" shapeId="0">
      <text>
        <r>
          <rPr>
            <sz val="11"/>
            <rFont val="Calibri"/>
            <family val="2"/>
            <charset val="238"/>
          </rPr>
          <t>IV_B:HDUtem1</t>
        </r>
      </text>
    </comment>
    <comment ref="T168" authorId="0" shapeId="0">
      <text>
        <r>
          <rPr>
            <sz val="11"/>
            <rFont val="Calibri"/>
            <family val="2"/>
            <charset val="238"/>
          </rPr>
          <t>IV_B:ECSUtem1</t>
        </r>
      </text>
    </comment>
    <comment ref="U168" authorId="0" shapeId="0">
      <text>
        <r>
          <rPr>
            <sz val="11"/>
            <rFont val="Calibri"/>
            <family val="2"/>
            <charset val="238"/>
          </rPr>
          <t>IV_B:KFHUtem1</t>
        </r>
      </text>
    </comment>
    <comment ref="V168" authorId="0" shapeId="0">
      <text>
        <r>
          <rPr>
            <sz val="11"/>
            <rFont val="Calibri"/>
            <family val="2"/>
            <charset val="238"/>
          </rPr>
          <t>IV_B:Egyeb_SajatUtem1</t>
        </r>
      </text>
    </comment>
    <comment ref="W168" authorId="0" shapeId="0">
      <text>
        <r>
          <rPr>
            <sz val="11"/>
            <rFont val="Calibri"/>
            <family val="2"/>
            <charset val="238"/>
          </rPr>
          <t>IV_B:DijUtem1</t>
        </r>
      </text>
    </comment>
    <comment ref="X168" authorId="0" shapeId="0">
      <text>
        <r>
          <rPr>
            <sz val="11"/>
            <rFont val="Calibri"/>
            <family val="2"/>
            <charset val="238"/>
          </rPr>
          <t>IV_B:EM_Melleklet1_Utem1</t>
        </r>
      </text>
    </comment>
    <comment ref="Y168" authorId="0" shapeId="0">
      <text>
        <r>
          <rPr>
            <sz val="11"/>
            <rFont val="Calibri"/>
            <family val="2"/>
            <charset val="238"/>
          </rPr>
          <t>IV_B:EgyebAllamiUtem1</t>
        </r>
      </text>
    </comment>
    <comment ref="Z168" authorId="0" shapeId="0">
      <text>
        <r>
          <rPr>
            <sz val="11"/>
            <rFont val="Calibri"/>
            <family val="2"/>
            <charset val="238"/>
          </rPr>
          <t>IV_B:OnkormanyzatiUtem1</t>
        </r>
      </text>
    </comment>
    <comment ref="AA168" authorId="0" shapeId="0">
      <text>
        <r>
          <rPr>
            <sz val="11"/>
            <rFont val="Calibri"/>
            <family val="2"/>
            <charset val="238"/>
          </rPr>
          <t>IV_B:EUUtem1</t>
        </r>
      </text>
    </comment>
    <comment ref="AB168" authorId="0" shapeId="0">
      <text>
        <r>
          <rPr>
            <sz val="11"/>
            <rFont val="Calibri"/>
            <family val="2"/>
            <charset val="238"/>
          </rPr>
          <t>IV_B:EgyebUtem1</t>
        </r>
      </text>
    </comment>
    <comment ref="AC168" authorId="0" shapeId="0">
      <text>
        <r>
          <rPr>
            <sz val="11"/>
            <rFont val="Calibri"/>
            <family val="2"/>
            <charset val="238"/>
          </rPr>
          <t>IV_B:HitelKotvenyUtem1</t>
        </r>
      </text>
    </comment>
    <comment ref="AD168" authorId="0" shapeId="0">
      <text>
        <r>
          <rPr>
            <sz val="11"/>
            <rFont val="Calibri"/>
            <family val="2"/>
            <charset val="238"/>
          </rPr>
          <t>IV_B:OsszesenUtem1</t>
        </r>
      </text>
    </comment>
    <comment ref="AG168" authorId="0" shapeId="0">
      <text>
        <r>
          <rPr>
            <sz val="11"/>
            <rFont val="Calibri"/>
            <family val="2"/>
            <charset val="238"/>
          </rPr>
          <t>IV_B:HDUtem2</t>
        </r>
      </text>
    </comment>
    <comment ref="AH168" authorId="0" shapeId="0">
      <text>
        <r>
          <rPr>
            <sz val="11"/>
            <rFont val="Calibri"/>
            <family val="2"/>
            <charset val="238"/>
          </rPr>
          <t>IV_B:ECSUtem2</t>
        </r>
      </text>
    </comment>
    <comment ref="AI168" authorId="0" shapeId="0">
      <text>
        <r>
          <rPr>
            <sz val="11"/>
            <rFont val="Calibri"/>
            <family val="2"/>
            <charset val="238"/>
          </rPr>
          <t>IV_B:KFHUtem2</t>
        </r>
      </text>
    </comment>
    <comment ref="AJ168" authorId="0" shapeId="0">
      <text>
        <r>
          <rPr>
            <sz val="11"/>
            <rFont val="Calibri"/>
            <family val="2"/>
            <charset val="238"/>
          </rPr>
          <t>IV_B:Egyeb_SajatUtem2</t>
        </r>
      </text>
    </comment>
    <comment ref="AK168" authorId="0" shapeId="0">
      <text>
        <r>
          <rPr>
            <sz val="11"/>
            <rFont val="Calibri"/>
            <family val="2"/>
            <charset val="238"/>
          </rPr>
          <t>IV_B:DijUtem2</t>
        </r>
      </text>
    </comment>
    <comment ref="AL168" authorId="0" shapeId="0">
      <text>
        <r>
          <rPr>
            <sz val="11"/>
            <rFont val="Calibri"/>
            <family val="2"/>
            <charset val="238"/>
          </rPr>
          <t>IV_B:EM_Melleklet1_Utem2</t>
        </r>
      </text>
    </comment>
    <comment ref="AM168" authorId="0" shapeId="0">
      <text>
        <r>
          <rPr>
            <sz val="11"/>
            <rFont val="Calibri"/>
            <family val="2"/>
            <charset val="238"/>
          </rPr>
          <t>IV_B:EgyebAllamiUtem2</t>
        </r>
      </text>
    </comment>
    <comment ref="AN168" authorId="0" shapeId="0">
      <text>
        <r>
          <rPr>
            <sz val="11"/>
            <rFont val="Calibri"/>
            <family val="2"/>
            <charset val="238"/>
          </rPr>
          <t>IV_B:OnkormanyzatiUtem2</t>
        </r>
      </text>
    </comment>
    <comment ref="AO168" authorId="0" shapeId="0">
      <text>
        <r>
          <rPr>
            <sz val="11"/>
            <rFont val="Calibri"/>
            <family val="2"/>
            <charset val="238"/>
          </rPr>
          <t>IV_B:EUUtem2</t>
        </r>
      </text>
    </comment>
    <comment ref="AP168" authorId="0" shapeId="0">
      <text>
        <r>
          <rPr>
            <sz val="11"/>
            <rFont val="Calibri"/>
            <family val="2"/>
            <charset val="238"/>
          </rPr>
          <t>IV_B:EgyebUtem2</t>
        </r>
      </text>
    </comment>
    <comment ref="AQ168" authorId="0" shapeId="0">
      <text>
        <r>
          <rPr>
            <sz val="11"/>
            <rFont val="Calibri"/>
            <family val="2"/>
            <charset val="238"/>
          </rPr>
          <t>IV_B:HitelKotvenyUtem2</t>
        </r>
      </text>
    </comment>
    <comment ref="AR168" authorId="0" shapeId="0">
      <text>
        <r>
          <rPr>
            <sz val="11"/>
            <rFont val="Calibri"/>
            <family val="2"/>
            <charset val="238"/>
          </rPr>
          <t>IV_B:OsszesenUtem2</t>
        </r>
      </text>
    </comment>
    <comment ref="AS168" authorId="0" shapeId="0">
      <text>
        <r>
          <rPr>
            <sz val="11"/>
            <rFont val="Calibri"/>
            <family val="2"/>
            <charset val="238"/>
          </rPr>
          <t>IV_B:ForrashianyUtem2</t>
        </r>
      </text>
    </comment>
    <comment ref="AV168" authorId="0" shapeId="0">
      <text>
        <r>
          <rPr>
            <sz val="11"/>
            <rFont val="Calibri"/>
            <family val="2"/>
            <charset val="238"/>
          </rPr>
          <t>IV_B:Indokolas</t>
        </r>
      </text>
    </comment>
    <comment ref="AW168" authorId="0" shapeId="0">
      <text>
        <r>
          <rPr>
            <sz val="11"/>
            <rFont val="Calibri"/>
            <family val="2"/>
            <charset val="238"/>
          </rPr>
          <t>IV_B:Megjegyzes</t>
        </r>
      </text>
    </comment>
    <comment ref="AZ168" authorId="0" shapeId="0">
      <text>
        <r>
          <rPr>
            <sz val="11"/>
            <rFont val="Calibri"/>
            <family val="2"/>
            <charset val="238"/>
          </rPr>
          <t>IV_B:ISA</t>
        </r>
      </text>
    </comment>
    <comment ref="B169" authorId="0" shapeId="0">
      <text>
        <r>
          <rPr>
            <sz val="11"/>
            <rFont val="Calibri"/>
            <family val="2"/>
            <charset val="238"/>
          </rPr>
          <t>IV_B:FontossagiSorrent</t>
        </r>
      </text>
    </comment>
    <comment ref="C169" authorId="0" shapeId="0">
      <text>
        <r>
          <rPr>
            <sz val="11"/>
            <rFont val="Calibri"/>
            <family val="2"/>
            <charset val="238"/>
          </rPr>
          <t>IV_B:FeladatKategoria</t>
        </r>
      </text>
    </comment>
    <comment ref="D169" authorId="0" shapeId="0">
      <text>
        <r>
          <rPr>
            <sz val="11"/>
            <rFont val="Calibri"/>
            <family val="2"/>
            <charset val="238"/>
          </rPr>
          <t>IV_B:FeladatMegnevezes</t>
        </r>
      </text>
    </comment>
    <comment ref="E169" authorId="0" shapeId="0">
      <text>
        <r>
          <rPr>
            <sz val="11"/>
            <rFont val="Calibri"/>
            <family val="2"/>
            <charset val="238"/>
          </rPr>
          <t>IV_B:ElviEngedelySzam</t>
        </r>
      </text>
    </comment>
    <comment ref="F169" authorId="0" shapeId="0">
      <text>
        <r>
          <rPr>
            <sz val="11"/>
            <rFont val="Calibri"/>
            <family val="2"/>
            <charset val="238"/>
          </rPr>
          <t>IV_B:VKR_Kod</t>
        </r>
      </text>
    </comment>
    <comment ref="G169" authorId="0" shapeId="0">
      <text>
        <r>
          <rPr>
            <sz val="11"/>
            <rFont val="Calibri"/>
            <family val="2"/>
            <charset val="238"/>
          </rPr>
          <t>IV_B:VKR_Nev</t>
        </r>
      </text>
    </comment>
    <comment ref="H169" authorId="0" shapeId="0">
      <text>
        <r>
          <rPr>
            <sz val="11"/>
            <rFont val="Calibri"/>
            <family val="2"/>
            <charset val="238"/>
          </rPr>
          <t>IV_B:FeladatSorszam</t>
        </r>
      </text>
    </comment>
    <comment ref="I169" authorId="0" shapeId="0">
      <text>
        <r>
          <rPr>
            <sz val="11"/>
            <rFont val="Calibri"/>
            <family val="2"/>
            <charset val="238"/>
          </rPr>
          <t>IV_B:FeladatAzonosito</t>
        </r>
      </text>
    </comment>
    <comment ref="J169" authorId="0" shapeId="0">
      <text>
        <r>
          <rPr>
            <sz val="11"/>
            <rFont val="Calibri"/>
            <family val="2"/>
            <charset val="238"/>
          </rPr>
          <t>IV_B:EllatasiTerulet</t>
        </r>
      </text>
    </comment>
    <comment ref="K169" authorId="0" shapeId="0">
      <text>
        <r>
          <rPr>
            <sz val="11"/>
            <rFont val="Calibri"/>
            <family val="2"/>
            <charset val="238"/>
          </rPr>
          <t>IV_B:EllatasertFelelos</t>
        </r>
      </text>
    </comment>
    <comment ref="L169" authorId="0" shapeId="0">
      <text>
        <r>
          <rPr>
            <sz val="11"/>
            <rFont val="Calibri"/>
            <family val="2"/>
            <charset val="238"/>
          </rPr>
          <t>IV_B:TervezettNettoKoltseg</t>
        </r>
      </text>
    </comment>
    <comment ref="M169" authorId="0" shapeId="0">
      <text>
        <r>
          <rPr>
            <sz val="11"/>
            <rFont val="Calibri"/>
            <family val="2"/>
            <charset val="238"/>
          </rPr>
          <t>IV_B:IdotartamKezdes</t>
        </r>
      </text>
    </comment>
    <comment ref="N169" authorId="0" shapeId="0">
      <text>
        <r>
          <rPr>
            <sz val="11"/>
            <rFont val="Calibri"/>
            <family val="2"/>
            <charset val="238"/>
          </rPr>
          <t>IV_B:IdotartamBefejezes</t>
        </r>
      </text>
    </comment>
    <comment ref="O169" authorId="0" shapeId="0">
      <text>
        <r>
          <rPr>
            <sz val="11"/>
            <rFont val="Calibri"/>
            <family val="2"/>
            <charset val="238"/>
          </rPr>
          <t>IV_B:NettoKoltsegUtem1</t>
        </r>
      </text>
    </comment>
    <comment ref="P169" authorId="0" shapeId="0">
      <text>
        <r>
          <rPr>
            <sz val="11"/>
            <rFont val="Calibri"/>
            <family val="2"/>
            <charset val="238"/>
          </rPr>
          <t>IV_B:NettoKoltsegUtem2</t>
        </r>
      </text>
    </comment>
    <comment ref="Q169" authorId="0" shapeId="0">
      <text>
        <r>
          <rPr>
            <sz val="11"/>
            <rFont val="Calibri"/>
            <family val="2"/>
            <charset val="238"/>
          </rPr>
          <t>IV_B:EM_Melleklet2_KTG</t>
        </r>
      </text>
    </comment>
    <comment ref="S169" authorId="0" shapeId="0">
      <text>
        <r>
          <rPr>
            <sz val="11"/>
            <rFont val="Calibri"/>
            <family val="2"/>
            <charset val="238"/>
          </rPr>
          <t>IV_B:HDUtem1</t>
        </r>
      </text>
    </comment>
    <comment ref="T169" authorId="0" shapeId="0">
      <text>
        <r>
          <rPr>
            <sz val="11"/>
            <rFont val="Calibri"/>
            <family val="2"/>
            <charset val="238"/>
          </rPr>
          <t>IV_B:ECSUtem1</t>
        </r>
      </text>
    </comment>
    <comment ref="U169" authorId="0" shapeId="0">
      <text>
        <r>
          <rPr>
            <sz val="11"/>
            <rFont val="Calibri"/>
            <family val="2"/>
            <charset val="238"/>
          </rPr>
          <t>IV_B:KFHUtem1</t>
        </r>
      </text>
    </comment>
    <comment ref="V169" authorId="0" shapeId="0">
      <text>
        <r>
          <rPr>
            <sz val="11"/>
            <rFont val="Calibri"/>
            <family val="2"/>
            <charset val="238"/>
          </rPr>
          <t>IV_B:Egyeb_SajatUtem1</t>
        </r>
      </text>
    </comment>
    <comment ref="W169" authorId="0" shapeId="0">
      <text>
        <r>
          <rPr>
            <sz val="11"/>
            <rFont val="Calibri"/>
            <family val="2"/>
            <charset val="238"/>
          </rPr>
          <t>IV_B:DijUtem1</t>
        </r>
      </text>
    </comment>
    <comment ref="X169" authorId="0" shapeId="0">
      <text>
        <r>
          <rPr>
            <sz val="11"/>
            <rFont val="Calibri"/>
            <family val="2"/>
            <charset val="238"/>
          </rPr>
          <t>IV_B:EM_Melleklet1_Utem1</t>
        </r>
      </text>
    </comment>
    <comment ref="Y169" authorId="0" shapeId="0">
      <text>
        <r>
          <rPr>
            <sz val="11"/>
            <rFont val="Calibri"/>
            <family val="2"/>
            <charset val="238"/>
          </rPr>
          <t>IV_B:EgyebAllamiUtem1</t>
        </r>
      </text>
    </comment>
    <comment ref="Z169" authorId="0" shapeId="0">
      <text>
        <r>
          <rPr>
            <sz val="11"/>
            <rFont val="Calibri"/>
            <family val="2"/>
            <charset val="238"/>
          </rPr>
          <t>IV_B:OnkormanyzatiUtem1</t>
        </r>
      </text>
    </comment>
    <comment ref="AA169" authorId="0" shapeId="0">
      <text>
        <r>
          <rPr>
            <sz val="11"/>
            <rFont val="Calibri"/>
            <family val="2"/>
            <charset val="238"/>
          </rPr>
          <t>IV_B:EUUtem1</t>
        </r>
      </text>
    </comment>
    <comment ref="AB169" authorId="0" shapeId="0">
      <text>
        <r>
          <rPr>
            <sz val="11"/>
            <rFont val="Calibri"/>
            <family val="2"/>
            <charset val="238"/>
          </rPr>
          <t>IV_B:EgyebUtem1</t>
        </r>
      </text>
    </comment>
    <comment ref="AC169" authorId="0" shapeId="0">
      <text>
        <r>
          <rPr>
            <sz val="11"/>
            <rFont val="Calibri"/>
            <family val="2"/>
            <charset val="238"/>
          </rPr>
          <t>IV_B:HitelKotvenyUtem1</t>
        </r>
      </text>
    </comment>
    <comment ref="AD169" authorId="0" shapeId="0">
      <text>
        <r>
          <rPr>
            <sz val="11"/>
            <rFont val="Calibri"/>
            <family val="2"/>
            <charset val="238"/>
          </rPr>
          <t>IV_B:OsszesenUtem1</t>
        </r>
      </text>
    </comment>
    <comment ref="AG169" authorId="0" shapeId="0">
      <text>
        <r>
          <rPr>
            <sz val="11"/>
            <rFont val="Calibri"/>
            <family val="2"/>
            <charset val="238"/>
          </rPr>
          <t>IV_B:HDUtem2</t>
        </r>
      </text>
    </comment>
    <comment ref="AH169" authorId="0" shapeId="0">
      <text>
        <r>
          <rPr>
            <sz val="11"/>
            <rFont val="Calibri"/>
            <family val="2"/>
            <charset val="238"/>
          </rPr>
          <t>IV_B:ECSUtem2</t>
        </r>
      </text>
    </comment>
    <comment ref="AI169" authorId="0" shapeId="0">
      <text>
        <r>
          <rPr>
            <sz val="11"/>
            <rFont val="Calibri"/>
            <family val="2"/>
            <charset val="238"/>
          </rPr>
          <t>IV_B:KFHUtem2</t>
        </r>
      </text>
    </comment>
    <comment ref="AJ169" authorId="0" shapeId="0">
      <text>
        <r>
          <rPr>
            <sz val="11"/>
            <rFont val="Calibri"/>
            <family val="2"/>
            <charset val="238"/>
          </rPr>
          <t>IV_B:Egyeb_SajatUtem2</t>
        </r>
      </text>
    </comment>
    <comment ref="AK169" authorId="0" shapeId="0">
      <text>
        <r>
          <rPr>
            <sz val="11"/>
            <rFont val="Calibri"/>
            <family val="2"/>
            <charset val="238"/>
          </rPr>
          <t>IV_B:DijUtem2</t>
        </r>
      </text>
    </comment>
    <comment ref="AL169" authorId="0" shapeId="0">
      <text>
        <r>
          <rPr>
            <sz val="11"/>
            <rFont val="Calibri"/>
            <family val="2"/>
            <charset val="238"/>
          </rPr>
          <t>IV_B:EM_Melleklet1_Utem2</t>
        </r>
      </text>
    </comment>
    <comment ref="AM169" authorId="0" shapeId="0">
      <text>
        <r>
          <rPr>
            <sz val="11"/>
            <rFont val="Calibri"/>
            <family val="2"/>
            <charset val="238"/>
          </rPr>
          <t>IV_B:EgyebAllamiUtem2</t>
        </r>
      </text>
    </comment>
    <comment ref="AN169" authorId="0" shapeId="0">
      <text>
        <r>
          <rPr>
            <sz val="11"/>
            <rFont val="Calibri"/>
            <family val="2"/>
            <charset val="238"/>
          </rPr>
          <t>IV_B:OnkormanyzatiUtem2</t>
        </r>
      </text>
    </comment>
    <comment ref="AO169" authorId="0" shapeId="0">
      <text>
        <r>
          <rPr>
            <sz val="11"/>
            <rFont val="Calibri"/>
            <family val="2"/>
            <charset val="238"/>
          </rPr>
          <t>IV_B:EUUtem2</t>
        </r>
      </text>
    </comment>
    <comment ref="AP169" authorId="0" shapeId="0">
      <text>
        <r>
          <rPr>
            <sz val="11"/>
            <rFont val="Calibri"/>
            <family val="2"/>
            <charset val="238"/>
          </rPr>
          <t>IV_B:EgyebUtem2</t>
        </r>
      </text>
    </comment>
    <comment ref="AQ169" authorId="0" shapeId="0">
      <text>
        <r>
          <rPr>
            <sz val="11"/>
            <rFont val="Calibri"/>
            <family val="2"/>
            <charset val="238"/>
          </rPr>
          <t>IV_B:HitelKotvenyUtem2</t>
        </r>
      </text>
    </comment>
    <comment ref="AR169" authorId="0" shapeId="0">
      <text>
        <r>
          <rPr>
            <sz val="11"/>
            <rFont val="Calibri"/>
            <family val="2"/>
            <charset val="238"/>
          </rPr>
          <t>IV_B:OsszesenUtem2</t>
        </r>
      </text>
    </comment>
    <comment ref="AS169" authorId="0" shapeId="0">
      <text>
        <r>
          <rPr>
            <sz val="11"/>
            <rFont val="Calibri"/>
            <family val="2"/>
            <charset val="238"/>
          </rPr>
          <t>IV_B:ForrashianyUtem2</t>
        </r>
      </text>
    </comment>
    <comment ref="AV169" authorId="0" shapeId="0">
      <text>
        <r>
          <rPr>
            <sz val="11"/>
            <rFont val="Calibri"/>
            <family val="2"/>
            <charset val="238"/>
          </rPr>
          <t>IV_B:Indokolas</t>
        </r>
      </text>
    </comment>
    <comment ref="AW169" authorId="0" shapeId="0">
      <text>
        <r>
          <rPr>
            <sz val="11"/>
            <rFont val="Calibri"/>
            <family val="2"/>
            <charset val="238"/>
          </rPr>
          <t>IV_B:Megjegyzes</t>
        </r>
      </text>
    </comment>
    <comment ref="AZ169" authorId="0" shapeId="0">
      <text>
        <r>
          <rPr>
            <sz val="11"/>
            <rFont val="Calibri"/>
            <family val="2"/>
            <charset val="238"/>
          </rPr>
          <t>IV_B:ISA</t>
        </r>
      </text>
    </comment>
    <comment ref="B170" authorId="0" shapeId="0">
      <text>
        <r>
          <rPr>
            <sz val="11"/>
            <rFont val="Calibri"/>
            <family val="2"/>
            <charset val="238"/>
          </rPr>
          <t>IV_B:FontossagiSorrent</t>
        </r>
      </text>
    </comment>
    <comment ref="C170" authorId="0" shapeId="0">
      <text>
        <r>
          <rPr>
            <sz val="11"/>
            <rFont val="Calibri"/>
            <family val="2"/>
            <charset val="238"/>
          </rPr>
          <t>IV_B:FeladatKategoria</t>
        </r>
      </text>
    </comment>
    <comment ref="D170" authorId="0" shapeId="0">
      <text>
        <r>
          <rPr>
            <sz val="11"/>
            <rFont val="Calibri"/>
            <family val="2"/>
            <charset val="238"/>
          </rPr>
          <t>IV_B:FeladatMegnevezes</t>
        </r>
      </text>
    </comment>
    <comment ref="E170" authorId="0" shapeId="0">
      <text>
        <r>
          <rPr>
            <sz val="11"/>
            <rFont val="Calibri"/>
            <family val="2"/>
            <charset val="238"/>
          </rPr>
          <t>IV_B:ElviEngedelySzam</t>
        </r>
      </text>
    </comment>
    <comment ref="F170" authorId="0" shapeId="0">
      <text>
        <r>
          <rPr>
            <sz val="11"/>
            <rFont val="Calibri"/>
            <family val="2"/>
            <charset val="238"/>
          </rPr>
          <t>IV_B:VKR_Kod</t>
        </r>
      </text>
    </comment>
    <comment ref="G170" authorId="0" shapeId="0">
      <text>
        <r>
          <rPr>
            <sz val="11"/>
            <rFont val="Calibri"/>
            <family val="2"/>
            <charset val="238"/>
          </rPr>
          <t>IV_B:VKR_Nev</t>
        </r>
      </text>
    </comment>
    <comment ref="H170" authorId="0" shapeId="0">
      <text>
        <r>
          <rPr>
            <sz val="11"/>
            <rFont val="Calibri"/>
            <family val="2"/>
            <charset val="238"/>
          </rPr>
          <t>IV_B:FeladatSorszam</t>
        </r>
      </text>
    </comment>
    <comment ref="I170" authorId="0" shapeId="0">
      <text>
        <r>
          <rPr>
            <sz val="11"/>
            <rFont val="Calibri"/>
            <family val="2"/>
            <charset val="238"/>
          </rPr>
          <t>IV_B:FeladatAzonosito</t>
        </r>
      </text>
    </comment>
    <comment ref="J170" authorId="0" shapeId="0">
      <text>
        <r>
          <rPr>
            <sz val="11"/>
            <rFont val="Calibri"/>
            <family val="2"/>
            <charset val="238"/>
          </rPr>
          <t>IV_B:EllatasiTerulet</t>
        </r>
      </text>
    </comment>
    <comment ref="K170" authorId="0" shapeId="0">
      <text>
        <r>
          <rPr>
            <sz val="11"/>
            <rFont val="Calibri"/>
            <family val="2"/>
            <charset val="238"/>
          </rPr>
          <t>IV_B:EllatasertFelelos</t>
        </r>
      </text>
    </comment>
    <comment ref="L170" authorId="0" shapeId="0">
      <text>
        <r>
          <rPr>
            <sz val="11"/>
            <rFont val="Calibri"/>
            <family val="2"/>
            <charset val="238"/>
          </rPr>
          <t>IV_B:TervezettNettoKoltseg</t>
        </r>
      </text>
    </comment>
    <comment ref="M170" authorId="0" shapeId="0">
      <text>
        <r>
          <rPr>
            <sz val="11"/>
            <rFont val="Calibri"/>
            <family val="2"/>
            <charset val="238"/>
          </rPr>
          <t>IV_B:IdotartamKezdes</t>
        </r>
      </text>
    </comment>
    <comment ref="N170" authorId="0" shapeId="0">
      <text>
        <r>
          <rPr>
            <sz val="11"/>
            <rFont val="Calibri"/>
            <family val="2"/>
            <charset val="238"/>
          </rPr>
          <t>IV_B:IdotartamBefejezes</t>
        </r>
      </text>
    </comment>
    <comment ref="O170" authorId="0" shapeId="0">
      <text>
        <r>
          <rPr>
            <sz val="11"/>
            <rFont val="Calibri"/>
            <family val="2"/>
            <charset val="238"/>
          </rPr>
          <t>IV_B:NettoKoltsegUtem1</t>
        </r>
      </text>
    </comment>
    <comment ref="P170" authorId="0" shapeId="0">
      <text>
        <r>
          <rPr>
            <sz val="11"/>
            <rFont val="Calibri"/>
            <family val="2"/>
            <charset val="238"/>
          </rPr>
          <t>IV_B:NettoKoltsegUtem2</t>
        </r>
      </text>
    </comment>
    <comment ref="Q170" authorId="0" shapeId="0">
      <text>
        <r>
          <rPr>
            <sz val="11"/>
            <rFont val="Calibri"/>
            <family val="2"/>
            <charset val="238"/>
          </rPr>
          <t>IV_B:EM_Melleklet2_KTG</t>
        </r>
      </text>
    </comment>
    <comment ref="S170" authorId="0" shapeId="0">
      <text>
        <r>
          <rPr>
            <sz val="11"/>
            <rFont val="Calibri"/>
            <family val="2"/>
            <charset val="238"/>
          </rPr>
          <t>IV_B:HDUtem1</t>
        </r>
      </text>
    </comment>
    <comment ref="T170" authorId="0" shapeId="0">
      <text>
        <r>
          <rPr>
            <sz val="11"/>
            <rFont val="Calibri"/>
            <family val="2"/>
            <charset val="238"/>
          </rPr>
          <t>IV_B:ECSUtem1</t>
        </r>
      </text>
    </comment>
    <comment ref="U170" authorId="0" shapeId="0">
      <text>
        <r>
          <rPr>
            <sz val="11"/>
            <rFont val="Calibri"/>
            <family val="2"/>
            <charset val="238"/>
          </rPr>
          <t>IV_B:KFHUtem1</t>
        </r>
      </text>
    </comment>
    <comment ref="V170" authorId="0" shapeId="0">
      <text>
        <r>
          <rPr>
            <sz val="11"/>
            <rFont val="Calibri"/>
            <family val="2"/>
            <charset val="238"/>
          </rPr>
          <t>IV_B:Egyeb_SajatUtem1</t>
        </r>
      </text>
    </comment>
    <comment ref="W170" authorId="0" shapeId="0">
      <text>
        <r>
          <rPr>
            <sz val="11"/>
            <rFont val="Calibri"/>
            <family val="2"/>
            <charset val="238"/>
          </rPr>
          <t>IV_B:DijUtem1</t>
        </r>
      </text>
    </comment>
    <comment ref="X170" authorId="0" shapeId="0">
      <text>
        <r>
          <rPr>
            <sz val="11"/>
            <rFont val="Calibri"/>
            <family val="2"/>
            <charset val="238"/>
          </rPr>
          <t>IV_B:EM_Melleklet1_Utem1</t>
        </r>
      </text>
    </comment>
    <comment ref="Y170" authorId="0" shapeId="0">
      <text>
        <r>
          <rPr>
            <sz val="11"/>
            <rFont val="Calibri"/>
            <family val="2"/>
            <charset val="238"/>
          </rPr>
          <t>IV_B:EgyebAllamiUtem1</t>
        </r>
      </text>
    </comment>
    <comment ref="Z170" authorId="0" shapeId="0">
      <text>
        <r>
          <rPr>
            <sz val="11"/>
            <rFont val="Calibri"/>
            <family val="2"/>
            <charset val="238"/>
          </rPr>
          <t>IV_B:OnkormanyzatiUtem1</t>
        </r>
      </text>
    </comment>
    <comment ref="AA170" authorId="0" shapeId="0">
      <text>
        <r>
          <rPr>
            <sz val="11"/>
            <rFont val="Calibri"/>
            <family val="2"/>
            <charset val="238"/>
          </rPr>
          <t>IV_B:EUUtem1</t>
        </r>
      </text>
    </comment>
    <comment ref="AB170" authorId="0" shapeId="0">
      <text>
        <r>
          <rPr>
            <sz val="11"/>
            <rFont val="Calibri"/>
            <family val="2"/>
            <charset val="238"/>
          </rPr>
          <t>IV_B:EgyebUtem1</t>
        </r>
      </text>
    </comment>
    <comment ref="AC170" authorId="0" shapeId="0">
      <text>
        <r>
          <rPr>
            <sz val="11"/>
            <rFont val="Calibri"/>
            <family val="2"/>
            <charset val="238"/>
          </rPr>
          <t>IV_B:HitelKotvenyUtem1</t>
        </r>
      </text>
    </comment>
    <comment ref="AD170" authorId="0" shapeId="0">
      <text>
        <r>
          <rPr>
            <sz val="11"/>
            <rFont val="Calibri"/>
            <family val="2"/>
            <charset val="238"/>
          </rPr>
          <t>IV_B:OsszesenUtem1</t>
        </r>
      </text>
    </comment>
    <comment ref="AG170" authorId="0" shapeId="0">
      <text>
        <r>
          <rPr>
            <sz val="11"/>
            <rFont val="Calibri"/>
            <family val="2"/>
            <charset val="238"/>
          </rPr>
          <t>IV_B:HDUtem2</t>
        </r>
      </text>
    </comment>
    <comment ref="AH170" authorId="0" shapeId="0">
      <text>
        <r>
          <rPr>
            <sz val="11"/>
            <rFont val="Calibri"/>
            <family val="2"/>
            <charset val="238"/>
          </rPr>
          <t>IV_B:ECSUtem2</t>
        </r>
      </text>
    </comment>
    <comment ref="AI170" authorId="0" shapeId="0">
      <text>
        <r>
          <rPr>
            <sz val="11"/>
            <rFont val="Calibri"/>
            <family val="2"/>
            <charset val="238"/>
          </rPr>
          <t>IV_B:KFHUtem2</t>
        </r>
      </text>
    </comment>
    <comment ref="AJ170" authorId="0" shapeId="0">
      <text>
        <r>
          <rPr>
            <sz val="11"/>
            <rFont val="Calibri"/>
            <family val="2"/>
            <charset val="238"/>
          </rPr>
          <t>IV_B:Egyeb_SajatUtem2</t>
        </r>
      </text>
    </comment>
    <comment ref="AK170" authorId="0" shapeId="0">
      <text>
        <r>
          <rPr>
            <sz val="11"/>
            <rFont val="Calibri"/>
            <family val="2"/>
            <charset val="238"/>
          </rPr>
          <t>IV_B:DijUtem2</t>
        </r>
      </text>
    </comment>
    <comment ref="AL170" authorId="0" shapeId="0">
      <text>
        <r>
          <rPr>
            <sz val="11"/>
            <rFont val="Calibri"/>
            <family val="2"/>
            <charset val="238"/>
          </rPr>
          <t>IV_B:EM_Melleklet1_Utem2</t>
        </r>
      </text>
    </comment>
    <comment ref="AM170" authorId="0" shapeId="0">
      <text>
        <r>
          <rPr>
            <sz val="11"/>
            <rFont val="Calibri"/>
            <family val="2"/>
            <charset val="238"/>
          </rPr>
          <t>IV_B:EgyebAllamiUtem2</t>
        </r>
      </text>
    </comment>
    <comment ref="AN170" authorId="0" shapeId="0">
      <text>
        <r>
          <rPr>
            <sz val="11"/>
            <rFont val="Calibri"/>
            <family val="2"/>
            <charset val="238"/>
          </rPr>
          <t>IV_B:OnkormanyzatiUtem2</t>
        </r>
      </text>
    </comment>
    <comment ref="AO170" authorId="0" shapeId="0">
      <text>
        <r>
          <rPr>
            <sz val="11"/>
            <rFont val="Calibri"/>
            <family val="2"/>
            <charset val="238"/>
          </rPr>
          <t>IV_B:EUUtem2</t>
        </r>
      </text>
    </comment>
    <comment ref="AP170" authorId="0" shapeId="0">
      <text>
        <r>
          <rPr>
            <sz val="11"/>
            <rFont val="Calibri"/>
            <family val="2"/>
            <charset val="238"/>
          </rPr>
          <t>IV_B:EgyebUtem2</t>
        </r>
      </text>
    </comment>
    <comment ref="AQ170" authorId="0" shapeId="0">
      <text>
        <r>
          <rPr>
            <sz val="11"/>
            <rFont val="Calibri"/>
            <family val="2"/>
            <charset val="238"/>
          </rPr>
          <t>IV_B:HitelKotvenyUtem2</t>
        </r>
      </text>
    </comment>
    <comment ref="AR170" authorId="0" shapeId="0">
      <text>
        <r>
          <rPr>
            <sz val="11"/>
            <rFont val="Calibri"/>
            <family val="2"/>
            <charset val="238"/>
          </rPr>
          <t>IV_B:OsszesenUtem2</t>
        </r>
      </text>
    </comment>
    <comment ref="AS170" authorId="0" shapeId="0">
      <text>
        <r>
          <rPr>
            <sz val="11"/>
            <rFont val="Calibri"/>
            <family val="2"/>
            <charset val="238"/>
          </rPr>
          <t>IV_B:ForrashianyUtem2</t>
        </r>
      </text>
    </comment>
    <comment ref="AV170" authorId="0" shapeId="0">
      <text>
        <r>
          <rPr>
            <sz val="11"/>
            <rFont val="Calibri"/>
            <family val="2"/>
            <charset val="238"/>
          </rPr>
          <t>IV_B:Indokolas</t>
        </r>
      </text>
    </comment>
    <comment ref="AW170" authorId="0" shapeId="0">
      <text>
        <r>
          <rPr>
            <sz val="11"/>
            <rFont val="Calibri"/>
            <family val="2"/>
            <charset val="238"/>
          </rPr>
          <t>IV_B:Megjegyzes</t>
        </r>
      </text>
    </comment>
    <comment ref="AZ170" authorId="0" shapeId="0">
      <text>
        <r>
          <rPr>
            <sz val="11"/>
            <rFont val="Calibri"/>
            <family val="2"/>
            <charset val="238"/>
          </rPr>
          <t>IV_B:ISA</t>
        </r>
      </text>
    </comment>
    <comment ref="B171" authorId="0" shapeId="0">
      <text>
        <r>
          <rPr>
            <sz val="11"/>
            <rFont val="Calibri"/>
            <family val="2"/>
            <charset val="238"/>
          </rPr>
          <t>IV_B:FontossagiSorrent</t>
        </r>
      </text>
    </comment>
    <comment ref="C171" authorId="0" shapeId="0">
      <text>
        <r>
          <rPr>
            <sz val="11"/>
            <rFont val="Calibri"/>
            <family val="2"/>
            <charset val="238"/>
          </rPr>
          <t>IV_B:FeladatKategoria</t>
        </r>
      </text>
    </comment>
    <comment ref="D171" authorId="0" shapeId="0">
      <text>
        <r>
          <rPr>
            <sz val="11"/>
            <rFont val="Calibri"/>
            <family val="2"/>
            <charset val="238"/>
          </rPr>
          <t>IV_B:FeladatMegnevezes</t>
        </r>
      </text>
    </comment>
    <comment ref="E171" authorId="0" shapeId="0">
      <text>
        <r>
          <rPr>
            <sz val="11"/>
            <rFont val="Calibri"/>
            <family val="2"/>
            <charset val="238"/>
          </rPr>
          <t>IV_B:ElviEngedelySzam</t>
        </r>
      </text>
    </comment>
    <comment ref="F171" authorId="0" shapeId="0">
      <text>
        <r>
          <rPr>
            <sz val="11"/>
            <rFont val="Calibri"/>
            <family val="2"/>
            <charset val="238"/>
          </rPr>
          <t>IV_B:VKR_Kod</t>
        </r>
      </text>
    </comment>
    <comment ref="G171" authorId="0" shapeId="0">
      <text>
        <r>
          <rPr>
            <sz val="11"/>
            <rFont val="Calibri"/>
            <family val="2"/>
            <charset val="238"/>
          </rPr>
          <t>IV_B:VKR_Nev</t>
        </r>
      </text>
    </comment>
    <comment ref="H171" authorId="0" shapeId="0">
      <text>
        <r>
          <rPr>
            <sz val="11"/>
            <rFont val="Calibri"/>
            <family val="2"/>
            <charset val="238"/>
          </rPr>
          <t>IV_B:FeladatSorszam</t>
        </r>
      </text>
    </comment>
    <comment ref="I171" authorId="0" shapeId="0">
      <text>
        <r>
          <rPr>
            <sz val="11"/>
            <rFont val="Calibri"/>
            <family val="2"/>
            <charset val="238"/>
          </rPr>
          <t>IV_B:FeladatAzonosito</t>
        </r>
      </text>
    </comment>
    <comment ref="J171" authorId="0" shapeId="0">
      <text>
        <r>
          <rPr>
            <sz val="11"/>
            <rFont val="Calibri"/>
            <family val="2"/>
            <charset val="238"/>
          </rPr>
          <t>IV_B:EllatasiTerulet</t>
        </r>
      </text>
    </comment>
    <comment ref="K171" authorId="0" shapeId="0">
      <text>
        <r>
          <rPr>
            <sz val="11"/>
            <rFont val="Calibri"/>
            <family val="2"/>
            <charset val="238"/>
          </rPr>
          <t>IV_B:EllatasertFelelos</t>
        </r>
      </text>
    </comment>
    <comment ref="L171" authorId="0" shapeId="0">
      <text>
        <r>
          <rPr>
            <sz val="11"/>
            <rFont val="Calibri"/>
            <family val="2"/>
            <charset val="238"/>
          </rPr>
          <t>IV_B:TervezettNettoKoltseg</t>
        </r>
      </text>
    </comment>
    <comment ref="M171" authorId="0" shapeId="0">
      <text>
        <r>
          <rPr>
            <sz val="11"/>
            <rFont val="Calibri"/>
            <family val="2"/>
            <charset val="238"/>
          </rPr>
          <t>IV_B:IdotartamKezdes</t>
        </r>
      </text>
    </comment>
    <comment ref="N171" authorId="0" shapeId="0">
      <text>
        <r>
          <rPr>
            <sz val="11"/>
            <rFont val="Calibri"/>
            <family val="2"/>
            <charset val="238"/>
          </rPr>
          <t>IV_B:IdotartamBefejezes</t>
        </r>
      </text>
    </comment>
    <comment ref="O171" authorId="0" shapeId="0">
      <text>
        <r>
          <rPr>
            <sz val="11"/>
            <rFont val="Calibri"/>
            <family val="2"/>
            <charset val="238"/>
          </rPr>
          <t>IV_B:NettoKoltsegUtem1</t>
        </r>
      </text>
    </comment>
    <comment ref="P171" authorId="0" shapeId="0">
      <text>
        <r>
          <rPr>
            <sz val="11"/>
            <rFont val="Calibri"/>
            <family val="2"/>
            <charset val="238"/>
          </rPr>
          <t>IV_B:NettoKoltsegUtem2</t>
        </r>
      </text>
    </comment>
    <comment ref="Q171" authorId="0" shapeId="0">
      <text>
        <r>
          <rPr>
            <sz val="11"/>
            <rFont val="Calibri"/>
            <family val="2"/>
            <charset val="238"/>
          </rPr>
          <t>IV_B:EM_Melleklet2_KTG</t>
        </r>
      </text>
    </comment>
    <comment ref="S171" authorId="0" shapeId="0">
      <text>
        <r>
          <rPr>
            <sz val="11"/>
            <rFont val="Calibri"/>
            <family val="2"/>
            <charset val="238"/>
          </rPr>
          <t>IV_B:HDUtem1</t>
        </r>
      </text>
    </comment>
    <comment ref="T171" authorId="0" shapeId="0">
      <text>
        <r>
          <rPr>
            <sz val="11"/>
            <rFont val="Calibri"/>
            <family val="2"/>
            <charset val="238"/>
          </rPr>
          <t>IV_B:ECSUtem1</t>
        </r>
      </text>
    </comment>
    <comment ref="U171" authorId="0" shapeId="0">
      <text>
        <r>
          <rPr>
            <sz val="11"/>
            <rFont val="Calibri"/>
            <family val="2"/>
            <charset val="238"/>
          </rPr>
          <t>IV_B:KFHUtem1</t>
        </r>
      </text>
    </comment>
    <comment ref="V171" authorId="0" shapeId="0">
      <text>
        <r>
          <rPr>
            <sz val="11"/>
            <rFont val="Calibri"/>
            <family val="2"/>
            <charset val="238"/>
          </rPr>
          <t>IV_B:Egyeb_SajatUtem1</t>
        </r>
      </text>
    </comment>
    <comment ref="W171" authorId="0" shapeId="0">
      <text>
        <r>
          <rPr>
            <sz val="11"/>
            <rFont val="Calibri"/>
            <family val="2"/>
            <charset val="238"/>
          </rPr>
          <t>IV_B:DijUtem1</t>
        </r>
      </text>
    </comment>
    <comment ref="X171" authorId="0" shapeId="0">
      <text>
        <r>
          <rPr>
            <sz val="11"/>
            <rFont val="Calibri"/>
            <family val="2"/>
            <charset val="238"/>
          </rPr>
          <t>IV_B:EM_Melleklet1_Utem1</t>
        </r>
      </text>
    </comment>
    <comment ref="Y171" authorId="0" shapeId="0">
      <text>
        <r>
          <rPr>
            <sz val="11"/>
            <rFont val="Calibri"/>
            <family val="2"/>
            <charset val="238"/>
          </rPr>
          <t>IV_B:EgyebAllamiUtem1</t>
        </r>
      </text>
    </comment>
    <comment ref="Z171" authorId="0" shapeId="0">
      <text>
        <r>
          <rPr>
            <sz val="11"/>
            <rFont val="Calibri"/>
            <family val="2"/>
            <charset val="238"/>
          </rPr>
          <t>IV_B:OnkormanyzatiUtem1</t>
        </r>
      </text>
    </comment>
    <comment ref="AA171" authorId="0" shapeId="0">
      <text>
        <r>
          <rPr>
            <sz val="11"/>
            <rFont val="Calibri"/>
            <family val="2"/>
            <charset val="238"/>
          </rPr>
          <t>IV_B:EUUtem1</t>
        </r>
      </text>
    </comment>
    <comment ref="AB171" authorId="0" shapeId="0">
      <text>
        <r>
          <rPr>
            <sz val="11"/>
            <rFont val="Calibri"/>
            <family val="2"/>
            <charset val="238"/>
          </rPr>
          <t>IV_B:EgyebUtem1</t>
        </r>
      </text>
    </comment>
    <comment ref="AC171" authorId="0" shapeId="0">
      <text>
        <r>
          <rPr>
            <sz val="11"/>
            <rFont val="Calibri"/>
            <family val="2"/>
            <charset val="238"/>
          </rPr>
          <t>IV_B:HitelKotvenyUtem1</t>
        </r>
      </text>
    </comment>
    <comment ref="AD171" authorId="0" shapeId="0">
      <text>
        <r>
          <rPr>
            <sz val="11"/>
            <rFont val="Calibri"/>
            <family val="2"/>
            <charset val="238"/>
          </rPr>
          <t>IV_B:OsszesenUtem1</t>
        </r>
      </text>
    </comment>
    <comment ref="AG171" authorId="0" shapeId="0">
      <text>
        <r>
          <rPr>
            <sz val="11"/>
            <rFont val="Calibri"/>
            <family val="2"/>
            <charset val="238"/>
          </rPr>
          <t>IV_B:HDUtem2</t>
        </r>
      </text>
    </comment>
    <comment ref="AH171" authorId="0" shapeId="0">
      <text>
        <r>
          <rPr>
            <sz val="11"/>
            <rFont val="Calibri"/>
            <family val="2"/>
            <charset val="238"/>
          </rPr>
          <t>IV_B:ECSUtem2</t>
        </r>
      </text>
    </comment>
    <comment ref="AI171" authorId="0" shapeId="0">
      <text>
        <r>
          <rPr>
            <sz val="11"/>
            <rFont val="Calibri"/>
            <family val="2"/>
            <charset val="238"/>
          </rPr>
          <t>IV_B:KFHUtem2</t>
        </r>
      </text>
    </comment>
    <comment ref="AJ171" authorId="0" shapeId="0">
      <text>
        <r>
          <rPr>
            <sz val="11"/>
            <rFont val="Calibri"/>
            <family val="2"/>
            <charset val="238"/>
          </rPr>
          <t>IV_B:Egyeb_SajatUtem2</t>
        </r>
      </text>
    </comment>
    <comment ref="AK171" authorId="0" shapeId="0">
      <text>
        <r>
          <rPr>
            <sz val="11"/>
            <rFont val="Calibri"/>
            <family val="2"/>
            <charset val="238"/>
          </rPr>
          <t>IV_B:DijUtem2</t>
        </r>
      </text>
    </comment>
    <comment ref="AL171" authorId="0" shapeId="0">
      <text>
        <r>
          <rPr>
            <sz val="11"/>
            <rFont val="Calibri"/>
            <family val="2"/>
            <charset val="238"/>
          </rPr>
          <t>IV_B:EM_Melleklet1_Utem2</t>
        </r>
      </text>
    </comment>
    <comment ref="AM171" authorId="0" shapeId="0">
      <text>
        <r>
          <rPr>
            <sz val="11"/>
            <rFont val="Calibri"/>
            <family val="2"/>
            <charset val="238"/>
          </rPr>
          <t>IV_B:EgyebAllamiUtem2</t>
        </r>
      </text>
    </comment>
    <comment ref="AN171" authorId="0" shapeId="0">
      <text>
        <r>
          <rPr>
            <sz val="11"/>
            <rFont val="Calibri"/>
            <family val="2"/>
            <charset val="238"/>
          </rPr>
          <t>IV_B:OnkormanyzatiUtem2</t>
        </r>
      </text>
    </comment>
    <comment ref="AO171" authorId="0" shapeId="0">
      <text>
        <r>
          <rPr>
            <sz val="11"/>
            <rFont val="Calibri"/>
            <family val="2"/>
            <charset val="238"/>
          </rPr>
          <t>IV_B:EUUtem2</t>
        </r>
      </text>
    </comment>
    <comment ref="AP171" authorId="0" shapeId="0">
      <text>
        <r>
          <rPr>
            <sz val="11"/>
            <rFont val="Calibri"/>
            <family val="2"/>
            <charset val="238"/>
          </rPr>
          <t>IV_B:EgyebUtem2</t>
        </r>
      </text>
    </comment>
    <comment ref="AQ171" authorId="0" shapeId="0">
      <text>
        <r>
          <rPr>
            <sz val="11"/>
            <rFont val="Calibri"/>
            <family val="2"/>
            <charset val="238"/>
          </rPr>
          <t>IV_B:HitelKotvenyUtem2</t>
        </r>
      </text>
    </comment>
    <comment ref="AR171" authorId="0" shapeId="0">
      <text>
        <r>
          <rPr>
            <sz val="11"/>
            <rFont val="Calibri"/>
            <family val="2"/>
            <charset val="238"/>
          </rPr>
          <t>IV_B:OsszesenUtem2</t>
        </r>
      </text>
    </comment>
    <comment ref="AS171" authorId="0" shapeId="0">
      <text>
        <r>
          <rPr>
            <sz val="11"/>
            <rFont val="Calibri"/>
            <family val="2"/>
            <charset val="238"/>
          </rPr>
          <t>IV_B:ForrashianyUtem2</t>
        </r>
      </text>
    </comment>
    <comment ref="AV171" authorId="0" shapeId="0">
      <text>
        <r>
          <rPr>
            <sz val="11"/>
            <rFont val="Calibri"/>
            <family val="2"/>
            <charset val="238"/>
          </rPr>
          <t>IV_B:Indokolas</t>
        </r>
      </text>
    </comment>
    <comment ref="AW171" authorId="0" shapeId="0">
      <text>
        <r>
          <rPr>
            <sz val="11"/>
            <rFont val="Calibri"/>
            <family val="2"/>
            <charset val="238"/>
          </rPr>
          <t>IV_B:Megjegyzes</t>
        </r>
      </text>
    </comment>
    <comment ref="AZ171" authorId="0" shapeId="0">
      <text>
        <r>
          <rPr>
            <sz val="11"/>
            <rFont val="Calibri"/>
            <family val="2"/>
            <charset val="238"/>
          </rPr>
          <t>IV_B:ISA</t>
        </r>
      </text>
    </comment>
    <comment ref="B172" authorId="0" shapeId="0">
      <text>
        <r>
          <rPr>
            <sz val="11"/>
            <rFont val="Calibri"/>
            <family val="2"/>
            <charset val="238"/>
          </rPr>
          <t>IV_B:FontossagiSorrent</t>
        </r>
      </text>
    </comment>
    <comment ref="C172" authorId="0" shapeId="0">
      <text>
        <r>
          <rPr>
            <sz val="11"/>
            <rFont val="Calibri"/>
            <family val="2"/>
            <charset val="238"/>
          </rPr>
          <t>IV_B:FeladatKategoria</t>
        </r>
      </text>
    </comment>
    <comment ref="D172" authorId="0" shapeId="0">
      <text>
        <r>
          <rPr>
            <sz val="11"/>
            <rFont val="Calibri"/>
            <family val="2"/>
            <charset val="238"/>
          </rPr>
          <t>IV_B:FeladatMegnevezes</t>
        </r>
      </text>
    </comment>
    <comment ref="E172" authorId="0" shapeId="0">
      <text>
        <r>
          <rPr>
            <sz val="11"/>
            <rFont val="Calibri"/>
            <family val="2"/>
            <charset val="238"/>
          </rPr>
          <t>IV_B:ElviEngedelySzam</t>
        </r>
      </text>
    </comment>
    <comment ref="F172" authorId="0" shapeId="0">
      <text>
        <r>
          <rPr>
            <sz val="11"/>
            <rFont val="Calibri"/>
            <family val="2"/>
            <charset val="238"/>
          </rPr>
          <t>IV_B:VKR_Kod</t>
        </r>
      </text>
    </comment>
    <comment ref="G172" authorId="0" shapeId="0">
      <text>
        <r>
          <rPr>
            <sz val="11"/>
            <rFont val="Calibri"/>
            <family val="2"/>
            <charset val="238"/>
          </rPr>
          <t>IV_B:VKR_Nev</t>
        </r>
      </text>
    </comment>
    <comment ref="H172" authorId="0" shapeId="0">
      <text>
        <r>
          <rPr>
            <sz val="11"/>
            <rFont val="Calibri"/>
            <family val="2"/>
            <charset val="238"/>
          </rPr>
          <t>IV_B:FeladatSorszam</t>
        </r>
      </text>
    </comment>
    <comment ref="I172" authorId="0" shapeId="0">
      <text>
        <r>
          <rPr>
            <sz val="11"/>
            <rFont val="Calibri"/>
            <family val="2"/>
            <charset val="238"/>
          </rPr>
          <t>IV_B:FeladatAzonosito</t>
        </r>
      </text>
    </comment>
    <comment ref="J172" authorId="0" shapeId="0">
      <text>
        <r>
          <rPr>
            <sz val="11"/>
            <rFont val="Calibri"/>
            <family val="2"/>
            <charset val="238"/>
          </rPr>
          <t>IV_B:EllatasiTerulet</t>
        </r>
      </text>
    </comment>
    <comment ref="K172" authorId="0" shapeId="0">
      <text>
        <r>
          <rPr>
            <sz val="11"/>
            <rFont val="Calibri"/>
            <family val="2"/>
            <charset val="238"/>
          </rPr>
          <t>IV_B:EllatasertFelelos</t>
        </r>
      </text>
    </comment>
    <comment ref="L172" authorId="0" shapeId="0">
      <text>
        <r>
          <rPr>
            <sz val="11"/>
            <rFont val="Calibri"/>
            <family val="2"/>
            <charset val="238"/>
          </rPr>
          <t>IV_B:TervezettNettoKoltseg</t>
        </r>
      </text>
    </comment>
    <comment ref="M172" authorId="0" shapeId="0">
      <text>
        <r>
          <rPr>
            <sz val="11"/>
            <rFont val="Calibri"/>
            <family val="2"/>
            <charset val="238"/>
          </rPr>
          <t>IV_B:IdotartamKezdes</t>
        </r>
      </text>
    </comment>
    <comment ref="N172" authorId="0" shapeId="0">
      <text>
        <r>
          <rPr>
            <sz val="11"/>
            <rFont val="Calibri"/>
            <family val="2"/>
            <charset val="238"/>
          </rPr>
          <t>IV_B:IdotartamBefejezes</t>
        </r>
      </text>
    </comment>
    <comment ref="O172" authorId="0" shapeId="0">
      <text>
        <r>
          <rPr>
            <sz val="11"/>
            <rFont val="Calibri"/>
            <family val="2"/>
            <charset val="238"/>
          </rPr>
          <t>IV_B:NettoKoltsegUtem1</t>
        </r>
      </text>
    </comment>
    <comment ref="P172" authorId="0" shapeId="0">
      <text>
        <r>
          <rPr>
            <sz val="11"/>
            <rFont val="Calibri"/>
            <family val="2"/>
            <charset val="238"/>
          </rPr>
          <t>IV_B:NettoKoltsegUtem2</t>
        </r>
      </text>
    </comment>
    <comment ref="Q172" authorId="0" shapeId="0">
      <text>
        <r>
          <rPr>
            <sz val="11"/>
            <rFont val="Calibri"/>
            <family val="2"/>
            <charset val="238"/>
          </rPr>
          <t>IV_B:EM_Melleklet2_KTG</t>
        </r>
      </text>
    </comment>
    <comment ref="S172" authorId="0" shapeId="0">
      <text>
        <r>
          <rPr>
            <sz val="11"/>
            <rFont val="Calibri"/>
            <family val="2"/>
            <charset val="238"/>
          </rPr>
          <t>IV_B:HDUtem1</t>
        </r>
      </text>
    </comment>
    <comment ref="T172" authorId="0" shapeId="0">
      <text>
        <r>
          <rPr>
            <sz val="11"/>
            <rFont val="Calibri"/>
            <family val="2"/>
            <charset val="238"/>
          </rPr>
          <t>IV_B:ECSUtem1</t>
        </r>
      </text>
    </comment>
    <comment ref="U172" authorId="0" shapeId="0">
      <text>
        <r>
          <rPr>
            <sz val="11"/>
            <rFont val="Calibri"/>
            <family val="2"/>
            <charset val="238"/>
          </rPr>
          <t>IV_B:KFHUtem1</t>
        </r>
      </text>
    </comment>
    <comment ref="V172" authorId="0" shapeId="0">
      <text>
        <r>
          <rPr>
            <sz val="11"/>
            <rFont val="Calibri"/>
            <family val="2"/>
            <charset val="238"/>
          </rPr>
          <t>IV_B:Egyeb_SajatUtem1</t>
        </r>
      </text>
    </comment>
    <comment ref="W172" authorId="0" shapeId="0">
      <text>
        <r>
          <rPr>
            <sz val="11"/>
            <rFont val="Calibri"/>
            <family val="2"/>
            <charset val="238"/>
          </rPr>
          <t>IV_B:DijUtem1</t>
        </r>
      </text>
    </comment>
    <comment ref="X172" authorId="0" shapeId="0">
      <text>
        <r>
          <rPr>
            <sz val="11"/>
            <rFont val="Calibri"/>
            <family val="2"/>
            <charset val="238"/>
          </rPr>
          <t>IV_B:EM_Melleklet1_Utem1</t>
        </r>
      </text>
    </comment>
    <comment ref="Y172" authorId="0" shapeId="0">
      <text>
        <r>
          <rPr>
            <sz val="11"/>
            <rFont val="Calibri"/>
            <family val="2"/>
            <charset val="238"/>
          </rPr>
          <t>IV_B:EgyebAllamiUtem1</t>
        </r>
      </text>
    </comment>
    <comment ref="Z172" authorId="0" shapeId="0">
      <text>
        <r>
          <rPr>
            <sz val="11"/>
            <rFont val="Calibri"/>
            <family val="2"/>
            <charset val="238"/>
          </rPr>
          <t>IV_B:OnkormanyzatiUtem1</t>
        </r>
      </text>
    </comment>
    <comment ref="AA172" authorId="0" shapeId="0">
      <text>
        <r>
          <rPr>
            <sz val="11"/>
            <rFont val="Calibri"/>
            <family val="2"/>
            <charset val="238"/>
          </rPr>
          <t>IV_B:EUUtem1</t>
        </r>
      </text>
    </comment>
    <comment ref="AB172" authorId="0" shapeId="0">
      <text>
        <r>
          <rPr>
            <sz val="11"/>
            <rFont val="Calibri"/>
            <family val="2"/>
            <charset val="238"/>
          </rPr>
          <t>IV_B:EgyebUtem1</t>
        </r>
      </text>
    </comment>
    <comment ref="AC172" authorId="0" shapeId="0">
      <text>
        <r>
          <rPr>
            <sz val="11"/>
            <rFont val="Calibri"/>
            <family val="2"/>
            <charset val="238"/>
          </rPr>
          <t>IV_B:HitelKotvenyUtem1</t>
        </r>
      </text>
    </comment>
    <comment ref="AD172" authorId="0" shapeId="0">
      <text>
        <r>
          <rPr>
            <sz val="11"/>
            <rFont val="Calibri"/>
            <family val="2"/>
            <charset val="238"/>
          </rPr>
          <t>IV_B:OsszesenUtem1</t>
        </r>
      </text>
    </comment>
    <comment ref="AG172" authorId="0" shapeId="0">
      <text>
        <r>
          <rPr>
            <sz val="11"/>
            <rFont val="Calibri"/>
            <family val="2"/>
            <charset val="238"/>
          </rPr>
          <t>IV_B:HDUtem2</t>
        </r>
      </text>
    </comment>
    <comment ref="AH172" authorId="0" shapeId="0">
      <text>
        <r>
          <rPr>
            <sz val="11"/>
            <rFont val="Calibri"/>
            <family val="2"/>
            <charset val="238"/>
          </rPr>
          <t>IV_B:ECSUtem2</t>
        </r>
      </text>
    </comment>
    <comment ref="AI172" authorId="0" shapeId="0">
      <text>
        <r>
          <rPr>
            <sz val="11"/>
            <rFont val="Calibri"/>
            <family val="2"/>
            <charset val="238"/>
          </rPr>
          <t>IV_B:KFHUtem2</t>
        </r>
      </text>
    </comment>
    <comment ref="AJ172" authorId="0" shapeId="0">
      <text>
        <r>
          <rPr>
            <sz val="11"/>
            <rFont val="Calibri"/>
            <family val="2"/>
            <charset val="238"/>
          </rPr>
          <t>IV_B:Egyeb_SajatUtem2</t>
        </r>
      </text>
    </comment>
    <comment ref="AK172" authorId="0" shapeId="0">
      <text>
        <r>
          <rPr>
            <sz val="11"/>
            <rFont val="Calibri"/>
            <family val="2"/>
            <charset val="238"/>
          </rPr>
          <t>IV_B:DijUtem2</t>
        </r>
      </text>
    </comment>
    <comment ref="AL172" authorId="0" shapeId="0">
      <text>
        <r>
          <rPr>
            <sz val="11"/>
            <rFont val="Calibri"/>
            <family val="2"/>
            <charset val="238"/>
          </rPr>
          <t>IV_B:EM_Melleklet1_Utem2</t>
        </r>
      </text>
    </comment>
    <comment ref="AM172" authorId="0" shapeId="0">
      <text>
        <r>
          <rPr>
            <sz val="11"/>
            <rFont val="Calibri"/>
            <family val="2"/>
            <charset val="238"/>
          </rPr>
          <t>IV_B:EgyebAllamiUtem2</t>
        </r>
      </text>
    </comment>
    <comment ref="AN172" authorId="0" shapeId="0">
      <text>
        <r>
          <rPr>
            <sz val="11"/>
            <rFont val="Calibri"/>
            <family val="2"/>
            <charset val="238"/>
          </rPr>
          <t>IV_B:OnkormanyzatiUtem2</t>
        </r>
      </text>
    </comment>
    <comment ref="AO172" authorId="0" shapeId="0">
      <text>
        <r>
          <rPr>
            <sz val="11"/>
            <rFont val="Calibri"/>
            <family val="2"/>
            <charset val="238"/>
          </rPr>
          <t>IV_B:EUUtem2</t>
        </r>
      </text>
    </comment>
    <comment ref="AP172" authorId="0" shapeId="0">
      <text>
        <r>
          <rPr>
            <sz val="11"/>
            <rFont val="Calibri"/>
            <family val="2"/>
            <charset val="238"/>
          </rPr>
          <t>IV_B:EgyebUtem2</t>
        </r>
      </text>
    </comment>
    <comment ref="AQ172" authorId="0" shapeId="0">
      <text>
        <r>
          <rPr>
            <sz val="11"/>
            <rFont val="Calibri"/>
            <family val="2"/>
            <charset val="238"/>
          </rPr>
          <t>IV_B:HitelKotvenyUtem2</t>
        </r>
      </text>
    </comment>
    <comment ref="AR172" authorId="0" shapeId="0">
      <text>
        <r>
          <rPr>
            <sz val="11"/>
            <rFont val="Calibri"/>
            <family val="2"/>
            <charset val="238"/>
          </rPr>
          <t>IV_B:OsszesenUtem2</t>
        </r>
      </text>
    </comment>
    <comment ref="AS172" authorId="0" shapeId="0">
      <text>
        <r>
          <rPr>
            <sz val="11"/>
            <rFont val="Calibri"/>
            <family val="2"/>
            <charset val="238"/>
          </rPr>
          <t>IV_B:ForrashianyUtem2</t>
        </r>
      </text>
    </comment>
    <comment ref="AV172" authorId="0" shapeId="0">
      <text>
        <r>
          <rPr>
            <sz val="11"/>
            <rFont val="Calibri"/>
            <family val="2"/>
            <charset val="238"/>
          </rPr>
          <t>IV_B:Indokolas</t>
        </r>
      </text>
    </comment>
    <comment ref="AW172" authorId="0" shapeId="0">
      <text>
        <r>
          <rPr>
            <sz val="11"/>
            <rFont val="Calibri"/>
            <family val="2"/>
            <charset val="238"/>
          </rPr>
          <t>IV_B:Megjegyzes</t>
        </r>
      </text>
    </comment>
    <comment ref="AZ172" authorId="0" shapeId="0">
      <text>
        <r>
          <rPr>
            <sz val="11"/>
            <rFont val="Calibri"/>
            <family val="2"/>
            <charset val="238"/>
          </rPr>
          <t>IV_B:ISA</t>
        </r>
      </text>
    </comment>
    <comment ref="B173" authorId="0" shapeId="0">
      <text>
        <r>
          <rPr>
            <sz val="11"/>
            <rFont val="Calibri"/>
            <family val="2"/>
            <charset val="238"/>
          </rPr>
          <t>IV_B:FontossagiSorrent</t>
        </r>
      </text>
    </comment>
    <comment ref="C173" authorId="0" shapeId="0">
      <text>
        <r>
          <rPr>
            <sz val="11"/>
            <rFont val="Calibri"/>
            <family val="2"/>
            <charset val="238"/>
          </rPr>
          <t>IV_B:FeladatKategoria</t>
        </r>
      </text>
    </comment>
    <comment ref="D173" authorId="0" shapeId="0">
      <text>
        <r>
          <rPr>
            <sz val="11"/>
            <rFont val="Calibri"/>
            <family val="2"/>
            <charset val="238"/>
          </rPr>
          <t>IV_B:FeladatMegnevezes</t>
        </r>
      </text>
    </comment>
    <comment ref="E173" authorId="0" shapeId="0">
      <text>
        <r>
          <rPr>
            <sz val="11"/>
            <rFont val="Calibri"/>
            <family val="2"/>
            <charset val="238"/>
          </rPr>
          <t>IV_B:ElviEngedelySzam</t>
        </r>
      </text>
    </comment>
    <comment ref="F173" authorId="0" shapeId="0">
      <text>
        <r>
          <rPr>
            <sz val="11"/>
            <rFont val="Calibri"/>
            <family val="2"/>
            <charset val="238"/>
          </rPr>
          <t>IV_B:VKR_Kod</t>
        </r>
      </text>
    </comment>
    <comment ref="G173" authorId="0" shapeId="0">
      <text>
        <r>
          <rPr>
            <sz val="11"/>
            <rFont val="Calibri"/>
            <family val="2"/>
            <charset val="238"/>
          </rPr>
          <t>IV_B:VKR_Nev</t>
        </r>
      </text>
    </comment>
    <comment ref="H173" authorId="0" shapeId="0">
      <text>
        <r>
          <rPr>
            <sz val="11"/>
            <rFont val="Calibri"/>
            <family val="2"/>
            <charset val="238"/>
          </rPr>
          <t>IV_B:FeladatSorszam</t>
        </r>
      </text>
    </comment>
    <comment ref="I173" authorId="0" shapeId="0">
      <text>
        <r>
          <rPr>
            <sz val="11"/>
            <rFont val="Calibri"/>
            <family val="2"/>
            <charset val="238"/>
          </rPr>
          <t>IV_B:FeladatAzonosito</t>
        </r>
      </text>
    </comment>
    <comment ref="J173" authorId="0" shapeId="0">
      <text>
        <r>
          <rPr>
            <sz val="11"/>
            <rFont val="Calibri"/>
            <family val="2"/>
            <charset val="238"/>
          </rPr>
          <t>IV_B:EllatasiTerulet</t>
        </r>
      </text>
    </comment>
    <comment ref="K173" authorId="0" shapeId="0">
      <text>
        <r>
          <rPr>
            <sz val="11"/>
            <rFont val="Calibri"/>
            <family val="2"/>
            <charset val="238"/>
          </rPr>
          <t>IV_B:EllatasertFelelos</t>
        </r>
      </text>
    </comment>
    <comment ref="L173" authorId="0" shapeId="0">
      <text>
        <r>
          <rPr>
            <sz val="11"/>
            <rFont val="Calibri"/>
            <family val="2"/>
            <charset val="238"/>
          </rPr>
          <t>IV_B:TervezettNettoKoltseg</t>
        </r>
      </text>
    </comment>
    <comment ref="M173" authorId="0" shapeId="0">
      <text>
        <r>
          <rPr>
            <sz val="11"/>
            <rFont val="Calibri"/>
            <family val="2"/>
            <charset val="238"/>
          </rPr>
          <t>IV_B:IdotartamKezdes</t>
        </r>
      </text>
    </comment>
    <comment ref="N173" authorId="0" shapeId="0">
      <text>
        <r>
          <rPr>
            <sz val="11"/>
            <rFont val="Calibri"/>
            <family val="2"/>
            <charset val="238"/>
          </rPr>
          <t>IV_B:IdotartamBefejezes</t>
        </r>
      </text>
    </comment>
    <comment ref="O173" authorId="0" shapeId="0">
      <text>
        <r>
          <rPr>
            <sz val="11"/>
            <rFont val="Calibri"/>
            <family val="2"/>
            <charset val="238"/>
          </rPr>
          <t>IV_B:NettoKoltsegUtem1</t>
        </r>
      </text>
    </comment>
    <comment ref="P173" authorId="0" shapeId="0">
      <text>
        <r>
          <rPr>
            <sz val="11"/>
            <rFont val="Calibri"/>
            <family val="2"/>
            <charset val="238"/>
          </rPr>
          <t>IV_B:NettoKoltsegUtem2</t>
        </r>
      </text>
    </comment>
    <comment ref="Q173" authorId="0" shapeId="0">
      <text>
        <r>
          <rPr>
            <sz val="11"/>
            <rFont val="Calibri"/>
            <family val="2"/>
            <charset val="238"/>
          </rPr>
          <t>IV_B:EM_Melleklet2_KTG</t>
        </r>
      </text>
    </comment>
    <comment ref="S173" authorId="0" shapeId="0">
      <text>
        <r>
          <rPr>
            <sz val="11"/>
            <rFont val="Calibri"/>
            <family val="2"/>
            <charset val="238"/>
          </rPr>
          <t>IV_B:HDUtem1</t>
        </r>
      </text>
    </comment>
    <comment ref="T173" authorId="0" shapeId="0">
      <text>
        <r>
          <rPr>
            <sz val="11"/>
            <rFont val="Calibri"/>
            <family val="2"/>
            <charset val="238"/>
          </rPr>
          <t>IV_B:ECSUtem1</t>
        </r>
      </text>
    </comment>
    <comment ref="U173" authorId="0" shapeId="0">
      <text>
        <r>
          <rPr>
            <sz val="11"/>
            <rFont val="Calibri"/>
            <family val="2"/>
            <charset val="238"/>
          </rPr>
          <t>IV_B:KFHUtem1</t>
        </r>
      </text>
    </comment>
    <comment ref="V173" authorId="0" shapeId="0">
      <text>
        <r>
          <rPr>
            <sz val="11"/>
            <rFont val="Calibri"/>
            <family val="2"/>
            <charset val="238"/>
          </rPr>
          <t>IV_B:Egyeb_SajatUtem1</t>
        </r>
      </text>
    </comment>
    <comment ref="W173" authorId="0" shapeId="0">
      <text>
        <r>
          <rPr>
            <sz val="11"/>
            <rFont val="Calibri"/>
            <family val="2"/>
            <charset val="238"/>
          </rPr>
          <t>IV_B:DijUtem1</t>
        </r>
      </text>
    </comment>
    <comment ref="X173" authorId="0" shapeId="0">
      <text>
        <r>
          <rPr>
            <sz val="11"/>
            <rFont val="Calibri"/>
            <family val="2"/>
            <charset val="238"/>
          </rPr>
          <t>IV_B:EM_Melleklet1_Utem1</t>
        </r>
      </text>
    </comment>
    <comment ref="Y173" authorId="0" shapeId="0">
      <text>
        <r>
          <rPr>
            <sz val="11"/>
            <rFont val="Calibri"/>
            <family val="2"/>
            <charset val="238"/>
          </rPr>
          <t>IV_B:EgyebAllamiUtem1</t>
        </r>
      </text>
    </comment>
    <comment ref="Z173" authorId="0" shapeId="0">
      <text>
        <r>
          <rPr>
            <sz val="11"/>
            <rFont val="Calibri"/>
            <family val="2"/>
            <charset val="238"/>
          </rPr>
          <t>IV_B:OnkormanyzatiUtem1</t>
        </r>
      </text>
    </comment>
    <comment ref="AA173" authorId="0" shapeId="0">
      <text>
        <r>
          <rPr>
            <sz val="11"/>
            <rFont val="Calibri"/>
            <family val="2"/>
            <charset val="238"/>
          </rPr>
          <t>IV_B:EUUtem1</t>
        </r>
      </text>
    </comment>
    <comment ref="AB173" authorId="0" shapeId="0">
      <text>
        <r>
          <rPr>
            <sz val="11"/>
            <rFont val="Calibri"/>
            <family val="2"/>
            <charset val="238"/>
          </rPr>
          <t>IV_B:EgyebUtem1</t>
        </r>
      </text>
    </comment>
    <comment ref="AC173" authorId="0" shapeId="0">
      <text>
        <r>
          <rPr>
            <sz val="11"/>
            <rFont val="Calibri"/>
            <family val="2"/>
            <charset val="238"/>
          </rPr>
          <t>IV_B:HitelKotvenyUtem1</t>
        </r>
      </text>
    </comment>
    <comment ref="AD173" authorId="0" shapeId="0">
      <text>
        <r>
          <rPr>
            <sz val="11"/>
            <rFont val="Calibri"/>
            <family val="2"/>
            <charset val="238"/>
          </rPr>
          <t>IV_B:OsszesenUtem1</t>
        </r>
      </text>
    </comment>
    <comment ref="AG173" authorId="0" shapeId="0">
      <text>
        <r>
          <rPr>
            <sz val="11"/>
            <rFont val="Calibri"/>
            <family val="2"/>
            <charset val="238"/>
          </rPr>
          <t>IV_B:HDUtem2</t>
        </r>
      </text>
    </comment>
    <comment ref="AH173" authorId="0" shapeId="0">
      <text>
        <r>
          <rPr>
            <sz val="11"/>
            <rFont val="Calibri"/>
            <family val="2"/>
            <charset val="238"/>
          </rPr>
          <t>IV_B:ECSUtem2</t>
        </r>
      </text>
    </comment>
    <comment ref="AI173" authorId="0" shapeId="0">
      <text>
        <r>
          <rPr>
            <sz val="11"/>
            <rFont val="Calibri"/>
            <family val="2"/>
            <charset val="238"/>
          </rPr>
          <t>IV_B:KFHUtem2</t>
        </r>
      </text>
    </comment>
    <comment ref="AJ173" authorId="0" shapeId="0">
      <text>
        <r>
          <rPr>
            <sz val="11"/>
            <rFont val="Calibri"/>
            <family val="2"/>
            <charset val="238"/>
          </rPr>
          <t>IV_B:Egyeb_SajatUtem2</t>
        </r>
      </text>
    </comment>
    <comment ref="AK173" authorId="0" shapeId="0">
      <text>
        <r>
          <rPr>
            <sz val="11"/>
            <rFont val="Calibri"/>
            <family val="2"/>
            <charset val="238"/>
          </rPr>
          <t>IV_B:DijUtem2</t>
        </r>
      </text>
    </comment>
    <comment ref="AL173" authorId="0" shapeId="0">
      <text>
        <r>
          <rPr>
            <sz val="11"/>
            <rFont val="Calibri"/>
            <family val="2"/>
            <charset val="238"/>
          </rPr>
          <t>IV_B:EM_Melleklet1_Utem2</t>
        </r>
      </text>
    </comment>
    <comment ref="AM173" authorId="0" shapeId="0">
      <text>
        <r>
          <rPr>
            <sz val="11"/>
            <rFont val="Calibri"/>
            <family val="2"/>
            <charset val="238"/>
          </rPr>
          <t>IV_B:EgyebAllamiUtem2</t>
        </r>
      </text>
    </comment>
    <comment ref="AN173" authorId="0" shapeId="0">
      <text>
        <r>
          <rPr>
            <sz val="11"/>
            <rFont val="Calibri"/>
            <family val="2"/>
            <charset val="238"/>
          </rPr>
          <t>IV_B:OnkormanyzatiUtem2</t>
        </r>
      </text>
    </comment>
    <comment ref="AO173" authorId="0" shapeId="0">
      <text>
        <r>
          <rPr>
            <sz val="11"/>
            <rFont val="Calibri"/>
            <family val="2"/>
            <charset val="238"/>
          </rPr>
          <t>IV_B:EUUtem2</t>
        </r>
      </text>
    </comment>
    <comment ref="AP173" authorId="0" shapeId="0">
      <text>
        <r>
          <rPr>
            <sz val="11"/>
            <rFont val="Calibri"/>
            <family val="2"/>
            <charset val="238"/>
          </rPr>
          <t>IV_B:EgyebUtem2</t>
        </r>
      </text>
    </comment>
    <comment ref="AQ173" authorId="0" shapeId="0">
      <text>
        <r>
          <rPr>
            <sz val="11"/>
            <rFont val="Calibri"/>
            <family val="2"/>
            <charset val="238"/>
          </rPr>
          <t>IV_B:HitelKotvenyUtem2</t>
        </r>
      </text>
    </comment>
    <comment ref="AR173" authorId="0" shapeId="0">
      <text>
        <r>
          <rPr>
            <sz val="11"/>
            <rFont val="Calibri"/>
            <family val="2"/>
            <charset val="238"/>
          </rPr>
          <t>IV_B:OsszesenUtem2</t>
        </r>
      </text>
    </comment>
    <comment ref="AS173" authorId="0" shapeId="0">
      <text>
        <r>
          <rPr>
            <sz val="11"/>
            <rFont val="Calibri"/>
            <family val="2"/>
            <charset val="238"/>
          </rPr>
          <t>IV_B:ForrashianyUtem2</t>
        </r>
      </text>
    </comment>
    <comment ref="AV173" authorId="0" shapeId="0">
      <text>
        <r>
          <rPr>
            <sz val="11"/>
            <rFont val="Calibri"/>
            <family val="2"/>
            <charset val="238"/>
          </rPr>
          <t>IV_B:Indokolas</t>
        </r>
      </text>
    </comment>
    <comment ref="AW173" authorId="0" shapeId="0">
      <text>
        <r>
          <rPr>
            <sz val="11"/>
            <rFont val="Calibri"/>
            <family val="2"/>
            <charset val="238"/>
          </rPr>
          <t>IV_B:Megjegyzes</t>
        </r>
      </text>
    </comment>
    <comment ref="AZ173" authorId="0" shapeId="0">
      <text>
        <r>
          <rPr>
            <sz val="11"/>
            <rFont val="Calibri"/>
            <family val="2"/>
            <charset val="238"/>
          </rPr>
          <t>IV_B:ISA</t>
        </r>
      </text>
    </comment>
    <comment ref="B174" authorId="0" shapeId="0">
      <text>
        <r>
          <rPr>
            <sz val="11"/>
            <rFont val="Calibri"/>
            <family val="2"/>
            <charset val="238"/>
          </rPr>
          <t>IV_B:FontossagiSorrent</t>
        </r>
      </text>
    </comment>
    <comment ref="C174" authorId="0" shapeId="0">
      <text>
        <r>
          <rPr>
            <sz val="11"/>
            <rFont val="Calibri"/>
            <family val="2"/>
            <charset val="238"/>
          </rPr>
          <t>IV_B:FeladatKategoria</t>
        </r>
      </text>
    </comment>
    <comment ref="D174" authorId="0" shapeId="0">
      <text>
        <r>
          <rPr>
            <sz val="11"/>
            <rFont val="Calibri"/>
            <family val="2"/>
            <charset val="238"/>
          </rPr>
          <t>IV_B:FeladatMegnevezes</t>
        </r>
      </text>
    </comment>
    <comment ref="E174" authorId="0" shapeId="0">
      <text>
        <r>
          <rPr>
            <sz val="11"/>
            <rFont val="Calibri"/>
            <family val="2"/>
            <charset val="238"/>
          </rPr>
          <t>IV_B:ElviEngedelySzam</t>
        </r>
      </text>
    </comment>
    <comment ref="F174" authorId="0" shapeId="0">
      <text>
        <r>
          <rPr>
            <sz val="11"/>
            <rFont val="Calibri"/>
            <family val="2"/>
            <charset val="238"/>
          </rPr>
          <t>IV_B:VKR_Kod</t>
        </r>
      </text>
    </comment>
    <comment ref="G174" authorId="0" shapeId="0">
      <text>
        <r>
          <rPr>
            <sz val="11"/>
            <rFont val="Calibri"/>
            <family val="2"/>
            <charset val="238"/>
          </rPr>
          <t>IV_B:VKR_Nev</t>
        </r>
      </text>
    </comment>
    <comment ref="H174" authorId="0" shapeId="0">
      <text>
        <r>
          <rPr>
            <sz val="11"/>
            <rFont val="Calibri"/>
            <family val="2"/>
            <charset val="238"/>
          </rPr>
          <t>IV_B:FeladatSorszam</t>
        </r>
      </text>
    </comment>
    <comment ref="I174" authorId="0" shapeId="0">
      <text>
        <r>
          <rPr>
            <sz val="11"/>
            <rFont val="Calibri"/>
            <family val="2"/>
            <charset val="238"/>
          </rPr>
          <t>IV_B:FeladatAzonosito</t>
        </r>
      </text>
    </comment>
    <comment ref="J174" authorId="0" shapeId="0">
      <text>
        <r>
          <rPr>
            <sz val="11"/>
            <rFont val="Calibri"/>
            <family val="2"/>
            <charset val="238"/>
          </rPr>
          <t>IV_B:EllatasiTerulet</t>
        </r>
      </text>
    </comment>
    <comment ref="K174" authorId="0" shapeId="0">
      <text>
        <r>
          <rPr>
            <sz val="11"/>
            <rFont val="Calibri"/>
            <family val="2"/>
            <charset val="238"/>
          </rPr>
          <t>IV_B:EllatasertFelelos</t>
        </r>
      </text>
    </comment>
    <comment ref="L174" authorId="0" shapeId="0">
      <text>
        <r>
          <rPr>
            <sz val="11"/>
            <rFont val="Calibri"/>
            <family val="2"/>
            <charset val="238"/>
          </rPr>
          <t>IV_B:TervezettNettoKoltseg</t>
        </r>
      </text>
    </comment>
    <comment ref="M174" authorId="0" shapeId="0">
      <text>
        <r>
          <rPr>
            <sz val="11"/>
            <rFont val="Calibri"/>
            <family val="2"/>
            <charset val="238"/>
          </rPr>
          <t>IV_B:IdotartamKezdes</t>
        </r>
      </text>
    </comment>
    <comment ref="N174" authorId="0" shapeId="0">
      <text>
        <r>
          <rPr>
            <sz val="11"/>
            <rFont val="Calibri"/>
            <family val="2"/>
            <charset val="238"/>
          </rPr>
          <t>IV_B:IdotartamBefejezes</t>
        </r>
      </text>
    </comment>
    <comment ref="O174" authorId="0" shapeId="0">
      <text>
        <r>
          <rPr>
            <sz val="11"/>
            <rFont val="Calibri"/>
            <family val="2"/>
            <charset val="238"/>
          </rPr>
          <t>IV_B:NettoKoltsegUtem1</t>
        </r>
      </text>
    </comment>
    <comment ref="P174" authorId="0" shapeId="0">
      <text>
        <r>
          <rPr>
            <sz val="11"/>
            <rFont val="Calibri"/>
            <family val="2"/>
            <charset val="238"/>
          </rPr>
          <t>IV_B:NettoKoltsegUtem2</t>
        </r>
      </text>
    </comment>
    <comment ref="Q174" authorId="0" shapeId="0">
      <text>
        <r>
          <rPr>
            <sz val="11"/>
            <rFont val="Calibri"/>
            <family val="2"/>
            <charset val="238"/>
          </rPr>
          <t>IV_B:EM_Melleklet2_KTG</t>
        </r>
      </text>
    </comment>
    <comment ref="S174" authorId="0" shapeId="0">
      <text>
        <r>
          <rPr>
            <sz val="11"/>
            <rFont val="Calibri"/>
            <family val="2"/>
            <charset val="238"/>
          </rPr>
          <t>IV_B:HDUtem1</t>
        </r>
      </text>
    </comment>
    <comment ref="T174" authorId="0" shapeId="0">
      <text>
        <r>
          <rPr>
            <sz val="11"/>
            <rFont val="Calibri"/>
            <family val="2"/>
            <charset val="238"/>
          </rPr>
          <t>IV_B:ECSUtem1</t>
        </r>
      </text>
    </comment>
    <comment ref="U174" authorId="0" shapeId="0">
      <text>
        <r>
          <rPr>
            <sz val="11"/>
            <rFont val="Calibri"/>
            <family val="2"/>
            <charset val="238"/>
          </rPr>
          <t>IV_B:KFHUtem1</t>
        </r>
      </text>
    </comment>
    <comment ref="V174" authorId="0" shapeId="0">
      <text>
        <r>
          <rPr>
            <sz val="11"/>
            <rFont val="Calibri"/>
            <family val="2"/>
            <charset val="238"/>
          </rPr>
          <t>IV_B:Egyeb_SajatUtem1</t>
        </r>
      </text>
    </comment>
    <comment ref="W174" authorId="0" shapeId="0">
      <text>
        <r>
          <rPr>
            <sz val="11"/>
            <rFont val="Calibri"/>
            <family val="2"/>
            <charset val="238"/>
          </rPr>
          <t>IV_B:DijUtem1</t>
        </r>
      </text>
    </comment>
    <comment ref="X174" authorId="0" shapeId="0">
      <text>
        <r>
          <rPr>
            <sz val="11"/>
            <rFont val="Calibri"/>
            <family val="2"/>
            <charset val="238"/>
          </rPr>
          <t>IV_B:EM_Melleklet1_Utem1</t>
        </r>
      </text>
    </comment>
    <comment ref="Y174" authorId="0" shapeId="0">
      <text>
        <r>
          <rPr>
            <sz val="11"/>
            <rFont val="Calibri"/>
            <family val="2"/>
            <charset val="238"/>
          </rPr>
          <t>IV_B:EgyebAllamiUtem1</t>
        </r>
      </text>
    </comment>
    <comment ref="Z174" authorId="0" shapeId="0">
      <text>
        <r>
          <rPr>
            <sz val="11"/>
            <rFont val="Calibri"/>
            <family val="2"/>
            <charset val="238"/>
          </rPr>
          <t>IV_B:OnkormanyzatiUtem1</t>
        </r>
      </text>
    </comment>
    <comment ref="AA174" authorId="0" shapeId="0">
      <text>
        <r>
          <rPr>
            <sz val="11"/>
            <rFont val="Calibri"/>
            <family val="2"/>
            <charset val="238"/>
          </rPr>
          <t>IV_B:EUUtem1</t>
        </r>
      </text>
    </comment>
    <comment ref="AB174" authorId="0" shapeId="0">
      <text>
        <r>
          <rPr>
            <sz val="11"/>
            <rFont val="Calibri"/>
            <family val="2"/>
            <charset val="238"/>
          </rPr>
          <t>IV_B:EgyebUtem1</t>
        </r>
      </text>
    </comment>
    <comment ref="AC174" authorId="0" shapeId="0">
      <text>
        <r>
          <rPr>
            <sz val="11"/>
            <rFont val="Calibri"/>
            <family val="2"/>
            <charset val="238"/>
          </rPr>
          <t>IV_B:HitelKotvenyUtem1</t>
        </r>
      </text>
    </comment>
    <comment ref="AD174" authorId="0" shapeId="0">
      <text>
        <r>
          <rPr>
            <sz val="11"/>
            <rFont val="Calibri"/>
            <family val="2"/>
            <charset val="238"/>
          </rPr>
          <t>IV_B:OsszesenUtem1</t>
        </r>
      </text>
    </comment>
    <comment ref="AG174" authorId="0" shapeId="0">
      <text>
        <r>
          <rPr>
            <sz val="11"/>
            <rFont val="Calibri"/>
            <family val="2"/>
            <charset val="238"/>
          </rPr>
          <t>IV_B:HDUtem2</t>
        </r>
      </text>
    </comment>
    <comment ref="AH174" authorId="0" shapeId="0">
      <text>
        <r>
          <rPr>
            <sz val="11"/>
            <rFont val="Calibri"/>
            <family val="2"/>
            <charset val="238"/>
          </rPr>
          <t>IV_B:ECSUtem2</t>
        </r>
      </text>
    </comment>
    <comment ref="AI174" authorId="0" shapeId="0">
      <text>
        <r>
          <rPr>
            <sz val="11"/>
            <rFont val="Calibri"/>
            <family val="2"/>
            <charset val="238"/>
          </rPr>
          <t>IV_B:KFHUtem2</t>
        </r>
      </text>
    </comment>
    <comment ref="AJ174" authorId="0" shapeId="0">
      <text>
        <r>
          <rPr>
            <sz val="11"/>
            <rFont val="Calibri"/>
            <family val="2"/>
            <charset val="238"/>
          </rPr>
          <t>IV_B:Egyeb_SajatUtem2</t>
        </r>
      </text>
    </comment>
    <comment ref="AK174" authorId="0" shapeId="0">
      <text>
        <r>
          <rPr>
            <sz val="11"/>
            <rFont val="Calibri"/>
            <family val="2"/>
            <charset val="238"/>
          </rPr>
          <t>IV_B:DijUtem2</t>
        </r>
      </text>
    </comment>
    <comment ref="AL174" authorId="0" shapeId="0">
      <text>
        <r>
          <rPr>
            <sz val="11"/>
            <rFont val="Calibri"/>
            <family val="2"/>
            <charset val="238"/>
          </rPr>
          <t>IV_B:EM_Melleklet1_Utem2</t>
        </r>
      </text>
    </comment>
    <comment ref="AM174" authorId="0" shapeId="0">
      <text>
        <r>
          <rPr>
            <sz val="11"/>
            <rFont val="Calibri"/>
            <family val="2"/>
            <charset val="238"/>
          </rPr>
          <t>IV_B:EgyebAllamiUtem2</t>
        </r>
      </text>
    </comment>
    <comment ref="AN174" authorId="0" shapeId="0">
      <text>
        <r>
          <rPr>
            <sz val="11"/>
            <rFont val="Calibri"/>
            <family val="2"/>
            <charset val="238"/>
          </rPr>
          <t>IV_B:OnkormanyzatiUtem2</t>
        </r>
      </text>
    </comment>
    <comment ref="AO174" authorId="0" shapeId="0">
      <text>
        <r>
          <rPr>
            <sz val="11"/>
            <rFont val="Calibri"/>
            <family val="2"/>
            <charset val="238"/>
          </rPr>
          <t>IV_B:EUUtem2</t>
        </r>
      </text>
    </comment>
    <comment ref="AP174" authorId="0" shapeId="0">
      <text>
        <r>
          <rPr>
            <sz val="11"/>
            <rFont val="Calibri"/>
            <family val="2"/>
            <charset val="238"/>
          </rPr>
          <t>IV_B:EgyebUtem2</t>
        </r>
      </text>
    </comment>
    <comment ref="AQ174" authorId="0" shapeId="0">
      <text>
        <r>
          <rPr>
            <sz val="11"/>
            <rFont val="Calibri"/>
            <family val="2"/>
            <charset val="238"/>
          </rPr>
          <t>IV_B:HitelKotvenyUtem2</t>
        </r>
      </text>
    </comment>
    <comment ref="AR174" authorId="0" shapeId="0">
      <text>
        <r>
          <rPr>
            <sz val="11"/>
            <rFont val="Calibri"/>
            <family val="2"/>
            <charset val="238"/>
          </rPr>
          <t>IV_B:OsszesenUtem2</t>
        </r>
      </text>
    </comment>
    <comment ref="AS174" authorId="0" shapeId="0">
      <text>
        <r>
          <rPr>
            <sz val="11"/>
            <rFont val="Calibri"/>
            <family val="2"/>
            <charset val="238"/>
          </rPr>
          <t>IV_B:ForrashianyUtem2</t>
        </r>
      </text>
    </comment>
    <comment ref="AV174" authorId="0" shapeId="0">
      <text>
        <r>
          <rPr>
            <sz val="11"/>
            <rFont val="Calibri"/>
            <family val="2"/>
            <charset val="238"/>
          </rPr>
          <t>IV_B:Indokolas</t>
        </r>
      </text>
    </comment>
    <comment ref="AW174" authorId="0" shapeId="0">
      <text>
        <r>
          <rPr>
            <sz val="11"/>
            <rFont val="Calibri"/>
            <family val="2"/>
            <charset val="238"/>
          </rPr>
          <t>IV_B:Megjegyzes</t>
        </r>
      </text>
    </comment>
    <comment ref="AZ174" authorId="0" shapeId="0">
      <text>
        <r>
          <rPr>
            <sz val="11"/>
            <rFont val="Calibri"/>
            <family val="2"/>
            <charset val="238"/>
          </rPr>
          <t>IV_B:ISA</t>
        </r>
      </text>
    </comment>
    <comment ref="B175" authorId="0" shapeId="0">
      <text>
        <r>
          <rPr>
            <sz val="11"/>
            <rFont val="Calibri"/>
            <family val="2"/>
            <charset val="238"/>
          </rPr>
          <t>IV_B:FontossagiSorrent</t>
        </r>
      </text>
    </comment>
    <comment ref="C175" authorId="0" shapeId="0">
      <text>
        <r>
          <rPr>
            <sz val="11"/>
            <rFont val="Calibri"/>
            <family val="2"/>
            <charset val="238"/>
          </rPr>
          <t>IV_B:FeladatKategoria</t>
        </r>
      </text>
    </comment>
    <comment ref="D175" authorId="0" shapeId="0">
      <text>
        <r>
          <rPr>
            <sz val="11"/>
            <rFont val="Calibri"/>
            <family val="2"/>
            <charset val="238"/>
          </rPr>
          <t>IV_B:FeladatMegnevezes</t>
        </r>
      </text>
    </comment>
    <comment ref="E175" authorId="0" shapeId="0">
      <text>
        <r>
          <rPr>
            <sz val="11"/>
            <rFont val="Calibri"/>
            <family val="2"/>
            <charset val="238"/>
          </rPr>
          <t>IV_B:ElviEngedelySzam</t>
        </r>
      </text>
    </comment>
    <comment ref="F175" authorId="0" shapeId="0">
      <text>
        <r>
          <rPr>
            <sz val="11"/>
            <rFont val="Calibri"/>
            <family val="2"/>
            <charset val="238"/>
          </rPr>
          <t>IV_B:VKR_Kod</t>
        </r>
      </text>
    </comment>
    <comment ref="G175" authorId="0" shapeId="0">
      <text>
        <r>
          <rPr>
            <sz val="11"/>
            <rFont val="Calibri"/>
            <family val="2"/>
            <charset val="238"/>
          </rPr>
          <t>IV_B:VKR_Nev</t>
        </r>
      </text>
    </comment>
    <comment ref="H175" authorId="0" shapeId="0">
      <text>
        <r>
          <rPr>
            <sz val="11"/>
            <rFont val="Calibri"/>
            <family val="2"/>
            <charset val="238"/>
          </rPr>
          <t>IV_B:FeladatSorszam</t>
        </r>
      </text>
    </comment>
    <comment ref="I175" authorId="0" shapeId="0">
      <text>
        <r>
          <rPr>
            <sz val="11"/>
            <rFont val="Calibri"/>
            <family val="2"/>
            <charset val="238"/>
          </rPr>
          <t>IV_B:FeladatAzonosito</t>
        </r>
      </text>
    </comment>
    <comment ref="J175" authorId="0" shapeId="0">
      <text>
        <r>
          <rPr>
            <sz val="11"/>
            <rFont val="Calibri"/>
            <family val="2"/>
            <charset val="238"/>
          </rPr>
          <t>IV_B:EllatasiTerulet</t>
        </r>
      </text>
    </comment>
    <comment ref="K175" authorId="0" shapeId="0">
      <text>
        <r>
          <rPr>
            <sz val="11"/>
            <rFont val="Calibri"/>
            <family val="2"/>
            <charset val="238"/>
          </rPr>
          <t>IV_B:EllatasertFelelos</t>
        </r>
      </text>
    </comment>
    <comment ref="L175" authorId="0" shapeId="0">
      <text>
        <r>
          <rPr>
            <sz val="11"/>
            <rFont val="Calibri"/>
            <family val="2"/>
            <charset val="238"/>
          </rPr>
          <t>IV_B:TervezettNettoKoltseg</t>
        </r>
      </text>
    </comment>
    <comment ref="M175" authorId="0" shapeId="0">
      <text>
        <r>
          <rPr>
            <sz val="11"/>
            <rFont val="Calibri"/>
            <family val="2"/>
            <charset val="238"/>
          </rPr>
          <t>IV_B:IdotartamKezdes</t>
        </r>
      </text>
    </comment>
    <comment ref="N175" authorId="0" shapeId="0">
      <text>
        <r>
          <rPr>
            <sz val="11"/>
            <rFont val="Calibri"/>
            <family val="2"/>
            <charset val="238"/>
          </rPr>
          <t>IV_B:IdotartamBefejezes</t>
        </r>
      </text>
    </comment>
    <comment ref="O175" authorId="0" shapeId="0">
      <text>
        <r>
          <rPr>
            <sz val="11"/>
            <rFont val="Calibri"/>
            <family val="2"/>
            <charset val="238"/>
          </rPr>
          <t>IV_B:NettoKoltsegUtem1</t>
        </r>
      </text>
    </comment>
    <comment ref="P175" authorId="0" shapeId="0">
      <text>
        <r>
          <rPr>
            <sz val="11"/>
            <rFont val="Calibri"/>
            <family val="2"/>
            <charset val="238"/>
          </rPr>
          <t>IV_B:NettoKoltsegUtem2</t>
        </r>
      </text>
    </comment>
    <comment ref="Q175" authorId="0" shapeId="0">
      <text>
        <r>
          <rPr>
            <sz val="11"/>
            <rFont val="Calibri"/>
            <family val="2"/>
            <charset val="238"/>
          </rPr>
          <t>IV_B:EM_Melleklet2_KTG</t>
        </r>
      </text>
    </comment>
    <comment ref="S175" authorId="0" shapeId="0">
      <text>
        <r>
          <rPr>
            <sz val="11"/>
            <rFont val="Calibri"/>
            <family val="2"/>
            <charset val="238"/>
          </rPr>
          <t>IV_B:HDUtem1</t>
        </r>
      </text>
    </comment>
    <comment ref="T175" authorId="0" shapeId="0">
      <text>
        <r>
          <rPr>
            <sz val="11"/>
            <rFont val="Calibri"/>
            <family val="2"/>
            <charset val="238"/>
          </rPr>
          <t>IV_B:ECSUtem1</t>
        </r>
      </text>
    </comment>
    <comment ref="U175" authorId="0" shapeId="0">
      <text>
        <r>
          <rPr>
            <sz val="11"/>
            <rFont val="Calibri"/>
            <family val="2"/>
            <charset val="238"/>
          </rPr>
          <t>IV_B:KFHUtem1</t>
        </r>
      </text>
    </comment>
    <comment ref="V175" authorId="0" shapeId="0">
      <text>
        <r>
          <rPr>
            <sz val="11"/>
            <rFont val="Calibri"/>
            <family val="2"/>
            <charset val="238"/>
          </rPr>
          <t>IV_B:Egyeb_SajatUtem1</t>
        </r>
      </text>
    </comment>
    <comment ref="W175" authorId="0" shapeId="0">
      <text>
        <r>
          <rPr>
            <sz val="11"/>
            <rFont val="Calibri"/>
            <family val="2"/>
            <charset val="238"/>
          </rPr>
          <t>IV_B:DijUtem1</t>
        </r>
      </text>
    </comment>
    <comment ref="X175" authorId="0" shapeId="0">
      <text>
        <r>
          <rPr>
            <sz val="11"/>
            <rFont val="Calibri"/>
            <family val="2"/>
            <charset val="238"/>
          </rPr>
          <t>IV_B:EM_Melleklet1_Utem1</t>
        </r>
      </text>
    </comment>
    <comment ref="Y175" authorId="0" shapeId="0">
      <text>
        <r>
          <rPr>
            <sz val="11"/>
            <rFont val="Calibri"/>
            <family val="2"/>
            <charset val="238"/>
          </rPr>
          <t>IV_B:EgyebAllamiUtem1</t>
        </r>
      </text>
    </comment>
    <comment ref="Z175" authorId="0" shapeId="0">
      <text>
        <r>
          <rPr>
            <sz val="11"/>
            <rFont val="Calibri"/>
            <family val="2"/>
            <charset val="238"/>
          </rPr>
          <t>IV_B:OnkormanyzatiUtem1</t>
        </r>
      </text>
    </comment>
    <comment ref="AA175" authorId="0" shapeId="0">
      <text>
        <r>
          <rPr>
            <sz val="11"/>
            <rFont val="Calibri"/>
            <family val="2"/>
            <charset val="238"/>
          </rPr>
          <t>IV_B:EUUtem1</t>
        </r>
      </text>
    </comment>
    <comment ref="AB175" authorId="0" shapeId="0">
      <text>
        <r>
          <rPr>
            <sz val="11"/>
            <rFont val="Calibri"/>
            <family val="2"/>
            <charset val="238"/>
          </rPr>
          <t>IV_B:EgyebUtem1</t>
        </r>
      </text>
    </comment>
    <comment ref="AC175" authorId="0" shapeId="0">
      <text>
        <r>
          <rPr>
            <sz val="11"/>
            <rFont val="Calibri"/>
            <family val="2"/>
            <charset val="238"/>
          </rPr>
          <t>IV_B:HitelKotvenyUtem1</t>
        </r>
      </text>
    </comment>
    <comment ref="AD175" authorId="0" shapeId="0">
      <text>
        <r>
          <rPr>
            <sz val="11"/>
            <rFont val="Calibri"/>
            <family val="2"/>
            <charset val="238"/>
          </rPr>
          <t>IV_B:OsszesenUtem1</t>
        </r>
      </text>
    </comment>
    <comment ref="AG175" authorId="0" shapeId="0">
      <text>
        <r>
          <rPr>
            <sz val="11"/>
            <rFont val="Calibri"/>
            <family val="2"/>
            <charset val="238"/>
          </rPr>
          <t>IV_B:HDUtem2</t>
        </r>
      </text>
    </comment>
    <comment ref="AH175" authorId="0" shapeId="0">
      <text>
        <r>
          <rPr>
            <sz val="11"/>
            <rFont val="Calibri"/>
            <family val="2"/>
            <charset val="238"/>
          </rPr>
          <t>IV_B:ECSUtem2</t>
        </r>
      </text>
    </comment>
    <comment ref="AI175" authorId="0" shapeId="0">
      <text>
        <r>
          <rPr>
            <sz val="11"/>
            <rFont val="Calibri"/>
            <family val="2"/>
            <charset val="238"/>
          </rPr>
          <t>IV_B:KFHUtem2</t>
        </r>
      </text>
    </comment>
    <comment ref="AJ175" authorId="0" shapeId="0">
      <text>
        <r>
          <rPr>
            <sz val="11"/>
            <rFont val="Calibri"/>
            <family val="2"/>
            <charset val="238"/>
          </rPr>
          <t>IV_B:Egyeb_SajatUtem2</t>
        </r>
      </text>
    </comment>
    <comment ref="AK175" authorId="0" shapeId="0">
      <text>
        <r>
          <rPr>
            <sz val="11"/>
            <rFont val="Calibri"/>
            <family val="2"/>
            <charset val="238"/>
          </rPr>
          <t>IV_B:DijUtem2</t>
        </r>
      </text>
    </comment>
    <comment ref="AL175" authorId="0" shapeId="0">
      <text>
        <r>
          <rPr>
            <sz val="11"/>
            <rFont val="Calibri"/>
            <family val="2"/>
            <charset val="238"/>
          </rPr>
          <t>IV_B:EM_Melleklet1_Utem2</t>
        </r>
      </text>
    </comment>
    <comment ref="AM175" authorId="0" shapeId="0">
      <text>
        <r>
          <rPr>
            <sz val="11"/>
            <rFont val="Calibri"/>
            <family val="2"/>
            <charset val="238"/>
          </rPr>
          <t>IV_B:EgyebAllamiUtem2</t>
        </r>
      </text>
    </comment>
    <comment ref="AN175" authorId="0" shapeId="0">
      <text>
        <r>
          <rPr>
            <sz val="11"/>
            <rFont val="Calibri"/>
            <family val="2"/>
            <charset val="238"/>
          </rPr>
          <t>IV_B:OnkormanyzatiUtem2</t>
        </r>
      </text>
    </comment>
    <comment ref="AO175" authorId="0" shapeId="0">
      <text>
        <r>
          <rPr>
            <sz val="11"/>
            <rFont val="Calibri"/>
            <family val="2"/>
            <charset val="238"/>
          </rPr>
          <t>IV_B:EUUtem2</t>
        </r>
      </text>
    </comment>
    <comment ref="AP175" authorId="0" shapeId="0">
      <text>
        <r>
          <rPr>
            <sz val="11"/>
            <rFont val="Calibri"/>
            <family val="2"/>
            <charset val="238"/>
          </rPr>
          <t>IV_B:EgyebUtem2</t>
        </r>
      </text>
    </comment>
    <comment ref="AQ175" authorId="0" shapeId="0">
      <text>
        <r>
          <rPr>
            <sz val="11"/>
            <rFont val="Calibri"/>
            <family val="2"/>
            <charset val="238"/>
          </rPr>
          <t>IV_B:HitelKotvenyUtem2</t>
        </r>
      </text>
    </comment>
    <comment ref="AR175" authorId="0" shapeId="0">
      <text>
        <r>
          <rPr>
            <sz val="11"/>
            <rFont val="Calibri"/>
            <family val="2"/>
            <charset val="238"/>
          </rPr>
          <t>IV_B:OsszesenUtem2</t>
        </r>
      </text>
    </comment>
    <comment ref="AS175" authorId="0" shapeId="0">
      <text>
        <r>
          <rPr>
            <sz val="11"/>
            <rFont val="Calibri"/>
            <family val="2"/>
            <charset val="238"/>
          </rPr>
          <t>IV_B:ForrashianyUtem2</t>
        </r>
      </text>
    </comment>
    <comment ref="AV175" authorId="0" shapeId="0">
      <text>
        <r>
          <rPr>
            <sz val="11"/>
            <rFont val="Calibri"/>
            <family val="2"/>
            <charset val="238"/>
          </rPr>
          <t>IV_B:Indokolas</t>
        </r>
      </text>
    </comment>
    <comment ref="AW175" authorId="0" shapeId="0">
      <text>
        <r>
          <rPr>
            <sz val="11"/>
            <rFont val="Calibri"/>
            <family val="2"/>
            <charset val="238"/>
          </rPr>
          <t>IV_B:Megjegyzes</t>
        </r>
      </text>
    </comment>
    <comment ref="AZ175" authorId="0" shapeId="0">
      <text>
        <r>
          <rPr>
            <sz val="11"/>
            <rFont val="Calibri"/>
            <family val="2"/>
            <charset val="238"/>
          </rPr>
          <t>IV_B:ISA</t>
        </r>
      </text>
    </comment>
    <comment ref="B176" authorId="0" shapeId="0">
      <text>
        <r>
          <rPr>
            <sz val="11"/>
            <rFont val="Calibri"/>
            <family val="2"/>
            <charset val="238"/>
          </rPr>
          <t>IV_B:FontossagiSorrent</t>
        </r>
      </text>
    </comment>
    <comment ref="C176" authorId="0" shapeId="0">
      <text>
        <r>
          <rPr>
            <sz val="11"/>
            <rFont val="Calibri"/>
            <family val="2"/>
            <charset val="238"/>
          </rPr>
          <t>IV_B:FeladatKategoria</t>
        </r>
      </text>
    </comment>
    <comment ref="D176" authorId="0" shapeId="0">
      <text>
        <r>
          <rPr>
            <sz val="11"/>
            <rFont val="Calibri"/>
            <family val="2"/>
            <charset val="238"/>
          </rPr>
          <t>IV_B:FeladatMegnevezes</t>
        </r>
      </text>
    </comment>
    <comment ref="E176" authorId="0" shapeId="0">
      <text>
        <r>
          <rPr>
            <sz val="11"/>
            <rFont val="Calibri"/>
            <family val="2"/>
            <charset val="238"/>
          </rPr>
          <t>IV_B:ElviEngedelySzam</t>
        </r>
      </text>
    </comment>
    <comment ref="F176" authorId="0" shapeId="0">
      <text>
        <r>
          <rPr>
            <sz val="11"/>
            <rFont val="Calibri"/>
            <family val="2"/>
            <charset val="238"/>
          </rPr>
          <t>IV_B:VKR_Kod</t>
        </r>
      </text>
    </comment>
    <comment ref="G176" authorId="0" shapeId="0">
      <text>
        <r>
          <rPr>
            <sz val="11"/>
            <rFont val="Calibri"/>
            <family val="2"/>
            <charset val="238"/>
          </rPr>
          <t>IV_B:VKR_Nev</t>
        </r>
      </text>
    </comment>
    <comment ref="H176" authorId="0" shapeId="0">
      <text>
        <r>
          <rPr>
            <sz val="11"/>
            <rFont val="Calibri"/>
            <family val="2"/>
            <charset val="238"/>
          </rPr>
          <t>IV_B:FeladatSorszam</t>
        </r>
      </text>
    </comment>
    <comment ref="I176" authorId="0" shapeId="0">
      <text>
        <r>
          <rPr>
            <sz val="11"/>
            <rFont val="Calibri"/>
            <family val="2"/>
            <charset val="238"/>
          </rPr>
          <t>IV_B:FeladatAzonosito</t>
        </r>
      </text>
    </comment>
    <comment ref="J176" authorId="0" shapeId="0">
      <text>
        <r>
          <rPr>
            <sz val="11"/>
            <rFont val="Calibri"/>
            <family val="2"/>
            <charset val="238"/>
          </rPr>
          <t>IV_B:EllatasiTerulet</t>
        </r>
      </text>
    </comment>
    <comment ref="K176" authorId="0" shapeId="0">
      <text>
        <r>
          <rPr>
            <sz val="11"/>
            <rFont val="Calibri"/>
            <family val="2"/>
            <charset val="238"/>
          </rPr>
          <t>IV_B:EllatasertFelelos</t>
        </r>
      </text>
    </comment>
    <comment ref="L176" authorId="0" shapeId="0">
      <text>
        <r>
          <rPr>
            <sz val="11"/>
            <rFont val="Calibri"/>
            <family val="2"/>
            <charset val="238"/>
          </rPr>
          <t>IV_B:TervezettNettoKoltseg</t>
        </r>
      </text>
    </comment>
    <comment ref="M176" authorId="0" shapeId="0">
      <text>
        <r>
          <rPr>
            <sz val="11"/>
            <rFont val="Calibri"/>
            <family val="2"/>
            <charset val="238"/>
          </rPr>
          <t>IV_B:IdotartamKezdes</t>
        </r>
      </text>
    </comment>
    <comment ref="N176" authorId="0" shapeId="0">
      <text>
        <r>
          <rPr>
            <sz val="11"/>
            <rFont val="Calibri"/>
            <family val="2"/>
            <charset val="238"/>
          </rPr>
          <t>IV_B:IdotartamBefejezes</t>
        </r>
      </text>
    </comment>
    <comment ref="O176" authorId="0" shapeId="0">
      <text>
        <r>
          <rPr>
            <sz val="11"/>
            <rFont val="Calibri"/>
            <family val="2"/>
            <charset val="238"/>
          </rPr>
          <t>IV_B:NettoKoltsegUtem1</t>
        </r>
      </text>
    </comment>
    <comment ref="P176" authorId="0" shapeId="0">
      <text>
        <r>
          <rPr>
            <sz val="11"/>
            <rFont val="Calibri"/>
            <family val="2"/>
            <charset val="238"/>
          </rPr>
          <t>IV_B:NettoKoltsegUtem2</t>
        </r>
      </text>
    </comment>
    <comment ref="Q176" authorId="0" shapeId="0">
      <text>
        <r>
          <rPr>
            <sz val="11"/>
            <rFont val="Calibri"/>
            <family val="2"/>
            <charset val="238"/>
          </rPr>
          <t>IV_B:EM_Melleklet2_KTG</t>
        </r>
      </text>
    </comment>
    <comment ref="S176" authorId="0" shapeId="0">
      <text>
        <r>
          <rPr>
            <sz val="11"/>
            <rFont val="Calibri"/>
            <family val="2"/>
            <charset val="238"/>
          </rPr>
          <t>IV_B:HDUtem1</t>
        </r>
      </text>
    </comment>
    <comment ref="T176" authorId="0" shapeId="0">
      <text>
        <r>
          <rPr>
            <sz val="11"/>
            <rFont val="Calibri"/>
            <family val="2"/>
            <charset val="238"/>
          </rPr>
          <t>IV_B:ECSUtem1</t>
        </r>
      </text>
    </comment>
    <comment ref="U176" authorId="0" shapeId="0">
      <text>
        <r>
          <rPr>
            <sz val="11"/>
            <rFont val="Calibri"/>
            <family val="2"/>
            <charset val="238"/>
          </rPr>
          <t>IV_B:KFHUtem1</t>
        </r>
      </text>
    </comment>
    <comment ref="V176" authorId="0" shapeId="0">
      <text>
        <r>
          <rPr>
            <sz val="11"/>
            <rFont val="Calibri"/>
            <family val="2"/>
            <charset val="238"/>
          </rPr>
          <t>IV_B:Egyeb_SajatUtem1</t>
        </r>
      </text>
    </comment>
    <comment ref="W176" authorId="0" shapeId="0">
      <text>
        <r>
          <rPr>
            <sz val="11"/>
            <rFont val="Calibri"/>
            <family val="2"/>
            <charset val="238"/>
          </rPr>
          <t>IV_B:DijUtem1</t>
        </r>
      </text>
    </comment>
    <comment ref="X176" authorId="0" shapeId="0">
      <text>
        <r>
          <rPr>
            <sz val="11"/>
            <rFont val="Calibri"/>
            <family val="2"/>
            <charset val="238"/>
          </rPr>
          <t>IV_B:EM_Melleklet1_Utem1</t>
        </r>
      </text>
    </comment>
    <comment ref="Y176" authorId="0" shapeId="0">
      <text>
        <r>
          <rPr>
            <sz val="11"/>
            <rFont val="Calibri"/>
            <family val="2"/>
            <charset val="238"/>
          </rPr>
          <t>IV_B:EgyebAllamiUtem1</t>
        </r>
      </text>
    </comment>
    <comment ref="Z176" authorId="0" shapeId="0">
      <text>
        <r>
          <rPr>
            <sz val="11"/>
            <rFont val="Calibri"/>
            <family val="2"/>
            <charset val="238"/>
          </rPr>
          <t>IV_B:OnkormanyzatiUtem1</t>
        </r>
      </text>
    </comment>
    <comment ref="AA176" authorId="0" shapeId="0">
      <text>
        <r>
          <rPr>
            <sz val="11"/>
            <rFont val="Calibri"/>
            <family val="2"/>
            <charset val="238"/>
          </rPr>
          <t>IV_B:EUUtem1</t>
        </r>
      </text>
    </comment>
    <comment ref="AB176" authorId="0" shapeId="0">
      <text>
        <r>
          <rPr>
            <sz val="11"/>
            <rFont val="Calibri"/>
            <family val="2"/>
            <charset val="238"/>
          </rPr>
          <t>IV_B:EgyebUtem1</t>
        </r>
      </text>
    </comment>
    <comment ref="AC176" authorId="0" shapeId="0">
      <text>
        <r>
          <rPr>
            <sz val="11"/>
            <rFont val="Calibri"/>
            <family val="2"/>
            <charset val="238"/>
          </rPr>
          <t>IV_B:HitelKotvenyUtem1</t>
        </r>
      </text>
    </comment>
    <comment ref="AD176" authorId="0" shapeId="0">
      <text>
        <r>
          <rPr>
            <sz val="11"/>
            <rFont val="Calibri"/>
            <family val="2"/>
            <charset val="238"/>
          </rPr>
          <t>IV_B:OsszesenUtem1</t>
        </r>
      </text>
    </comment>
    <comment ref="AG176" authorId="0" shapeId="0">
      <text>
        <r>
          <rPr>
            <sz val="11"/>
            <rFont val="Calibri"/>
            <family val="2"/>
            <charset val="238"/>
          </rPr>
          <t>IV_B:HDUtem2</t>
        </r>
      </text>
    </comment>
    <comment ref="AH176" authorId="0" shapeId="0">
      <text>
        <r>
          <rPr>
            <sz val="11"/>
            <rFont val="Calibri"/>
            <family val="2"/>
            <charset val="238"/>
          </rPr>
          <t>IV_B:ECSUtem2</t>
        </r>
      </text>
    </comment>
    <comment ref="AI176" authorId="0" shapeId="0">
      <text>
        <r>
          <rPr>
            <sz val="11"/>
            <rFont val="Calibri"/>
            <family val="2"/>
            <charset val="238"/>
          </rPr>
          <t>IV_B:KFHUtem2</t>
        </r>
      </text>
    </comment>
    <comment ref="AJ176" authorId="0" shapeId="0">
      <text>
        <r>
          <rPr>
            <sz val="11"/>
            <rFont val="Calibri"/>
            <family val="2"/>
            <charset val="238"/>
          </rPr>
          <t>IV_B:Egyeb_SajatUtem2</t>
        </r>
      </text>
    </comment>
    <comment ref="AK176" authorId="0" shapeId="0">
      <text>
        <r>
          <rPr>
            <sz val="11"/>
            <rFont val="Calibri"/>
            <family val="2"/>
            <charset val="238"/>
          </rPr>
          <t>IV_B:DijUtem2</t>
        </r>
      </text>
    </comment>
    <comment ref="AL176" authorId="0" shapeId="0">
      <text>
        <r>
          <rPr>
            <sz val="11"/>
            <rFont val="Calibri"/>
            <family val="2"/>
            <charset val="238"/>
          </rPr>
          <t>IV_B:EM_Melleklet1_Utem2</t>
        </r>
      </text>
    </comment>
    <comment ref="AM176" authorId="0" shapeId="0">
      <text>
        <r>
          <rPr>
            <sz val="11"/>
            <rFont val="Calibri"/>
            <family val="2"/>
            <charset val="238"/>
          </rPr>
          <t>IV_B:EgyebAllamiUtem2</t>
        </r>
      </text>
    </comment>
    <comment ref="AN176" authorId="0" shapeId="0">
      <text>
        <r>
          <rPr>
            <sz val="11"/>
            <rFont val="Calibri"/>
            <family val="2"/>
            <charset val="238"/>
          </rPr>
          <t>IV_B:OnkormanyzatiUtem2</t>
        </r>
      </text>
    </comment>
    <comment ref="AO176" authorId="0" shapeId="0">
      <text>
        <r>
          <rPr>
            <sz val="11"/>
            <rFont val="Calibri"/>
            <family val="2"/>
            <charset val="238"/>
          </rPr>
          <t>IV_B:EUUtem2</t>
        </r>
      </text>
    </comment>
    <comment ref="AP176" authorId="0" shapeId="0">
      <text>
        <r>
          <rPr>
            <sz val="11"/>
            <rFont val="Calibri"/>
            <family val="2"/>
            <charset val="238"/>
          </rPr>
          <t>IV_B:EgyebUtem2</t>
        </r>
      </text>
    </comment>
    <comment ref="AQ176" authorId="0" shapeId="0">
      <text>
        <r>
          <rPr>
            <sz val="11"/>
            <rFont val="Calibri"/>
            <family val="2"/>
            <charset val="238"/>
          </rPr>
          <t>IV_B:HitelKotvenyUtem2</t>
        </r>
      </text>
    </comment>
    <comment ref="AR176" authorId="0" shapeId="0">
      <text>
        <r>
          <rPr>
            <sz val="11"/>
            <rFont val="Calibri"/>
            <family val="2"/>
            <charset val="238"/>
          </rPr>
          <t>IV_B:OsszesenUtem2</t>
        </r>
      </text>
    </comment>
    <comment ref="AS176" authorId="0" shapeId="0">
      <text>
        <r>
          <rPr>
            <sz val="11"/>
            <rFont val="Calibri"/>
            <family val="2"/>
            <charset val="238"/>
          </rPr>
          <t>IV_B:ForrashianyUtem2</t>
        </r>
      </text>
    </comment>
    <comment ref="AV176" authorId="0" shapeId="0">
      <text>
        <r>
          <rPr>
            <sz val="11"/>
            <rFont val="Calibri"/>
            <family val="2"/>
            <charset val="238"/>
          </rPr>
          <t>IV_B:Indokolas</t>
        </r>
      </text>
    </comment>
    <comment ref="AW176" authorId="0" shapeId="0">
      <text>
        <r>
          <rPr>
            <sz val="11"/>
            <rFont val="Calibri"/>
            <family val="2"/>
            <charset val="238"/>
          </rPr>
          <t>IV_B:Megjegyzes</t>
        </r>
      </text>
    </comment>
    <comment ref="AZ176" authorId="0" shapeId="0">
      <text>
        <r>
          <rPr>
            <sz val="11"/>
            <rFont val="Calibri"/>
            <family val="2"/>
            <charset val="238"/>
          </rPr>
          <t>IV_B:ISA</t>
        </r>
      </text>
    </comment>
    <comment ref="B177" authorId="0" shapeId="0">
      <text>
        <r>
          <rPr>
            <sz val="11"/>
            <rFont val="Calibri"/>
            <family val="2"/>
            <charset val="238"/>
          </rPr>
          <t>IV_B:FontossagiSorrent</t>
        </r>
      </text>
    </comment>
    <comment ref="C177" authorId="0" shapeId="0">
      <text>
        <r>
          <rPr>
            <sz val="11"/>
            <rFont val="Calibri"/>
            <family val="2"/>
            <charset val="238"/>
          </rPr>
          <t>IV_B:FeladatKategoria</t>
        </r>
      </text>
    </comment>
    <comment ref="D177" authorId="0" shapeId="0">
      <text>
        <r>
          <rPr>
            <sz val="11"/>
            <rFont val="Calibri"/>
            <family val="2"/>
            <charset val="238"/>
          </rPr>
          <t>IV_B:FeladatMegnevezes</t>
        </r>
      </text>
    </comment>
    <comment ref="E177" authorId="0" shapeId="0">
      <text>
        <r>
          <rPr>
            <sz val="11"/>
            <rFont val="Calibri"/>
            <family val="2"/>
            <charset val="238"/>
          </rPr>
          <t>IV_B:ElviEngedelySzam</t>
        </r>
      </text>
    </comment>
    <comment ref="F177" authorId="0" shapeId="0">
      <text>
        <r>
          <rPr>
            <sz val="11"/>
            <rFont val="Calibri"/>
            <family val="2"/>
            <charset val="238"/>
          </rPr>
          <t>IV_B:VKR_Kod</t>
        </r>
      </text>
    </comment>
    <comment ref="G177" authorId="0" shapeId="0">
      <text>
        <r>
          <rPr>
            <sz val="11"/>
            <rFont val="Calibri"/>
            <family val="2"/>
            <charset val="238"/>
          </rPr>
          <t>IV_B:VKR_Nev</t>
        </r>
      </text>
    </comment>
    <comment ref="H177" authorId="0" shapeId="0">
      <text>
        <r>
          <rPr>
            <sz val="11"/>
            <rFont val="Calibri"/>
            <family val="2"/>
            <charset val="238"/>
          </rPr>
          <t>IV_B:FeladatSorszam</t>
        </r>
      </text>
    </comment>
    <comment ref="I177" authorId="0" shapeId="0">
      <text>
        <r>
          <rPr>
            <sz val="11"/>
            <rFont val="Calibri"/>
            <family val="2"/>
            <charset val="238"/>
          </rPr>
          <t>IV_B:FeladatAzonosito</t>
        </r>
      </text>
    </comment>
    <comment ref="J177" authorId="0" shapeId="0">
      <text>
        <r>
          <rPr>
            <sz val="11"/>
            <rFont val="Calibri"/>
            <family val="2"/>
            <charset val="238"/>
          </rPr>
          <t>IV_B:EllatasiTerulet</t>
        </r>
      </text>
    </comment>
    <comment ref="K177" authorId="0" shapeId="0">
      <text>
        <r>
          <rPr>
            <sz val="11"/>
            <rFont val="Calibri"/>
            <family val="2"/>
            <charset val="238"/>
          </rPr>
          <t>IV_B:EllatasertFelelos</t>
        </r>
      </text>
    </comment>
    <comment ref="L177" authorId="0" shapeId="0">
      <text>
        <r>
          <rPr>
            <sz val="11"/>
            <rFont val="Calibri"/>
            <family val="2"/>
            <charset val="238"/>
          </rPr>
          <t>IV_B:TervezettNettoKoltseg</t>
        </r>
      </text>
    </comment>
    <comment ref="M177" authorId="0" shapeId="0">
      <text>
        <r>
          <rPr>
            <sz val="11"/>
            <rFont val="Calibri"/>
            <family val="2"/>
            <charset val="238"/>
          </rPr>
          <t>IV_B:IdotartamKezdes</t>
        </r>
      </text>
    </comment>
    <comment ref="N177" authorId="0" shapeId="0">
      <text>
        <r>
          <rPr>
            <sz val="11"/>
            <rFont val="Calibri"/>
            <family val="2"/>
            <charset val="238"/>
          </rPr>
          <t>IV_B:IdotartamBefejezes</t>
        </r>
      </text>
    </comment>
    <comment ref="O177" authorId="0" shapeId="0">
      <text>
        <r>
          <rPr>
            <sz val="11"/>
            <rFont val="Calibri"/>
            <family val="2"/>
            <charset val="238"/>
          </rPr>
          <t>IV_B:NettoKoltsegUtem1</t>
        </r>
      </text>
    </comment>
    <comment ref="P177" authorId="0" shapeId="0">
      <text>
        <r>
          <rPr>
            <sz val="11"/>
            <rFont val="Calibri"/>
            <family val="2"/>
            <charset val="238"/>
          </rPr>
          <t>IV_B:NettoKoltsegUtem2</t>
        </r>
      </text>
    </comment>
    <comment ref="Q177" authorId="0" shapeId="0">
      <text>
        <r>
          <rPr>
            <sz val="11"/>
            <rFont val="Calibri"/>
            <family val="2"/>
            <charset val="238"/>
          </rPr>
          <t>IV_B:EM_Melleklet2_KTG</t>
        </r>
      </text>
    </comment>
    <comment ref="S177" authorId="0" shapeId="0">
      <text>
        <r>
          <rPr>
            <sz val="11"/>
            <rFont val="Calibri"/>
            <family val="2"/>
            <charset val="238"/>
          </rPr>
          <t>IV_B:HDUtem1</t>
        </r>
      </text>
    </comment>
    <comment ref="T177" authorId="0" shapeId="0">
      <text>
        <r>
          <rPr>
            <sz val="11"/>
            <rFont val="Calibri"/>
            <family val="2"/>
            <charset val="238"/>
          </rPr>
          <t>IV_B:ECSUtem1</t>
        </r>
      </text>
    </comment>
    <comment ref="U177" authorId="0" shapeId="0">
      <text>
        <r>
          <rPr>
            <sz val="11"/>
            <rFont val="Calibri"/>
            <family val="2"/>
            <charset val="238"/>
          </rPr>
          <t>IV_B:KFHUtem1</t>
        </r>
      </text>
    </comment>
    <comment ref="V177" authorId="0" shapeId="0">
      <text>
        <r>
          <rPr>
            <sz val="11"/>
            <rFont val="Calibri"/>
            <family val="2"/>
            <charset val="238"/>
          </rPr>
          <t>IV_B:Egyeb_SajatUtem1</t>
        </r>
      </text>
    </comment>
    <comment ref="W177" authorId="0" shapeId="0">
      <text>
        <r>
          <rPr>
            <sz val="11"/>
            <rFont val="Calibri"/>
            <family val="2"/>
            <charset val="238"/>
          </rPr>
          <t>IV_B:DijUtem1</t>
        </r>
      </text>
    </comment>
    <comment ref="X177" authorId="0" shapeId="0">
      <text>
        <r>
          <rPr>
            <sz val="11"/>
            <rFont val="Calibri"/>
            <family val="2"/>
            <charset val="238"/>
          </rPr>
          <t>IV_B:EM_Melleklet1_Utem1</t>
        </r>
      </text>
    </comment>
    <comment ref="Y177" authorId="0" shapeId="0">
      <text>
        <r>
          <rPr>
            <sz val="11"/>
            <rFont val="Calibri"/>
            <family val="2"/>
            <charset val="238"/>
          </rPr>
          <t>IV_B:EgyebAllamiUtem1</t>
        </r>
      </text>
    </comment>
    <comment ref="Z177" authorId="0" shapeId="0">
      <text>
        <r>
          <rPr>
            <sz val="11"/>
            <rFont val="Calibri"/>
            <family val="2"/>
            <charset val="238"/>
          </rPr>
          <t>IV_B:OnkormanyzatiUtem1</t>
        </r>
      </text>
    </comment>
    <comment ref="AA177" authorId="0" shapeId="0">
      <text>
        <r>
          <rPr>
            <sz val="11"/>
            <rFont val="Calibri"/>
            <family val="2"/>
            <charset val="238"/>
          </rPr>
          <t>IV_B:EUUtem1</t>
        </r>
      </text>
    </comment>
    <comment ref="AB177" authorId="0" shapeId="0">
      <text>
        <r>
          <rPr>
            <sz val="11"/>
            <rFont val="Calibri"/>
            <family val="2"/>
            <charset val="238"/>
          </rPr>
          <t>IV_B:EgyebUtem1</t>
        </r>
      </text>
    </comment>
    <comment ref="AC177" authorId="0" shapeId="0">
      <text>
        <r>
          <rPr>
            <sz val="11"/>
            <rFont val="Calibri"/>
            <family val="2"/>
            <charset val="238"/>
          </rPr>
          <t>IV_B:HitelKotvenyUtem1</t>
        </r>
      </text>
    </comment>
    <comment ref="AD177" authorId="0" shapeId="0">
      <text>
        <r>
          <rPr>
            <sz val="11"/>
            <rFont val="Calibri"/>
            <family val="2"/>
            <charset val="238"/>
          </rPr>
          <t>IV_B:OsszesenUtem1</t>
        </r>
      </text>
    </comment>
    <comment ref="AG177" authorId="0" shapeId="0">
      <text>
        <r>
          <rPr>
            <sz val="11"/>
            <rFont val="Calibri"/>
            <family val="2"/>
            <charset val="238"/>
          </rPr>
          <t>IV_B:HDUtem2</t>
        </r>
      </text>
    </comment>
    <comment ref="AH177" authorId="0" shapeId="0">
      <text>
        <r>
          <rPr>
            <sz val="11"/>
            <rFont val="Calibri"/>
            <family val="2"/>
            <charset val="238"/>
          </rPr>
          <t>IV_B:ECSUtem2</t>
        </r>
      </text>
    </comment>
    <comment ref="AI177" authorId="0" shapeId="0">
      <text>
        <r>
          <rPr>
            <sz val="11"/>
            <rFont val="Calibri"/>
            <family val="2"/>
            <charset val="238"/>
          </rPr>
          <t>IV_B:KFHUtem2</t>
        </r>
      </text>
    </comment>
    <comment ref="AJ177" authorId="0" shapeId="0">
      <text>
        <r>
          <rPr>
            <sz val="11"/>
            <rFont val="Calibri"/>
            <family val="2"/>
            <charset val="238"/>
          </rPr>
          <t>IV_B:Egyeb_SajatUtem2</t>
        </r>
      </text>
    </comment>
    <comment ref="AK177" authorId="0" shapeId="0">
      <text>
        <r>
          <rPr>
            <sz val="11"/>
            <rFont val="Calibri"/>
            <family val="2"/>
            <charset val="238"/>
          </rPr>
          <t>IV_B:DijUtem2</t>
        </r>
      </text>
    </comment>
    <comment ref="AL177" authorId="0" shapeId="0">
      <text>
        <r>
          <rPr>
            <sz val="11"/>
            <rFont val="Calibri"/>
            <family val="2"/>
            <charset val="238"/>
          </rPr>
          <t>IV_B:EM_Melleklet1_Utem2</t>
        </r>
      </text>
    </comment>
    <comment ref="AM177" authorId="0" shapeId="0">
      <text>
        <r>
          <rPr>
            <sz val="11"/>
            <rFont val="Calibri"/>
            <family val="2"/>
            <charset val="238"/>
          </rPr>
          <t>IV_B:EgyebAllamiUtem2</t>
        </r>
      </text>
    </comment>
    <comment ref="AN177" authorId="0" shapeId="0">
      <text>
        <r>
          <rPr>
            <sz val="11"/>
            <rFont val="Calibri"/>
            <family val="2"/>
            <charset val="238"/>
          </rPr>
          <t>IV_B:OnkormanyzatiUtem2</t>
        </r>
      </text>
    </comment>
    <comment ref="AO177" authorId="0" shapeId="0">
      <text>
        <r>
          <rPr>
            <sz val="11"/>
            <rFont val="Calibri"/>
            <family val="2"/>
            <charset val="238"/>
          </rPr>
          <t>IV_B:EUUtem2</t>
        </r>
      </text>
    </comment>
    <comment ref="AP177" authorId="0" shapeId="0">
      <text>
        <r>
          <rPr>
            <sz val="11"/>
            <rFont val="Calibri"/>
            <family val="2"/>
            <charset val="238"/>
          </rPr>
          <t>IV_B:EgyebUtem2</t>
        </r>
      </text>
    </comment>
    <comment ref="AQ177" authorId="0" shapeId="0">
      <text>
        <r>
          <rPr>
            <sz val="11"/>
            <rFont val="Calibri"/>
            <family val="2"/>
            <charset val="238"/>
          </rPr>
          <t>IV_B:HitelKotvenyUtem2</t>
        </r>
      </text>
    </comment>
    <comment ref="AR177" authorId="0" shapeId="0">
      <text>
        <r>
          <rPr>
            <sz val="11"/>
            <rFont val="Calibri"/>
            <family val="2"/>
            <charset val="238"/>
          </rPr>
          <t>IV_B:OsszesenUtem2</t>
        </r>
      </text>
    </comment>
    <comment ref="AS177" authorId="0" shapeId="0">
      <text>
        <r>
          <rPr>
            <sz val="11"/>
            <rFont val="Calibri"/>
            <family val="2"/>
            <charset val="238"/>
          </rPr>
          <t>IV_B:ForrashianyUtem2</t>
        </r>
      </text>
    </comment>
    <comment ref="AV177" authorId="0" shapeId="0">
      <text>
        <r>
          <rPr>
            <sz val="11"/>
            <rFont val="Calibri"/>
            <family val="2"/>
            <charset val="238"/>
          </rPr>
          <t>IV_B:Indokolas</t>
        </r>
      </text>
    </comment>
    <comment ref="AW177" authorId="0" shapeId="0">
      <text>
        <r>
          <rPr>
            <sz val="11"/>
            <rFont val="Calibri"/>
            <family val="2"/>
            <charset val="238"/>
          </rPr>
          <t>IV_B:Megjegyzes</t>
        </r>
      </text>
    </comment>
    <comment ref="AZ177" authorId="0" shapeId="0">
      <text>
        <r>
          <rPr>
            <sz val="11"/>
            <rFont val="Calibri"/>
            <family val="2"/>
            <charset val="238"/>
          </rPr>
          <t>IV_B:ISA</t>
        </r>
      </text>
    </comment>
    <comment ref="B178" authorId="0" shapeId="0">
      <text>
        <r>
          <rPr>
            <sz val="11"/>
            <rFont val="Calibri"/>
            <family val="2"/>
            <charset val="238"/>
          </rPr>
          <t>IV_B:FontossagiSorrent</t>
        </r>
      </text>
    </comment>
    <comment ref="C178" authorId="0" shapeId="0">
      <text>
        <r>
          <rPr>
            <sz val="11"/>
            <rFont val="Calibri"/>
            <family val="2"/>
            <charset val="238"/>
          </rPr>
          <t>IV_B:FeladatKategoria</t>
        </r>
      </text>
    </comment>
    <comment ref="D178" authorId="0" shapeId="0">
      <text>
        <r>
          <rPr>
            <sz val="11"/>
            <rFont val="Calibri"/>
            <family val="2"/>
            <charset val="238"/>
          </rPr>
          <t>IV_B:FeladatMegnevezes</t>
        </r>
      </text>
    </comment>
    <comment ref="E178" authorId="0" shapeId="0">
      <text>
        <r>
          <rPr>
            <sz val="11"/>
            <rFont val="Calibri"/>
            <family val="2"/>
            <charset val="238"/>
          </rPr>
          <t>IV_B:ElviEngedelySzam</t>
        </r>
      </text>
    </comment>
    <comment ref="F178" authorId="0" shapeId="0">
      <text>
        <r>
          <rPr>
            <sz val="11"/>
            <rFont val="Calibri"/>
            <family val="2"/>
            <charset val="238"/>
          </rPr>
          <t>IV_B:VKR_Kod</t>
        </r>
      </text>
    </comment>
    <comment ref="G178" authorId="0" shapeId="0">
      <text>
        <r>
          <rPr>
            <sz val="11"/>
            <rFont val="Calibri"/>
            <family val="2"/>
            <charset val="238"/>
          </rPr>
          <t>IV_B:VKR_Nev</t>
        </r>
      </text>
    </comment>
    <comment ref="H178" authorId="0" shapeId="0">
      <text>
        <r>
          <rPr>
            <sz val="11"/>
            <rFont val="Calibri"/>
            <family val="2"/>
            <charset val="238"/>
          </rPr>
          <t>IV_B:FeladatSorszam</t>
        </r>
      </text>
    </comment>
    <comment ref="I178" authorId="0" shapeId="0">
      <text>
        <r>
          <rPr>
            <sz val="11"/>
            <rFont val="Calibri"/>
            <family val="2"/>
            <charset val="238"/>
          </rPr>
          <t>IV_B:FeladatAzonosito</t>
        </r>
      </text>
    </comment>
    <comment ref="J178" authorId="0" shapeId="0">
      <text>
        <r>
          <rPr>
            <sz val="11"/>
            <rFont val="Calibri"/>
            <family val="2"/>
            <charset val="238"/>
          </rPr>
          <t>IV_B:EllatasiTerulet</t>
        </r>
      </text>
    </comment>
    <comment ref="K178" authorId="0" shapeId="0">
      <text>
        <r>
          <rPr>
            <sz val="11"/>
            <rFont val="Calibri"/>
            <family val="2"/>
            <charset val="238"/>
          </rPr>
          <t>IV_B:EllatasertFelelos</t>
        </r>
      </text>
    </comment>
    <comment ref="L178" authorId="0" shapeId="0">
      <text>
        <r>
          <rPr>
            <sz val="11"/>
            <rFont val="Calibri"/>
            <family val="2"/>
            <charset val="238"/>
          </rPr>
          <t>IV_B:TervezettNettoKoltseg</t>
        </r>
      </text>
    </comment>
    <comment ref="M178" authorId="0" shapeId="0">
      <text>
        <r>
          <rPr>
            <sz val="11"/>
            <rFont val="Calibri"/>
            <family val="2"/>
            <charset val="238"/>
          </rPr>
          <t>IV_B:IdotartamKezdes</t>
        </r>
      </text>
    </comment>
    <comment ref="N178" authorId="0" shapeId="0">
      <text>
        <r>
          <rPr>
            <sz val="11"/>
            <rFont val="Calibri"/>
            <family val="2"/>
            <charset val="238"/>
          </rPr>
          <t>IV_B:IdotartamBefejezes</t>
        </r>
      </text>
    </comment>
    <comment ref="O178" authorId="0" shapeId="0">
      <text>
        <r>
          <rPr>
            <sz val="11"/>
            <rFont val="Calibri"/>
            <family val="2"/>
            <charset val="238"/>
          </rPr>
          <t>IV_B:NettoKoltsegUtem1</t>
        </r>
      </text>
    </comment>
    <comment ref="P178" authorId="0" shapeId="0">
      <text>
        <r>
          <rPr>
            <sz val="11"/>
            <rFont val="Calibri"/>
            <family val="2"/>
            <charset val="238"/>
          </rPr>
          <t>IV_B:NettoKoltsegUtem2</t>
        </r>
      </text>
    </comment>
    <comment ref="Q178" authorId="0" shapeId="0">
      <text>
        <r>
          <rPr>
            <sz val="11"/>
            <rFont val="Calibri"/>
            <family val="2"/>
            <charset val="238"/>
          </rPr>
          <t>IV_B:EM_Melleklet2_KTG</t>
        </r>
      </text>
    </comment>
    <comment ref="S178" authorId="0" shapeId="0">
      <text>
        <r>
          <rPr>
            <sz val="11"/>
            <rFont val="Calibri"/>
            <family val="2"/>
            <charset val="238"/>
          </rPr>
          <t>IV_B:HDUtem1</t>
        </r>
      </text>
    </comment>
    <comment ref="T178" authorId="0" shapeId="0">
      <text>
        <r>
          <rPr>
            <sz val="11"/>
            <rFont val="Calibri"/>
            <family val="2"/>
            <charset val="238"/>
          </rPr>
          <t>IV_B:ECSUtem1</t>
        </r>
      </text>
    </comment>
    <comment ref="U178" authorId="0" shapeId="0">
      <text>
        <r>
          <rPr>
            <sz val="11"/>
            <rFont val="Calibri"/>
            <family val="2"/>
            <charset val="238"/>
          </rPr>
          <t>IV_B:KFHUtem1</t>
        </r>
      </text>
    </comment>
    <comment ref="V178" authorId="0" shapeId="0">
      <text>
        <r>
          <rPr>
            <sz val="11"/>
            <rFont val="Calibri"/>
            <family val="2"/>
            <charset val="238"/>
          </rPr>
          <t>IV_B:Egyeb_SajatUtem1</t>
        </r>
      </text>
    </comment>
    <comment ref="W178" authorId="0" shapeId="0">
      <text>
        <r>
          <rPr>
            <sz val="11"/>
            <rFont val="Calibri"/>
            <family val="2"/>
            <charset val="238"/>
          </rPr>
          <t>IV_B:DijUtem1</t>
        </r>
      </text>
    </comment>
    <comment ref="X178" authorId="0" shapeId="0">
      <text>
        <r>
          <rPr>
            <sz val="11"/>
            <rFont val="Calibri"/>
            <family val="2"/>
            <charset val="238"/>
          </rPr>
          <t>IV_B:EM_Melleklet1_Utem1</t>
        </r>
      </text>
    </comment>
    <comment ref="Y178" authorId="0" shapeId="0">
      <text>
        <r>
          <rPr>
            <sz val="11"/>
            <rFont val="Calibri"/>
            <family val="2"/>
            <charset val="238"/>
          </rPr>
          <t>IV_B:EgyebAllamiUtem1</t>
        </r>
      </text>
    </comment>
    <comment ref="Z178" authorId="0" shapeId="0">
      <text>
        <r>
          <rPr>
            <sz val="11"/>
            <rFont val="Calibri"/>
            <family val="2"/>
            <charset val="238"/>
          </rPr>
          <t>IV_B:OnkormanyzatiUtem1</t>
        </r>
      </text>
    </comment>
    <comment ref="AA178" authorId="0" shapeId="0">
      <text>
        <r>
          <rPr>
            <sz val="11"/>
            <rFont val="Calibri"/>
            <family val="2"/>
            <charset val="238"/>
          </rPr>
          <t>IV_B:EUUtem1</t>
        </r>
      </text>
    </comment>
    <comment ref="AB178" authorId="0" shapeId="0">
      <text>
        <r>
          <rPr>
            <sz val="11"/>
            <rFont val="Calibri"/>
            <family val="2"/>
            <charset val="238"/>
          </rPr>
          <t>IV_B:EgyebUtem1</t>
        </r>
      </text>
    </comment>
    <comment ref="AC178" authorId="0" shapeId="0">
      <text>
        <r>
          <rPr>
            <sz val="11"/>
            <rFont val="Calibri"/>
            <family val="2"/>
            <charset val="238"/>
          </rPr>
          <t>IV_B:HitelKotvenyUtem1</t>
        </r>
      </text>
    </comment>
    <comment ref="AD178" authorId="0" shapeId="0">
      <text>
        <r>
          <rPr>
            <sz val="11"/>
            <rFont val="Calibri"/>
            <family val="2"/>
            <charset val="238"/>
          </rPr>
          <t>IV_B:OsszesenUtem1</t>
        </r>
      </text>
    </comment>
    <comment ref="AG178" authorId="0" shapeId="0">
      <text>
        <r>
          <rPr>
            <sz val="11"/>
            <rFont val="Calibri"/>
            <family val="2"/>
            <charset val="238"/>
          </rPr>
          <t>IV_B:HDUtem2</t>
        </r>
      </text>
    </comment>
    <comment ref="AH178" authorId="0" shapeId="0">
      <text>
        <r>
          <rPr>
            <sz val="11"/>
            <rFont val="Calibri"/>
            <family val="2"/>
            <charset val="238"/>
          </rPr>
          <t>IV_B:ECSUtem2</t>
        </r>
      </text>
    </comment>
    <comment ref="AI178" authorId="0" shapeId="0">
      <text>
        <r>
          <rPr>
            <sz val="11"/>
            <rFont val="Calibri"/>
            <family val="2"/>
            <charset val="238"/>
          </rPr>
          <t>IV_B:KFHUtem2</t>
        </r>
      </text>
    </comment>
    <comment ref="AJ178" authorId="0" shapeId="0">
      <text>
        <r>
          <rPr>
            <sz val="11"/>
            <rFont val="Calibri"/>
            <family val="2"/>
            <charset val="238"/>
          </rPr>
          <t>IV_B:Egyeb_SajatUtem2</t>
        </r>
      </text>
    </comment>
    <comment ref="AK178" authorId="0" shapeId="0">
      <text>
        <r>
          <rPr>
            <sz val="11"/>
            <rFont val="Calibri"/>
            <family val="2"/>
            <charset val="238"/>
          </rPr>
          <t>IV_B:DijUtem2</t>
        </r>
      </text>
    </comment>
    <comment ref="AL178" authorId="0" shapeId="0">
      <text>
        <r>
          <rPr>
            <sz val="11"/>
            <rFont val="Calibri"/>
            <family val="2"/>
            <charset val="238"/>
          </rPr>
          <t>IV_B:EM_Melleklet1_Utem2</t>
        </r>
      </text>
    </comment>
    <comment ref="AM178" authorId="0" shapeId="0">
      <text>
        <r>
          <rPr>
            <sz val="11"/>
            <rFont val="Calibri"/>
            <family val="2"/>
            <charset val="238"/>
          </rPr>
          <t>IV_B:EgyebAllamiUtem2</t>
        </r>
      </text>
    </comment>
    <comment ref="AN178" authorId="0" shapeId="0">
      <text>
        <r>
          <rPr>
            <sz val="11"/>
            <rFont val="Calibri"/>
            <family val="2"/>
            <charset val="238"/>
          </rPr>
          <t>IV_B:OnkormanyzatiUtem2</t>
        </r>
      </text>
    </comment>
    <comment ref="AO178" authorId="0" shapeId="0">
      <text>
        <r>
          <rPr>
            <sz val="11"/>
            <rFont val="Calibri"/>
            <family val="2"/>
            <charset val="238"/>
          </rPr>
          <t>IV_B:EUUtem2</t>
        </r>
      </text>
    </comment>
    <comment ref="AP178" authorId="0" shapeId="0">
      <text>
        <r>
          <rPr>
            <sz val="11"/>
            <rFont val="Calibri"/>
            <family val="2"/>
            <charset val="238"/>
          </rPr>
          <t>IV_B:EgyebUtem2</t>
        </r>
      </text>
    </comment>
    <comment ref="AQ178" authorId="0" shapeId="0">
      <text>
        <r>
          <rPr>
            <sz val="11"/>
            <rFont val="Calibri"/>
            <family val="2"/>
            <charset val="238"/>
          </rPr>
          <t>IV_B:HitelKotvenyUtem2</t>
        </r>
      </text>
    </comment>
    <comment ref="AR178" authorId="0" shapeId="0">
      <text>
        <r>
          <rPr>
            <sz val="11"/>
            <rFont val="Calibri"/>
            <family val="2"/>
            <charset val="238"/>
          </rPr>
          <t>IV_B:OsszesenUtem2</t>
        </r>
      </text>
    </comment>
    <comment ref="AS178" authorId="0" shapeId="0">
      <text>
        <r>
          <rPr>
            <sz val="11"/>
            <rFont val="Calibri"/>
            <family val="2"/>
            <charset val="238"/>
          </rPr>
          <t>IV_B:ForrashianyUtem2</t>
        </r>
      </text>
    </comment>
    <comment ref="AV178" authorId="0" shapeId="0">
      <text>
        <r>
          <rPr>
            <sz val="11"/>
            <rFont val="Calibri"/>
            <family val="2"/>
            <charset val="238"/>
          </rPr>
          <t>IV_B:Indokolas</t>
        </r>
      </text>
    </comment>
    <comment ref="AW178" authorId="0" shapeId="0">
      <text>
        <r>
          <rPr>
            <sz val="11"/>
            <rFont val="Calibri"/>
            <family val="2"/>
            <charset val="238"/>
          </rPr>
          <t>IV_B:Megjegyzes</t>
        </r>
      </text>
    </comment>
    <comment ref="AZ178" authorId="0" shapeId="0">
      <text>
        <r>
          <rPr>
            <sz val="11"/>
            <rFont val="Calibri"/>
            <family val="2"/>
            <charset val="238"/>
          </rPr>
          <t>IV_B:ISA</t>
        </r>
      </text>
    </comment>
    <comment ref="B179" authorId="0" shapeId="0">
      <text>
        <r>
          <rPr>
            <sz val="11"/>
            <rFont val="Calibri"/>
            <family val="2"/>
            <charset val="238"/>
          </rPr>
          <t>IV_B:FontossagiSorrent</t>
        </r>
      </text>
    </comment>
    <comment ref="C179" authorId="0" shapeId="0">
      <text>
        <r>
          <rPr>
            <sz val="11"/>
            <rFont val="Calibri"/>
            <family val="2"/>
            <charset val="238"/>
          </rPr>
          <t>IV_B:FeladatKategoria</t>
        </r>
      </text>
    </comment>
    <comment ref="D179" authorId="0" shapeId="0">
      <text>
        <r>
          <rPr>
            <sz val="11"/>
            <rFont val="Calibri"/>
            <family val="2"/>
            <charset val="238"/>
          </rPr>
          <t>IV_B:FeladatMegnevezes</t>
        </r>
      </text>
    </comment>
    <comment ref="E179" authorId="0" shapeId="0">
      <text>
        <r>
          <rPr>
            <sz val="11"/>
            <rFont val="Calibri"/>
            <family val="2"/>
            <charset val="238"/>
          </rPr>
          <t>IV_B:ElviEngedelySzam</t>
        </r>
      </text>
    </comment>
    <comment ref="F179" authorId="0" shapeId="0">
      <text>
        <r>
          <rPr>
            <sz val="11"/>
            <rFont val="Calibri"/>
            <family val="2"/>
            <charset val="238"/>
          </rPr>
          <t>IV_B:VKR_Kod</t>
        </r>
      </text>
    </comment>
    <comment ref="G179" authorId="0" shapeId="0">
      <text>
        <r>
          <rPr>
            <sz val="11"/>
            <rFont val="Calibri"/>
            <family val="2"/>
            <charset val="238"/>
          </rPr>
          <t>IV_B:VKR_Nev</t>
        </r>
      </text>
    </comment>
    <comment ref="H179" authorId="0" shapeId="0">
      <text>
        <r>
          <rPr>
            <sz val="11"/>
            <rFont val="Calibri"/>
            <family val="2"/>
            <charset val="238"/>
          </rPr>
          <t>IV_B:FeladatSorszam</t>
        </r>
      </text>
    </comment>
    <comment ref="I179" authorId="0" shapeId="0">
      <text>
        <r>
          <rPr>
            <sz val="11"/>
            <rFont val="Calibri"/>
            <family val="2"/>
            <charset val="238"/>
          </rPr>
          <t>IV_B:FeladatAzonosito</t>
        </r>
      </text>
    </comment>
    <comment ref="J179" authorId="0" shapeId="0">
      <text>
        <r>
          <rPr>
            <sz val="11"/>
            <rFont val="Calibri"/>
            <family val="2"/>
            <charset val="238"/>
          </rPr>
          <t>IV_B:EllatasiTerulet</t>
        </r>
      </text>
    </comment>
    <comment ref="K179" authorId="0" shapeId="0">
      <text>
        <r>
          <rPr>
            <sz val="11"/>
            <rFont val="Calibri"/>
            <family val="2"/>
            <charset val="238"/>
          </rPr>
          <t>IV_B:EllatasertFelelos</t>
        </r>
      </text>
    </comment>
    <comment ref="L179" authorId="0" shapeId="0">
      <text>
        <r>
          <rPr>
            <sz val="11"/>
            <rFont val="Calibri"/>
            <family val="2"/>
            <charset val="238"/>
          </rPr>
          <t>IV_B:TervezettNettoKoltseg</t>
        </r>
      </text>
    </comment>
    <comment ref="M179" authorId="0" shapeId="0">
      <text>
        <r>
          <rPr>
            <sz val="11"/>
            <rFont val="Calibri"/>
            <family val="2"/>
            <charset val="238"/>
          </rPr>
          <t>IV_B:IdotartamKezdes</t>
        </r>
      </text>
    </comment>
    <comment ref="N179" authorId="0" shapeId="0">
      <text>
        <r>
          <rPr>
            <sz val="11"/>
            <rFont val="Calibri"/>
            <family val="2"/>
            <charset val="238"/>
          </rPr>
          <t>IV_B:IdotartamBefejezes</t>
        </r>
      </text>
    </comment>
    <comment ref="O179" authorId="0" shapeId="0">
      <text>
        <r>
          <rPr>
            <sz val="11"/>
            <rFont val="Calibri"/>
            <family val="2"/>
            <charset val="238"/>
          </rPr>
          <t>IV_B:NettoKoltsegUtem1</t>
        </r>
      </text>
    </comment>
    <comment ref="P179" authorId="0" shapeId="0">
      <text>
        <r>
          <rPr>
            <sz val="11"/>
            <rFont val="Calibri"/>
            <family val="2"/>
            <charset val="238"/>
          </rPr>
          <t>IV_B:NettoKoltsegUtem2</t>
        </r>
      </text>
    </comment>
    <comment ref="Q179" authorId="0" shapeId="0">
      <text>
        <r>
          <rPr>
            <sz val="11"/>
            <rFont val="Calibri"/>
            <family val="2"/>
            <charset val="238"/>
          </rPr>
          <t>IV_B:EM_Melleklet2_KTG</t>
        </r>
      </text>
    </comment>
    <comment ref="S179" authorId="0" shapeId="0">
      <text>
        <r>
          <rPr>
            <sz val="11"/>
            <rFont val="Calibri"/>
            <family val="2"/>
            <charset val="238"/>
          </rPr>
          <t>IV_B:HDUtem1</t>
        </r>
      </text>
    </comment>
    <comment ref="T179" authorId="0" shapeId="0">
      <text>
        <r>
          <rPr>
            <sz val="11"/>
            <rFont val="Calibri"/>
            <family val="2"/>
            <charset val="238"/>
          </rPr>
          <t>IV_B:ECSUtem1</t>
        </r>
      </text>
    </comment>
    <comment ref="U179" authorId="0" shapeId="0">
      <text>
        <r>
          <rPr>
            <sz val="11"/>
            <rFont val="Calibri"/>
            <family val="2"/>
            <charset val="238"/>
          </rPr>
          <t>IV_B:KFHUtem1</t>
        </r>
      </text>
    </comment>
    <comment ref="V179" authorId="0" shapeId="0">
      <text>
        <r>
          <rPr>
            <sz val="11"/>
            <rFont val="Calibri"/>
            <family val="2"/>
            <charset val="238"/>
          </rPr>
          <t>IV_B:Egyeb_SajatUtem1</t>
        </r>
      </text>
    </comment>
    <comment ref="W179" authorId="0" shapeId="0">
      <text>
        <r>
          <rPr>
            <sz val="11"/>
            <rFont val="Calibri"/>
            <family val="2"/>
            <charset val="238"/>
          </rPr>
          <t>IV_B:DijUtem1</t>
        </r>
      </text>
    </comment>
    <comment ref="X179" authorId="0" shapeId="0">
      <text>
        <r>
          <rPr>
            <sz val="11"/>
            <rFont val="Calibri"/>
            <family val="2"/>
            <charset val="238"/>
          </rPr>
          <t>IV_B:EM_Melleklet1_Utem1</t>
        </r>
      </text>
    </comment>
    <comment ref="Y179" authorId="0" shapeId="0">
      <text>
        <r>
          <rPr>
            <sz val="11"/>
            <rFont val="Calibri"/>
            <family val="2"/>
            <charset val="238"/>
          </rPr>
          <t>IV_B:EgyebAllamiUtem1</t>
        </r>
      </text>
    </comment>
    <comment ref="Z179" authorId="0" shapeId="0">
      <text>
        <r>
          <rPr>
            <sz val="11"/>
            <rFont val="Calibri"/>
            <family val="2"/>
            <charset val="238"/>
          </rPr>
          <t>IV_B:OnkormanyzatiUtem1</t>
        </r>
      </text>
    </comment>
    <comment ref="AA179" authorId="0" shapeId="0">
      <text>
        <r>
          <rPr>
            <sz val="11"/>
            <rFont val="Calibri"/>
            <family val="2"/>
            <charset val="238"/>
          </rPr>
          <t>IV_B:EUUtem1</t>
        </r>
      </text>
    </comment>
    <comment ref="AB179" authorId="0" shapeId="0">
      <text>
        <r>
          <rPr>
            <sz val="11"/>
            <rFont val="Calibri"/>
            <family val="2"/>
            <charset val="238"/>
          </rPr>
          <t>IV_B:EgyebUtem1</t>
        </r>
      </text>
    </comment>
    <comment ref="AC179" authorId="0" shapeId="0">
      <text>
        <r>
          <rPr>
            <sz val="11"/>
            <rFont val="Calibri"/>
            <family val="2"/>
            <charset val="238"/>
          </rPr>
          <t>IV_B:HitelKotvenyUtem1</t>
        </r>
      </text>
    </comment>
    <comment ref="AD179" authorId="0" shapeId="0">
      <text>
        <r>
          <rPr>
            <sz val="11"/>
            <rFont val="Calibri"/>
            <family val="2"/>
            <charset val="238"/>
          </rPr>
          <t>IV_B:OsszesenUtem1</t>
        </r>
      </text>
    </comment>
    <comment ref="AG179" authorId="0" shapeId="0">
      <text>
        <r>
          <rPr>
            <sz val="11"/>
            <rFont val="Calibri"/>
            <family val="2"/>
            <charset val="238"/>
          </rPr>
          <t>IV_B:HDUtem2</t>
        </r>
      </text>
    </comment>
    <comment ref="AH179" authorId="0" shapeId="0">
      <text>
        <r>
          <rPr>
            <sz val="11"/>
            <rFont val="Calibri"/>
            <family val="2"/>
            <charset val="238"/>
          </rPr>
          <t>IV_B:ECSUtem2</t>
        </r>
      </text>
    </comment>
    <comment ref="AI179" authorId="0" shapeId="0">
      <text>
        <r>
          <rPr>
            <sz val="11"/>
            <rFont val="Calibri"/>
            <family val="2"/>
            <charset val="238"/>
          </rPr>
          <t>IV_B:KFHUtem2</t>
        </r>
      </text>
    </comment>
    <comment ref="AJ179" authorId="0" shapeId="0">
      <text>
        <r>
          <rPr>
            <sz val="11"/>
            <rFont val="Calibri"/>
            <family val="2"/>
            <charset val="238"/>
          </rPr>
          <t>IV_B:Egyeb_SajatUtem2</t>
        </r>
      </text>
    </comment>
    <comment ref="AK179" authorId="0" shapeId="0">
      <text>
        <r>
          <rPr>
            <sz val="11"/>
            <rFont val="Calibri"/>
            <family val="2"/>
            <charset val="238"/>
          </rPr>
          <t>IV_B:DijUtem2</t>
        </r>
      </text>
    </comment>
    <comment ref="AL179" authorId="0" shapeId="0">
      <text>
        <r>
          <rPr>
            <sz val="11"/>
            <rFont val="Calibri"/>
            <family val="2"/>
            <charset val="238"/>
          </rPr>
          <t>IV_B:EM_Melleklet1_Utem2</t>
        </r>
      </text>
    </comment>
    <comment ref="AM179" authorId="0" shapeId="0">
      <text>
        <r>
          <rPr>
            <sz val="11"/>
            <rFont val="Calibri"/>
            <family val="2"/>
            <charset val="238"/>
          </rPr>
          <t>IV_B:EgyebAllamiUtem2</t>
        </r>
      </text>
    </comment>
    <comment ref="AN179" authorId="0" shapeId="0">
      <text>
        <r>
          <rPr>
            <sz val="11"/>
            <rFont val="Calibri"/>
            <family val="2"/>
            <charset val="238"/>
          </rPr>
          <t>IV_B:OnkormanyzatiUtem2</t>
        </r>
      </text>
    </comment>
    <comment ref="AO179" authorId="0" shapeId="0">
      <text>
        <r>
          <rPr>
            <sz val="11"/>
            <rFont val="Calibri"/>
            <family val="2"/>
            <charset val="238"/>
          </rPr>
          <t>IV_B:EUUtem2</t>
        </r>
      </text>
    </comment>
    <comment ref="AP179" authorId="0" shapeId="0">
      <text>
        <r>
          <rPr>
            <sz val="11"/>
            <rFont val="Calibri"/>
            <family val="2"/>
            <charset val="238"/>
          </rPr>
          <t>IV_B:EgyebUtem2</t>
        </r>
      </text>
    </comment>
    <comment ref="AQ179" authorId="0" shapeId="0">
      <text>
        <r>
          <rPr>
            <sz val="11"/>
            <rFont val="Calibri"/>
            <family val="2"/>
            <charset val="238"/>
          </rPr>
          <t>IV_B:HitelKotvenyUtem2</t>
        </r>
      </text>
    </comment>
    <comment ref="AR179" authorId="0" shapeId="0">
      <text>
        <r>
          <rPr>
            <sz val="11"/>
            <rFont val="Calibri"/>
            <family val="2"/>
            <charset val="238"/>
          </rPr>
          <t>IV_B:OsszesenUtem2</t>
        </r>
      </text>
    </comment>
    <comment ref="AS179" authorId="0" shapeId="0">
      <text>
        <r>
          <rPr>
            <sz val="11"/>
            <rFont val="Calibri"/>
            <family val="2"/>
            <charset val="238"/>
          </rPr>
          <t>IV_B:ForrashianyUtem2</t>
        </r>
      </text>
    </comment>
    <comment ref="AV179" authorId="0" shapeId="0">
      <text>
        <r>
          <rPr>
            <sz val="11"/>
            <rFont val="Calibri"/>
            <family val="2"/>
            <charset val="238"/>
          </rPr>
          <t>IV_B:Indokolas</t>
        </r>
      </text>
    </comment>
    <comment ref="AW179" authorId="0" shapeId="0">
      <text>
        <r>
          <rPr>
            <sz val="11"/>
            <rFont val="Calibri"/>
            <family val="2"/>
            <charset val="238"/>
          </rPr>
          <t>IV_B:Megjegyzes</t>
        </r>
      </text>
    </comment>
    <comment ref="AZ179" authorId="0" shapeId="0">
      <text>
        <r>
          <rPr>
            <sz val="11"/>
            <rFont val="Calibri"/>
            <family val="2"/>
            <charset val="238"/>
          </rPr>
          <t>IV_B:ISA</t>
        </r>
      </text>
    </comment>
    <comment ref="B180" authorId="0" shapeId="0">
      <text>
        <r>
          <rPr>
            <sz val="11"/>
            <rFont val="Calibri"/>
            <family val="2"/>
            <charset val="238"/>
          </rPr>
          <t>IV_B:FontossagiSorrent</t>
        </r>
      </text>
    </comment>
    <comment ref="C180" authorId="0" shapeId="0">
      <text>
        <r>
          <rPr>
            <sz val="11"/>
            <rFont val="Calibri"/>
            <family val="2"/>
            <charset val="238"/>
          </rPr>
          <t>IV_B:FeladatKategoria</t>
        </r>
      </text>
    </comment>
    <comment ref="D180" authorId="0" shapeId="0">
      <text>
        <r>
          <rPr>
            <sz val="11"/>
            <rFont val="Calibri"/>
            <family val="2"/>
            <charset val="238"/>
          </rPr>
          <t>IV_B:FeladatMegnevezes</t>
        </r>
      </text>
    </comment>
    <comment ref="E180" authorId="0" shapeId="0">
      <text>
        <r>
          <rPr>
            <sz val="11"/>
            <rFont val="Calibri"/>
            <family val="2"/>
            <charset val="238"/>
          </rPr>
          <t>IV_B:ElviEngedelySzam</t>
        </r>
      </text>
    </comment>
    <comment ref="F180" authorId="0" shapeId="0">
      <text>
        <r>
          <rPr>
            <sz val="11"/>
            <rFont val="Calibri"/>
            <family val="2"/>
            <charset val="238"/>
          </rPr>
          <t>IV_B:VKR_Kod</t>
        </r>
      </text>
    </comment>
    <comment ref="G180" authorId="0" shapeId="0">
      <text>
        <r>
          <rPr>
            <sz val="11"/>
            <rFont val="Calibri"/>
            <family val="2"/>
            <charset val="238"/>
          </rPr>
          <t>IV_B:VKR_Nev</t>
        </r>
      </text>
    </comment>
    <comment ref="H180" authorId="0" shapeId="0">
      <text>
        <r>
          <rPr>
            <sz val="11"/>
            <rFont val="Calibri"/>
            <family val="2"/>
            <charset val="238"/>
          </rPr>
          <t>IV_B:FeladatSorszam</t>
        </r>
      </text>
    </comment>
    <comment ref="I180" authorId="0" shapeId="0">
      <text>
        <r>
          <rPr>
            <sz val="11"/>
            <rFont val="Calibri"/>
            <family val="2"/>
            <charset val="238"/>
          </rPr>
          <t>IV_B:FeladatAzonosito</t>
        </r>
      </text>
    </comment>
    <comment ref="J180" authorId="0" shapeId="0">
      <text>
        <r>
          <rPr>
            <sz val="11"/>
            <rFont val="Calibri"/>
            <family val="2"/>
            <charset val="238"/>
          </rPr>
          <t>IV_B:EllatasiTerulet</t>
        </r>
      </text>
    </comment>
    <comment ref="K180" authorId="0" shapeId="0">
      <text>
        <r>
          <rPr>
            <sz val="11"/>
            <rFont val="Calibri"/>
            <family val="2"/>
            <charset val="238"/>
          </rPr>
          <t>IV_B:EllatasertFelelos</t>
        </r>
      </text>
    </comment>
    <comment ref="L180" authorId="0" shapeId="0">
      <text>
        <r>
          <rPr>
            <sz val="11"/>
            <rFont val="Calibri"/>
            <family val="2"/>
            <charset val="238"/>
          </rPr>
          <t>IV_B:TervezettNettoKoltseg</t>
        </r>
      </text>
    </comment>
    <comment ref="M180" authorId="0" shapeId="0">
      <text>
        <r>
          <rPr>
            <sz val="11"/>
            <rFont val="Calibri"/>
            <family val="2"/>
            <charset val="238"/>
          </rPr>
          <t>IV_B:IdotartamKezdes</t>
        </r>
      </text>
    </comment>
    <comment ref="N180" authorId="0" shapeId="0">
      <text>
        <r>
          <rPr>
            <sz val="11"/>
            <rFont val="Calibri"/>
            <family val="2"/>
            <charset val="238"/>
          </rPr>
          <t>IV_B:IdotartamBefejezes</t>
        </r>
      </text>
    </comment>
    <comment ref="O180" authorId="0" shapeId="0">
      <text>
        <r>
          <rPr>
            <sz val="11"/>
            <rFont val="Calibri"/>
            <family val="2"/>
            <charset val="238"/>
          </rPr>
          <t>IV_B:NettoKoltsegUtem1</t>
        </r>
      </text>
    </comment>
    <comment ref="P180" authorId="0" shapeId="0">
      <text>
        <r>
          <rPr>
            <sz val="11"/>
            <rFont val="Calibri"/>
            <family val="2"/>
            <charset val="238"/>
          </rPr>
          <t>IV_B:NettoKoltsegUtem2</t>
        </r>
      </text>
    </comment>
    <comment ref="Q180" authorId="0" shapeId="0">
      <text>
        <r>
          <rPr>
            <sz val="11"/>
            <rFont val="Calibri"/>
            <family val="2"/>
            <charset val="238"/>
          </rPr>
          <t>IV_B:EM_Melleklet2_KTG</t>
        </r>
      </text>
    </comment>
    <comment ref="S180" authorId="0" shapeId="0">
      <text>
        <r>
          <rPr>
            <sz val="11"/>
            <rFont val="Calibri"/>
            <family val="2"/>
            <charset val="238"/>
          </rPr>
          <t>IV_B:HDUtem1</t>
        </r>
      </text>
    </comment>
    <comment ref="T180" authorId="0" shapeId="0">
      <text>
        <r>
          <rPr>
            <sz val="11"/>
            <rFont val="Calibri"/>
            <family val="2"/>
            <charset val="238"/>
          </rPr>
          <t>IV_B:ECSUtem1</t>
        </r>
      </text>
    </comment>
    <comment ref="U180" authorId="0" shapeId="0">
      <text>
        <r>
          <rPr>
            <sz val="11"/>
            <rFont val="Calibri"/>
            <family val="2"/>
            <charset val="238"/>
          </rPr>
          <t>IV_B:KFHUtem1</t>
        </r>
      </text>
    </comment>
    <comment ref="V180" authorId="0" shapeId="0">
      <text>
        <r>
          <rPr>
            <sz val="11"/>
            <rFont val="Calibri"/>
            <family val="2"/>
            <charset val="238"/>
          </rPr>
          <t>IV_B:Egyeb_SajatUtem1</t>
        </r>
      </text>
    </comment>
    <comment ref="W180" authorId="0" shapeId="0">
      <text>
        <r>
          <rPr>
            <sz val="11"/>
            <rFont val="Calibri"/>
            <family val="2"/>
            <charset val="238"/>
          </rPr>
          <t>IV_B:DijUtem1</t>
        </r>
      </text>
    </comment>
    <comment ref="X180" authorId="0" shapeId="0">
      <text>
        <r>
          <rPr>
            <sz val="11"/>
            <rFont val="Calibri"/>
            <family val="2"/>
            <charset val="238"/>
          </rPr>
          <t>IV_B:EM_Melleklet1_Utem1</t>
        </r>
      </text>
    </comment>
    <comment ref="Y180" authorId="0" shapeId="0">
      <text>
        <r>
          <rPr>
            <sz val="11"/>
            <rFont val="Calibri"/>
            <family val="2"/>
            <charset val="238"/>
          </rPr>
          <t>IV_B:EgyebAllamiUtem1</t>
        </r>
      </text>
    </comment>
    <comment ref="Z180" authorId="0" shapeId="0">
      <text>
        <r>
          <rPr>
            <sz val="11"/>
            <rFont val="Calibri"/>
            <family val="2"/>
            <charset val="238"/>
          </rPr>
          <t>IV_B:OnkormanyzatiUtem1</t>
        </r>
      </text>
    </comment>
    <comment ref="AA180" authorId="0" shapeId="0">
      <text>
        <r>
          <rPr>
            <sz val="11"/>
            <rFont val="Calibri"/>
            <family val="2"/>
            <charset val="238"/>
          </rPr>
          <t>IV_B:EUUtem1</t>
        </r>
      </text>
    </comment>
    <comment ref="AB180" authorId="0" shapeId="0">
      <text>
        <r>
          <rPr>
            <sz val="11"/>
            <rFont val="Calibri"/>
            <family val="2"/>
            <charset val="238"/>
          </rPr>
          <t>IV_B:EgyebUtem1</t>
        </r>
      </text>
    </comment>
    <comment ref="AC180" authorId="0" shapeId="0">
      <text>
        <r>
          <rPr>
            <sz val="11"/>
            <rFont val="Calibri"/>
            <family val="2"/>
            <charset val="238"/>
          </rPr>
          <t>IV_B:HitelKotvenyUtem1</t>
        </r>
      </text>
    </comment>
    <comment ref="AD180" authorId="0" shapeId="0">
      <text>
        <r>
          <rPr>
            <sz val="11"/>
            <rFont val="Calibri"/>
            <family val="2"/>
            <charset val="238"/>
          </rPr>
          <t>IV_B:OsszesenUtem1</t>
        </r>
      </text>
    </comment>
    <comment ref="AG180" authorId="0" shapeId="0">
      <text>
        <r>
          <rPr>
            <sz val="11"/>
            <rFont val="Calibri"/>
            <family val="2"/>
            <charset val="238"/>
          </rPr>
          <t>IV_B:HDUtem2</t>
        </r>
      </text>
    </comment>
    <comment ref="AH180" authorId="0" shapeId="0">
      <text>
        <r>
          <rPr>
            <sz val="11"/>
            <rFont val="Calibri"/>
            <family val="2"/>
            <charset val="238"/>
          </rPr>
          <t>IV_B:ECSUtem2</t>
        </r>
      </text>
    </comment>
    <comment ref="AI180" authorId="0" shapeId="0">
      <text>
        <r>
          <rPr>
            <sz val="11"/>
            <rFont val="Calibri"/>
            <family val="2"/>
            <charset val="238"/>
          </rPr>
          <t>IV_B:KFHUtem2</t>
        </r>
      </text>
    </comment>
    <comment ref="AJ180" authorId="0" shapeId="0">
      <text>
        <r>
          <rPr>
            <sz val="11"/>
            <rFont val="Calibri"/>
            <family val="2"/>
            <charset val="238"/>
          </rPr>
          <t>IV_B:Egyeb_SajatUtem2</t>
        </r>
      </text>
    </comment>
    <comment ref="AK180" authorId="0" shapeId="0">
      <text>
        <r>
          <rPr>
            <sz val="11"/>
            <rFont val="Calibri"/>
            <family val="2"/>
            <charset val="238"/>
          </rPr>
          <t>IV_B:DijUtem2</t>
        </r>
      </text>
    </comment>
    <comment ref="AL180" authorId="0" shapeId="0">
      <text>
        <r>
          <rPr>
            <sz val="11"/>
            <rFont val="Calibri"/>
            <family val="2"/>
            <charset val="238"/>
          </rPr>
          <t>IV_B:EM_Melleklet1_Utem2</t>
        </r>
      </text>
    </comment>
    <comment ref="AM180" authorId="0" shapeId="0">
      <text>
        <r>
          <rPr>
            <sz val="11"/>
            <rFont val="Calibri"/>
            <family val="2"/>
            <charset val="238"/>
          </rPr>
          <t>IV_B:EgyebAllamiUtem2</t>
        </r>
      </text>
    </comment>
    <comment ref="AN180" authorId="0" shapeId="0">
      <text>
        <r>
          <rPr>
            <sz val="11"/>
            <rFont val="Calibri"/>
            <family val="2"/>
            <charset val="238"/>
          </rPr>
          <t>IV_B:OnkormanyzatiUtem2</t>
        </r>
      </text>
    </comment>
    <comment ref="AO180" authorId="0" shapeId="0">
      <text>
        <r>
          <rPr>
            <sz val="11"/>
            <rFont val="Calibri"/>
            <family val="2"/>
            <charset val="238"/>
          </rPr>
          <t>IV_B:EUUtem2</t>
        </r>
      </text>
    </comment>
    <comment ref="AP180" authorId="0" shapeId="0">
      <text>
        <r>
          <rPr>
            <sz val="11"/>
            <rFont val="Calibri"/>
            <family val="2"/>
            <charset val="238"/>
          </rPr>
          <t>IV_B:EgyebUtem2</t>
        </r>
      </text>
    </comment>
    <comment ref="AQ180" authorId="0" shapeId="0">
      <text>
        <r>
          <rPr>
            <sz val="11"/>
            <rFont val="Calibri"/>
            <family val="2"/>
            <charset val="238"/>
          </rPr>
          <t>IV_B:HitelKotvenyUtem2</t>
        </r>
      </text>
    </comment>
    <comment ref="AR180" authorId="0" shapeId="0">
      <text>
        <r>
          <rPr>
            <sz val="11"/>
            <rFont val="Calibri"/>
            <family val="2"/>
            <charset val="238"/>
          </rPr>
          <t>IV_B:OsszesenUtem2</t>
        </r>
      </text>
    </comment>
    <comment ref="AS180" authorId="0" shapeId="0">
      <text>
        <r>
          <rPr>
            <sz val="11"/>
            <rFont val="Calibri"/>
            <family val="2"/>
            <charset val="238"/>
          </rPr>
          <t>IV_B:ForrashianyUtem2</t>
        </r>
      </text>
    </comment>
    <comment ref="AV180" authorId="0" shapeId="0">
      <text>
        <r>
          <rPr>
            <sz val="11"/>
            <rFont val="Calibri"/>
            <family val="2"/>
            <charset val="238"/>
          </rPr>
          <t>IV_B:Indokolas</t>
        </r>
      </text>
    </comment>
    <comment ref="AW180" authorId="0" shapeId="0">
      <text>
        <r>
          <rPr>
            <sz val="11"/>
            <rFont val="Calibri"/>
            <family val="2"/>
            <charset val="238"/>
          </rPr>
          <t>IV_B:Megjegyzes</t>
        </r>
      </text>
    </comment>
    <comment ref="AZ180" authorId="0" shapeId="0">
      <text>
        <r>
          <rPr>
            <sz val="11"/>
            <rFont val="Calibri"/>
            <family val="2"/>
            <charset val="238"/>
          </rPr>
          <t>IV_B:ISA</t>
        </r>
      </text>
    </comment>
    <comment ref="B181" authorId="0" shapeId="0">
      <text>
        <r>
          <rPr>
            <sz val="11"/>
            <rFont val="Calibri"/>
            <family val="2"/>
            <charset val="238"/>
          </rPr>
          <t>IV_B:FontossagiSorrent</t>
        </r>
      </text>
    </comment>
    <comment ref="C181" authorId="0" shapeId="0">
      <text>
        <r>
          <rPr>
            <sz val="11"/>
            <rFont val="Calibri"/>
            <family val="2"/>
            <charset val="238"/>
          </rPr>
          <t>IV_B:FeladatKategoria</t>
        </r>
      </text>
    </comment>
    <comment ref="D181" authorId="0" shapeId="0">
      <text>
        <r>
          <rPr>
            <sz val="11"/>
            <rFont val="Calibri"/>
            <family val="2"/>
            <charset val="238"/>
          </rPr>
          <t>IV_B:FeladatMegnevezes</t>
        </r>
      </text>
    </comment>
    <comment ref="E181" authorId="0" shapeId="0">
      <text>
        <r>
          <rPr>
            <sz val="11"/>
            <rFont val="Calibri"/>
            <family val="2"/>
            <charset val="238"/>
          </rPr>
          <t>IV_B:ElviEngedelySzam</t>
        </r>
      </text>
    </comment>
    <comment ref="F181" authorId="0" shapeId="0">
      <text>
        <r>
          <rPr>
            <sz val="11"/>
            <rFont val="Calibri"/>
            <family val="2"/>
            <charset val="238"/>
          </rPr>
          <t>IV_B:VKR_Kod</t>
        </r>
      </text>
    </comment>
    <comment ref="G181" authorId="0" shapeId="0">
      <text>
        <r>
          <rPr>
            <sz val="11"/>
            <rFont val="Calibri"/>
            <family val="2"/>
            <charset val="238"/>
          </rPr>
          <t>IV_B:VKR_Nev</t>
        </r>
      </text>
    </comment>
    <comment ref="H181" authorId="0" shapeId="0">
      <text>
        <r>
          <rPr>
            <sz val="11"/>
            <rFont val="Calibri"/>
            <family val="2"/>
            <charset val="238"/>
          </rPr>
          <t>IV_B:FeladatSorszam</t>
        </r>
      </text>
    </comment>
    <comment ref="I181" authorId="0" shapeId="0">
      <text>
        <r>
          <rPr>
            <sz val="11"/>
            <rFont val="Calibri"/>
            <family val="2"/>
            <charset val="238"/>
          </rPr>
          <t>IV_B:FeladatAzonosito</t>
        </r>
      </text>
    </comment>
    <comment ref="J181" authorId="0" shapeId="0">
      <text>
        <r>
          <rPr>
            <sz val="11"/>
            <rFont val="Calibri"/>
            <family val="2"/>
            <charset val="238"/>
          </rPr>
          <t>IV_B:EllatasiTerulet</t>
        </r>
      </text>
    </comment>
    <comment ref="K181" authorId="0" shapeId="0">
      <text>
        <r>
          <rPr>
            <sz val="11"/>
            <rFont val="Calibri"/>
            <family val="2"/>
            <charset val="238"/>
          </rPr>
          <t>IV_B:EllatasertFelelos</t>
        </r>
      </text>
    </comment>
    <comment ref="L181" authorId="0" shapeId="0">
      <text>
        <r>
          <rPr>
            <sz val="11"/>
            <rFont val="Calibri"/>
            <family val="2"/>
            <charset val="238"/>
          </rPr>
          <t>IV_B:TervezettNettoKoltseg</t>
        </r>
      </text>
    </comment>
    <comment ref="M181" authorId="0" shapeId="0">
      <text>
        <r>
          <rPr>
            <sz val="11"/>
            <rFont val="Calibri"/>
            <family val="2"/>
            <charset val="238"/>
          </rPr>
          <t>IV_B:IdotartamKezdes</t>
        </r>
      </text>
    </comment>
    <comment ref="N181" authorId="0" shapeId="0">
      <text>
        <r>
          <rPr>
            <sz val="11"/>
            <rFont val="Calibri"/>
            <family val="2"/>
            <charset val="238"/>
          </rPr>
          <t>IV_B:IdotartamBefejezes</t>
        </r>
      </text>
    </comment>
    <comment ref="O181" authorId="0" shapeId="0">
      <text>
        <r>
          <rPr>
            <sz val="11"/>
            <rFont val="Calibri"/>
            <family val="2"/>
            <charset val="238"/>
          </rPr>
          <t>IV_B:NettoKoltsegUtem1</t>
        </r>
      </text>
    </comment>
    <comment ref="P181" authorId="0" shapeId="0">
      <text>
        <r>
          <rPr>
            <sz val="11"/>
            <rFont val="Calibri"/>
            <family val="2"/>
            <charset val="238"/>
          </rPr>
          <t>IV_B:NettoKoltsegUtem2</t>
        </r>
      </text>
    </comment>
    <comment ref="Q181" authorId="0" shapeId="0">
      <text>
        <r>
          <rPr>
            <sz val="11"/>
            <rFont val="Calibri"/>
            <family val="2"/>
            <charset val="238"/>
          </rPr>
          <t>IV_B:EM_Melleklet2_KTG</t>
        </r>
      </text>
    </comment>
    <comment ref="S181" authorId="0" shapeId="0">
      <text>
        <r>
          <rPr>
            <sz val="11"/>
            <rFont val="Calibri"/>
            <family val="2"/>
            <charset val="238"/>
          </rPr>
          <t>IV_B:HDUtem1</t>
        </r>
      </text>
    </comment>
    <comment ref="T181" authorId="0" shapeId="0">
      <text>
        <r>
          <rPr>
            <sz val="11"/>
            <rFont val="Calibri"/>
            <family val="2"/>
            <charset val="238"/>
          </rPr>
          <t>IV_B:ECSUtem1</t>
        </r>
      </text>
    </comment>
    <comment ref="U181" authorId="0" shapeId="0">
      <text>
        <r>
          <rPr>
            <sz val="11"/>
            <rFont val="Calibri"/>
            <family val="2"/>
            <charset val="238"/>
          </rPr>
          <t>IV_B:KFHUtem1</t>
        </r>
      </text>
    </comment>
    <comment ref="V181" authorId="0" shapeId="0">
      <text>
        <r>
          <rPr>
            <sz val="11"/>
            <rFont val="Calibri"/>
            <family val="2"/>
            <charset val="238"/>
          </rPr>
          <t>IV_B:Egyeb_SajatUtem1</t>
        </r>
      </text>
    </comment>
    <comment ref="W181" authorId="0" shapeId="0">
      <text>
        <r>
          <rPr>
            <sz val="11"/>
            <rFont val="Calibri"/>
            <family val="2"/>
            <charset val="238"/>
          </rPr>
          <t>IV_B:DijUtem1</t>
        </r>
      </text>
    </comment>
    <comment ref="X181" authorId="0" shapeId="0">
      <text>
        <r>
          <rPr>
            <sz val="11"/>
            <rFont val="Calibri"/>
            <family val="2"/>
            <charset val="238"/>
          </rPr>
          <t>IV_B:EM_Melleklet1_Utem1</t>
        </r>
      </text>
    </comment>
    <comment ref="Y181" authorId="0" shapeId="0">
      <text>
        <r>
          <rPr>
            <sz val="11"/>
            <rFont val="Calibri"/>
            <family val="2"/>
            <charset val="238"/>
          </rPr>
          <t>IV_B:EgyebAllamiUtem1</t>
        </r>
      </text>
    </comment>
    <comment ref="Z181" authorId="0" shapeId="0">
      <text>
        <r>
          <rPr>
            <sz val="11"/>
            <rFont val="Calibri"/>
            <family val="2"/>
            <charset val="238"/>
          </rPr>
          <t>IV_B:OnkormanyzatiUtem1</t>
        </r>
      </text>
    </comment>
    <comment ref="AA181" authorId="0" shapeId="0">
      <text>
        <r>
          <rPr>
            <sz val="11"/>
            <rFont val="Calibri"/>
            <family val="2"/>
            <charset val="238"/>
          </rPr>
          <t>IV_B:EUUtem1</t>
        </r>
      </text>
    </comment>
    <comment ref="AB181" authorId="0" shapeId="0">
      <text>
        <r>
          <rPr>
            <sz val="11"/>
            <rFont val="Calibri"/>
            <family val="2"/>
            <charset val="238"/>
          </rPr>
          <t>IV_B:EgyebUtem1</t>
        </r>
      </text>
    </comment>
    <comment ref="AC181" authorId="0" shapeId="0">
      <text>
        <r>
          <rPr>
            <sz val="11"/>
            <rFont val="Calibri"/>
            <family val="2"/>
            <charset val="238"/>
          </rPr>
          <t>IV_B:HitelKotvenyUtem1</t>
        </r>
      </text>
    </comment>
    <comment ref="AD181" authorId="0" shapeId="0">
      <text>
        <r>
          <rPr>
            <sz val="11"/>
            <rFont val="Calibri"/>
            <family val="2"/>
            <charset val="238"/>
          </rPr>
          <t>IV_B:OsszesenUtem1</t>
        </r>
      </text>
    </comment>
    <comment ref="AG181" authorId="0" shapeId="0">
      <text>
        <r>
          <rPr>
            <sz val="11"/>
            <rFont val="Calibri"/>
            <family val="2"/>
            <charset val="238"/>
          </rPr>
          <t>IV_B:HDUtem2</t>
        </r>
      </text>
    </comment>
    <comment ref="AH181" authorId="0" shapeId="0">
      <text>
        <r>
          <rPr>
            <sz val="11"/>
            <rFont val="Calibri"/>
            <family val="2"/>
            <charset val="238"/>
          </rPr>
          <t>IV_B:ECSUtem2</t>
        </r>
      </text>
    </comment>
    <comment ref="AI181" authorId="0" shapeId="0">
      <text>
        <r>
          <rPr>
            <sz val="11"/>
            <rFont val="Calibri"/>
            <family val="2"/>
            <charset val="238"/>
          </rPr>
          <t>IV_B:KFHUtem2</t>
        </r>
      </text>
    </comment>
    <comment ref="AJ181" authorId="0" shapeId="0">
      <text>
        <r>
          <rPr>
            <sz val="11"/>
            <rFont val="Calibri"/>
            <family val="2"/>
            <charset val="238"/>
          </rPr>
          <t>IV_B:Egyeb_SajatUtem2</t>
        </r>
      </text>
    </comment>
    <comment ref="AK181" authorId="0" shapeId="0">
      <text>
        <r>
          <rPr>
            <sz val="11"/>
            <rFont val="Calibri"/>
            <family val="2"/>
            <charset val="238"/>
          </rPr>
          <t>IV_B:DijUtem2</t>
        </r>
      </text>
    </comment>
    <comment ref="AL181" authorId="0" shapeId="0">
      <text>
        <r>
          <rPr>
            <sz val="11"/>
            <rFont val="Calibri"/>
            <family val="2"/>
            <charset val="238"/>
          </rPr>
          <t>IV_B:EM_Melleklet1_Utem2</t>
        </r>
      </text>
    </comment>
    <comment ref="AM181" authorId="0" shapeId="0">
      <text>
        <r>
          <rPr>
            <sz val="11"/>
            <rFont val="Calibri"/>
            <family val="2"/>
            <charset val="238"/>
          </rPr>
          <t>IV_B:EgyebAllamiUtem2</t>
        </r>
      </text>
    </comment>
    <comment ref="AN181" authorId="0" shapeId="0">
      <text>
        <r>
          <rPr>
            <sz val="11"/>
            <rFont val="Calibri"/>
            <family val="2"/>
            <charset val="238"/>
          </rPr>
          <t>IV_B:OnkormanyzatiUtem2</t>
        </r>
      </text>
    </comment>
    <comment ref="AO181" authorId="0" shapeId="0">
      <text>
        <r>
          <rPr>
            <sz val="11"/>
            <rFont val="Calibri"/>
            <family val="2"/>
            <charset val="238"/>
          </rPr>
          <t>IV_B:EUUtem2</t>
        </r>
      </text>
    </comment>
    <comment ref="AP181" authorId="0" shapeId="0">
      <text>
        <r>
          <rPr>
            <sz val="11"/>
            <rFont val="Calibri"/>
            <family val="2"/>
            <charset val="238"/>
          </rPr>
          <t>IV_B:EgyebUtem2</t>
        </r>
      </text>
    </comment>
    <comment ref="AQ181" authorId="0" shapeId="0">
      <text>
        <r>
          <rPr>
            <sz val="11"/>
            <rFont val="Calibri"/>
            <family val="2"/>
            <charset val="238"/>
          </rPr>
          <t>IV_B:HitelKotvenyUtem2</t>
        </r>
      </text>
    </comment>
    <comment ref="AR181" authorId="0" shapeId="0">
      <text>
        <r>
          <rPr>
            <sz val="11"/>
            <rFont val="Calibri"/>
            <family val="2"/>
            <charset val="238"/>
          </rPr>
          <t>IV_B:OsszesenUtem2</t>
        </r>
      </text>
    </comment>
    <comment ref="AS181" authorId="0" shapeId="0">
      <text>
        <r>
          <rPr>
            <sz val="11"/>
            <rFont val="Calibri"/>
            <family val="2"/>
            <charset val="238"/>
          </rPr>
          <t>IV_B:ForrashianyUtem2</t>
        </r>
      </text>
    </comment>
    <comment ref="AV181" authorId="0" shapeId="0">
      <text>
        <r>
          <rPr>
            <sz val="11"/>
            <rFont val="Calibri"/>
            <family val="2"/>
            <charset val="238"/>
          </rPr>
          <t>IV_B:Indokolas</t>
        </r>
      </text>
    </comment>
    <comment ref="AW181" authorId="0" shapeId="0">
      <text>
        <r>
          <rPr>
            <sz val="11"/>
            <rFont val="Calibri"/>
            <family val="2"/>
            <charset val="238"/>
          </rPr>
          <t>IV_B:Megjegyzes</t>
        </r>
      </text>
    </comment>
    <comment ref="AZ181" authorId="0" shapeId="0">
      <text>
        <r>
          <rPr>
            <sz val="11"/>
            <rFont val="Calibri"/>
            <family val="2"/>
            <charset val="238"/>
          </rPr>
          <t>IV_B:ISA</t>
        </r>
      </text>
    </comment>
    <comment ref="B182" authorId="0" shapeId="0">
      <text>
        <r>
          <rPr>
            <sz val="11"/>
            <rFont val="Calibri"/>
            <family val="2"/>
            <charset val="238"/>
          </rPr>
          <t>IV_B:FontossagiSorrent</t>
        </r>
      </text>
    </comment>
    <comment ref="C182" authorId="0" shapeId="0">
      <text>
        <r>
          <rPr>
            <sz val="11"/>
            <rFont val="Calibri"/>
            <family val="2"/>
            <charset val="238"/>
          </rPr>
          <t>IV_B:FeladatKategoria</t>
        </r>
      </text>
    </comment>
    <comment ref="D182" authorId="0" shapeId="0">
      <text>
        <r>
          <rPr>
            <sz val="11"/>
            <rFont val="Calibri"/>
            <family val="2"/>
            <charset val="238"/>
          </rPr>
          <t>IV_B:FeladatMegnevezes</t>
        </r>
      </text>
    </comment>
    <comment ref="E182" authorId="0" shapeId="0">
      <text>
        <r>
          <rPr>
            <sz val="11"/>
            <rFont val="Calibri"/>
            <family val="2"/>
            <charset val="238"/>
          </rPr>
          <t>IV_B:ElviEngedelySzam</t>
        </r>
      </text>
    </comment>
    <comment ref="F182" authorId="0" shapeId="0">
      <text>
        <r>
          <rPr>
            <sz val="11"/>
            <rFont val="Calibri"/>
            <family val="2"/>
            <charset val="238"/>
          </rPr>
          <t>IV_B:VKR_Kod</t>
        </r>
      </text>
    </comment>
    <comment ref="G182" authorId="0" shapeId="0">
      <text>
        <r>
          <rPr>
            <sz val="11"/>
            <rFont val="Calibri"/>
            <family val="2"/>
            <charset val="238"/>
          </rPr>
          <t>IV_B:VKR_Nev</t>
        </r>
      </text>
    </comment>
    <comment ref="H182" authorId="0" shapeId="0">
      <text>
        <r>
          <rPr>
            <sz val="11"/>
            <rFont val="Calibri"/>
            <family val="2"/>
            <charset val="238"/>
          </rPr>
          <t>IV_B:FeladatSorszam</t>
        </r>
      </text>
    </comment>
    <comment ref="I182" authorId="0" shapeId="0">
      <text>
        <r>
          <rPr>
            <sz val="11"/>
            <rFont val="Calibri"/>
            <family val="2"/>
            <charset val="238"/>
          </rPr>
          <t>IV_B:FeladatAzonosito</t>
        </r>
      </text>
    </comment>
    <comment ref="J182" authorId="0" shapeId="0">
      <text>
        <r>
          <rPr>
            <sz val="11"/>
            <rFont val="Calibri"/>
            <family val="2"/>
            <charset val="238"/>
          </rPr>
          <t>IV_B:EllatasiTerulet</t>
        </r>
      </text>
    </comment>
    <comment ref="K182" authorId="0" shapeId="0">
      <text>
        <r>
          <rPr>
            <sz val="11"/>
            <rFont val="Calibri"/>
            <family val="2"/>
            <charset val="238"/>
          </rPr>
          <t>IV_B:EllatasertFelelos</t>
        </r>
      </text>
    </comment>
    <comment ref="L182" authorId="0" shapeId="0">
      <text>
        <r>
          <rPr>
            <sz val="11"/>
            <rFont val="Calibri"/>
            <family val="2"/>
            <charset val="238"/>
          </rPr>
          <t>IV_B:TervezettNettoKoltseg</t>
        </r>
      </text>
    </comment>
    <comment ref="M182" authorId="0" shapeId="0">
      <text>
        <r>
          <rPr>
            <sz val="11"/>
            <rFont val="Calibri"/>
            <family val="2"/>
            <charset val="238"/>
          </rPr>
          <t>IV_B:IdotartamKezdes</t>
        </r>
      </text>
    </comment>
    <comment ref="N182" authorId="0" shapeId="0">
      <text>
        <r>
          <rPr>
            <sz val="11"/>
            <rFont val="Calibri"/>
            <family val="2"/>
            <charset val="238"/>
          </rPr>
          <t>IV_B:IdotartamBefejezes</t>
        </r>
      </text>
    </comment>
    <comment ref="O182" authorId="0" shapeId="0">
      <text>
        <r>
          <rPr>
            <sz val="11"/>
            <rFont val="Calibri"/>
            <family val="2"/>
            <charset val="238"/>
          </rPr>
          <t>IV_B:NettoKoltsegUtem1</t>
        </r>
      </text>
    </comment>
    <comment ref="P182" authorId="0" shapeId="0">
      <text>
        <r>
          <rPr>
            <sz val="11"/>
            <rFont val="Calibri"/>
            <family val="2"/>
            <charset val="238"/>
          </rPr>
          <t>IV_B:NettoKoltsegUtem2</t>
        </r>
      </text>
    </comment>
    <comment ref="Q182" authorId="0" shapeId="0">
      <text>
        <r>
          <rPr>
            <sz val="11"/>
            <rFont val="Calibri"/>
            <family val="2"/>
            <charset val="238"/>
          </rPr>
          <t>IV_B:EM_Melleklet2_KTG</t>
        </r>
      </text>
    </comment>
    <comment ref="S182" authorId="0" shapeId="0">
      <text>
        <r>
          <rPr>
            <sz val="11"/>
            <rFont val="Calibri"/>
            <family val="2"/>
            <charset val="238"/>
          </rPr>
          <t>IV_B:HDUtem1</t>
        </r>
      </text>
    </comment>
    <comment ref="T182" authorId="0" shapeId="0">
      <text>
        <r>
          <rPr>
            <sz val="11"/>
            <rFont val="Calibri"/>
            <family val="2"/>
            <charset val="238"/>
          </rPr>
          <t>IV_B:ECSUtem1</t>
        </r>
      </text>
    </comment>
    <comment ref="U182" authorId="0" shapeId="0">
      <text>
        <r>
          <rPr>
            <sz val="11"/>
            <rFont val="Calibri"/>
            <family val="2"/>
            <charset val="238"/>
          </rPr>
          <t>IV_B:KFHUtem1</t>
        </r>
      </text>
    </comment>
    <comment ref="V182" authorId="0" shapeId="0">
      <text>
        <r>
          <rPr>
            <sz val="11"/>
            <rFont val="Calibri"/>
            <family val="2"/>
            <charset val="238"/>
          </rPr>
          <t>IV_B:Egyeb_SajatUtem1</t>
        </r>
      </text>
    </comment>
    <comment ref="W182" authorId="0" shapeId="0">
      <text>
        <r>
          <rPr>
            <sz val="11"/>
            <rFont val="Calibri"/>
            <family val="2"/>
            <charset val="238"/>
          </rPr>
          <t>IV_B:DijUtem1</t>
        </r>
      </text>
    </comment>
    <comment ref="X182" authorId="0" shapeId="0">
      <text>
        <r>
          <rPr>
            <sz val="11"/>
            <rFont val="Calibri"/>
            <family val="2"/>
            <charset val="238"/>
          </rPr>
          <t>IV_B:EM_Melleklet1_Utem1</t>
        </r>
      </text>
    </comment>
    <comment ref="Y182" authorId="0" shapeId="0">
      <text>
        <r>
          <rPr>
            <sz val="11"/>
            <rFont val="Calibri"/>
            <family val="2"/>
            <charset val="238"/>
          </rPr>
          <t>IV_B:EgyebAllamiUtem1</t>
        </r>
      </text>
    </comment>
    <comment ref="Z182" authorId="0" shapeId="0">
      <text>
        <r>
          <rPr>
            <sz val="11"/>
            <rFont val="Calibri"/>
            <family val="2"/>
            <charset val="238"/>
          </rPr>
          <t>IV_B:OnkormanyzatiUtem1</t>
        </r>
      </text>
    </comment>
    <comment ref="AA182" authorId="0" shapeId="0">
      <text>
        <r>
          <rPr>
            <sz val="11"/>
            <rFont val="Calibri"/>
            <family val="2"/>
            <charset val="238"/>
          </rPr>
          <t>IV_B:EUUtem1</t>
        </r>
      </text>
    </comment>
    <comment ref="AB182" authorId="0" shapeId="0">
      <text>
        <r>
          <rPr>
            <sz val="11"/>
            <rFont val="Calibri"/>
            <family val="2"/>
            <charset val="238"/>
          </rPr>
          <t>IV_B:EgyebUtem1</t>
        </r>
      </text>
    </comment>
    <comment ref="AC182" authorId="0" shapeId="0">
      <text>
        <r>
          <rPr>
            <sz val="11"/>
            <rFont val="Calibri"/>
            <family val="2"/>
            <charset val="238"/>
          </rPr>
          <t>IV_B:HitelKotvenyUtem1</t>
        </r>
      </text>
    </comment>
    <comment ref="AD182" authorId="0" shapeId="0">
      <text>
        <r>
          <rPr>
            <sz val="11"/>
            <rFont val="Calibri"/>
            <family val="2"/>
            <charset val="238"/>
          </rPr>
          <t>IV_B:OsszesenUtem1</t>
        </r>
      </text>
    </comment>
    <comment ref="AG182" authorId="0" shapeId="0">
      <text>
        <r>
          <rPr>
            <sz val="11"/>
            <rFont val="Calibri"/>
            <family val="2"/>
            <charset val="238"/>
          </rPr>
          <t>IV_B:HDUtem2</t>
        </r>
      </text>
    </comment>
    <comment ref="AH182" authorId="0" shapeId="0">
      <text>
        <r>
          <rPr>
            <sz val="11"/>
            <rFont val="Calibri"/>
            <family val="2"/>
            <charset val="238"/>
          </rPr>
          <t>IV_B:ECSUtem2</t>
        </r>
      </text>
    </comment>
    <comment ref="AI182" authorId="0" shapeId="0">
      <text>
        <r>
          <rPr>
            <sz val="11"/>
            <rFont val="Calibri"/>
            <family val="2"/>
            <charset val="238"/>
          </rPr>
          <t>IV_B:KFHUtem2</t>
        </r>
      </text>
    </comment>
    <comment ref="AJ182" authorId="0" shapeId="0">
      <text>
        <r>
          <rPr>
            <sz val="11"/>
            <rFont val="Calibri"/>
            <family val="2"/>
            <charset val="238"/>
          </rPr>
          <t>IV_B:Egyeb_SajatUtem2</t>
        </r>
      </text>
    </comment>
    <comment ref="AK182" authorId="0" shapeId="0">
      <text>
        <r>
          <rPr>
            <sz val="11"/>
            <rFont val="Calibri"/>
            <family val="2"/>
            <charset val="238"/>
          </rPr>
          <t>IV_B:DijUtem2</t>
        </r>
      </text>
    </comment>
    <comment ref="AL182" authorId="0" shapeId="0">
      <text>
        <r>
          <rPr>
            <sz val="11"/>
            <rFont val="Calibri"/>
            <family val="2"/>
            <charset val="238"/>
          </rPr>
          <t>IV_B:EM_Melleklet1_Utem2</t>
        </r>
      </text>
    </comment>
    <comment ref="AM182" authorId="0" shapeId="0">
      <text>
        <r>
          <rPr>
            <sz val="11"/>
            <rFont val="Calibri"/>
            <family val="2"/>
            <charset val="238"/>
          </rPr>
          <t>IV_B:EgyebAllamiUtem2</t>
        </r>
      </text>
    </comment>
    <comment ref="AN182" authorId="0" shapeId="0">
      <text>
        <r>
          <rPr>
            <sz val="11"/>
            <rFont val="Calibri"/>
            <family val="2"/>
            <charset val="238"/>
          </rPr>
          <t>IV_B:OnkormanyzatiUtem2</t>
        </r>
      </text>
    </comment>
    <comment ref="AO182" authorId="0" shapeId="0">
      <text>
        <r>
          <rPr>
            <sz val="11"/>
            <rFont val="Calibri"/>
            <family val="2"/>
            <charset val="238"/>
          </rPr>
          <t>IV_B:EUUtem2</t>
        </r>
      </text>
    </comment>
    <comment ref="AP182" authorId="0" shapeId="0">
      <text>
        <r>
          <rPr>
            <sz val="11"/>
            <rFont val="Calibri"/>
            <family val="2"/>
            <charset val="238"/>
          </rPr>
          <t>IV_B:EgyebUtem2</t>
        </r>
      </text>
    </comment>
    <comment ref="AQ182" authorId="0" shapeId="0">
      <text>
        <r>
          <rPr>
            <sz val="11"/>
            <rFont val="Calibri"/>
            <family val="2"/>
            <charset val="238"/>
          </rPr>
          <t>IV_B:HitelKotvenyUtem2</t>
        </r>
      </text>
    </comment>
    <comment ref="AR182" authorId="0" shapeId="0">
      <text>
        <r>
          <rPr>
            <sz val="11"/>
            <rFont val="Calibri"/>
            <family val="2"/>
            <charset val="238"/>
          </rPr>
          <t>IV_B:OsszesenUtem2</t>
        </r>
      </text>
    </comment>
    <comment ref="AS182" authorId="0" shapeId="0">
      <text>
        <r>
          <rPr>
            <sz val="11"/>
            <rFont val="Calibri"/>
            <family val="2"/>
            <charset val="238"/>
          </rPr>
          <t>IV_B:ForrashianyUtem2</t>
        </r>
      </text>
    </comment>
    <comment ref="AV182" authorId="0" shapeId="0">
      <text>
        <r>
          <rPr>
            <sz val="11"/>
            <rFont val="Calibri"/>
            <family val="2"/>
            <charset val="238"/>
          </rPr>
          <t>IV_B:Indokolas</t>
        </r>
      </text>
    </comment>
    <comment ref="AW182" authorId="0" shapeId="0">
      <text>
        <r>
          <rPr>
            <sz val="11"/>
            <rFont val="Calibri"/>
            <family val="2"/>
            <charset val="238"/>
          </rPr>
          <t>IV_B:Megjegyzes</t>
        </r>
      </text>
    </comment>
    <comment ref="AZ182" authorId="0" shapeId="0">
      <text>
        <r>
          <rPr>
            <sz val="11"/>
            <rFont val="Calibri"/>
            <family val="2"/>
            <charset val="238"/>
          </rPr>
          <t>IV_B:ISA</t>
        </r>
      </text>
    </comment>
    <comment ref="B183" authorId="0" shapeId="0">
      <text>
        <r>
          <rPr>
            <sz val="11"/>
            <rFont val="Calibri"/>
            <family val="2"/>
            <charset val="238"/>
          </rPr>
          <t>IV_B:FontossagiSorrent</t>
        </r>
      </text>
    </comment>
    <comment ref="C183" authorId="0" shapeId="0">
      <text>
        <r>
          <rPr>
            <sz val="11"/>
            <rFont val="Calibri"/>
            <family val="2"/>
            <charset val="238"/>
          </rPr>
          <t>IV_B:FeladatKategoria</t>
        </r>
      </text>
    </comment>
    <comment ref="D183" authorId="0" shapeId="0">
      <text>
        <r>
          <rPr>
            <sz val="11"/>
            <rFont val="Calibri"/>
            <family val="2"/>
            <charset val="238"/>
          </rPr>
          <t>IV_B:FeladatMegnevezes</t>
        </r>
      </text>
    </comment>
    <comment ref="E183" authorId="0" shapeId="0">
      <text>
        <r>
          <rPr>
            <sz val="11"/>
            <rFont val="Calibri"/>
            <family val="2"/>
            <charset val="238"/>
          </rPr>
          <t>IV_B:ElviEngedelySzam</t>
        </r>
      </text>
    </comment>
    <comment ref="F183" authorId="0" shapeId="0">
      <text>
        <r>
          <rPr>
            <sz val="11"/>
            <rFont val="Calibri"/>
            <family val="2"/>
            <charset val="238"/>
          </rPr>
          <t>IV_B:VKR_Kod</t>
        </r>
      </text>
    </comment>
    <comment ref="G183" authorId="0" shapeId="0">
      <text>
        <r>
          <rPr>
            <sz val="11"/>
            <rFont val="Calibri"/>
            <family val="2"/>
            <charset val="238"/>
          </rPr>
          <t>IV_B:VKR_Nev</t>
        </r>
      </text>
    </comment>
    <comment ref="H183" authorId="0" shapeId="0">
      <text>
        <r>
          <rPr>
            <sz val="11"/>
            <rFont val="Calibri"/>
            <family val="2"/>
            <charset val="238"/>
          </rPr>
          <t>IV_B:FeladatSorszam</t>
        </r>
      </text>
    </comment>
    <comment ref="I183" authorId="0" shapeId="0">
      <text>
        <r>
          <rPr>
            <sz val="11"/>
            <rFont val="Calibri"/>
            <family val="2"/>
            <charset val="238"/>
          </rPr>
          <t>IV_B:FeladatAzonosito</t>
        </r>
      </text>
    </comment>
    <comment ref="J183" authorId="0" shapeId="0">
      <text>
        <r>
          <rPr>
            <sz val="11"/>
            <rFont val="Calibri"/>
            <family val="2"/>
            <charset val="238"/>
          </rPr>
          <t>IV_B:EllatasiTerulet</t>
        </r>
      </text>
    </comment>
    <comment ref="K183" authorId="0" shapeId="0">
      <text>
        <r>
          <rPr>
            <sz val="11"/>
            <rFont val="Calibri"/>
            <family val="2"/>
            <charset val="238"/>
          </rPr>
          <t>IV_B:EllatasertFelelos</t>
        </r>
      </text>
    </comment>
    <comment ref="L183" authorId="0" shapeId="0">
      <text>
        <r>
          <rPr>
            <sz val="11"/>
            <rFont val="Calibri"/>
            <family val="2"/>
            <charset val="238"/>
          </rPr>
          <t>IV_B:TervezettNettoKoltseg</t>
        </r>
      </text>
    </comment>
    <comment ref="M183" authorId="0" shapeId="0">
      <text>
        <r>
          <rPr>
            <sz val="11"/>
            <rFont val="Calibri"/>
            <family val="2"/>
            <charset val="238"/>
          </rPr>
          <t>IV_B:IdotartamKezdes</t>
        </r>
      </text>
    </comment>
    <comment ref="N183" authorId="0" shapeId="0">
      <text>
        <r>
          <rPr>
            <sz val="11"/>
            <rFont val="Calibri"/>
            <family val="2"/>
            <charset val="238"/>
          </rPr>
          <t>IV_B:IdotartamBefejezes</t>
        </r>
      </text>
    </comment>
    <comment ref="O183" authorId="0" shapeId="0">
      <text>
        <r>
          <rPr>
            <sz val="11"/>
            <rFont val="Calibri"/>
            <family val="2"/>
            <charset val="238"/>
          </rPr>
          <t>IV_B:NettoKoltsegUtem1</t>
        </r>
      </text>
    </comment>
    <comment ref="P183" authorId="0" shapeId="0">
      <text>
        <r>
          <rPr>
            <sz val="11"/>
            <rFont val="Calibri"/>
            <family val="2"/>
            <charset val="238"/>
          </rPr>
          <t>IV_B:NettoKoltsegUtem2</t>
        </r>
      </text>
    </comment>
    <comment ref="Q183" authorId="0" shapeId="0">
      <text>
        <r>
          <rPr>
            <sz val="11"/>
            <rFont val="Calibri"/>
            <family val="2"/>
            <charset val="238"/>
          </rPr>
          <t>IV_B:EM_Melleklet2_KTG</t>
        </r>
      </text>
    </comment>
    <comment ref="S183" authorId="0" shapeId="0">
      <text>
        <r>
          <rPr>
            <sz val="11"/>
            <rFont val="Calibri"/>
            <family val="2"/>
            <charset val="238"/>
          </rPr>
          <t>IV_B:HDUtem1</t>
        </r>
      </text>
    </comment>
    <comment ref="T183" authorId="0" shapeId="0">
      <text>
        <r>
          <rPr>
            <sz val="11"/>
            <rFont val="Calibri"/>
            <family val="2"/>
            <charset val="238"/>
          </rPr>
          <t>IV_B:ECSUtem1</t>
        </r>
      </text>
    </comment>
    <comment ref="U183" authorId="0" shapeId="0">
      <text>
        <r>
          <rPr>
            <sz val="11"/>
            <rFont val="Calibri"/>
            <family val="2"/>
            <charset val="238"/>
          </rPr>
          <t>IV_B:KFHUtem1</t>
        </r>
      </text>
    </comment>
    <comment ref="V183" authorId="0" shapeId="0">
      <text>
        <r>
          <rPr>
            <sz val="11"/>
            <rFont val="Calibri"/>
            <family val="2"/>
            <charset val="238"/>
          </rPr>
          <t>IV_B:Egyeb_SajatUtem1</t>
        </r>
      </text>
    </comment>
    <comment ref="W183" authorId="0" shapeId="0">
      <text>
        <r>
          <rPr>
            <sz val="11"/>
            <rFont val="Calibri"/>
            <family val="2"/>
            <charset val="238"/>
          </rPr>
          <t>IV_B:DijUtem1</t>
        </r>
      </text>
    </comment>
    <comment ref="X183" authorId="0" shapeId="0">
      <text>
        <r>
          <rPr>
            <sz val="11"/>
            <rFont val="Calibri"/>
            <family val="2"/>
            <charset val="238"/>
          </rPr>
          <t>IV_B:EM_Melleklet1_Utem1</t>
        </r>
      </text>
    </comment>
    <comment ref="Y183" authorId="0" shapeId="0">
      <text>
        <r>
          <rPr>
            <sz val="11"/>
            <rFont val="Calibri"/>
            <family val="2"/>
            <charset val="238"/>
          </rPr>
          <t>IV_B:EgyebAllamiUtem1</t>
        </r>
      </text>
    </comment>
    <comment ref="Z183" authorId="0" shapeId="0">
      <text>
        <r>
          <rPr>
            <sz val="11"/>
            <rFont val="Calibri"/>
            <family val="2"/>
            <charset val="238"/>
          </rPr>
          <t>IV_B:OnkormanyzatiUtem1</t>
        </r>
      </text>
    </comment>
    <comment ref="AA183" authorId="0" shapeId="0">
      <text>
        <r>
          <rPr>
            <sz val="11"/>
            <rFont val="Calibri"/>
            <family val="2"/>
            <charset val="238"/>
          </rPr>
          <t>IV_B:EUUtem1</t>
        </r>
      </text>
    </comment>
    <comment ref="AB183" authorId="0" shapeId="0">
      <text>
        <r>
          <rPr>
            <sz val="11"/>
            <rFont val="Calibri"/>
            <family val="2"/>
            <charset val="238"/>
          </rPr>
          <t>IV_B:EgyebUtem1</t>
        </r>
      </text>
    </comment>
    <comment ref="AC183" authorId="0" shapeId="0">
      <text>
        <r>
          <rPr>
            <sz val="11"/>
            <rFont val="Calibri"/>
            <family val="2"/>
            <charset val="238"/>
          </rPr>
          <t>IV_B:HitelKotvenyUtem1</t>
        </r>
      </text>
    </comment>
    <comment ref="AD183" authorId="0" shapeId="0">
      <text>
        <r>
          <rPr>
            <sz val="11"/>
            <rFont val="Calibri"/>
            <family val="2"/>
            <charset val="238"/>
          </rPr>
          <t>IV_B:OsszesenUtem1</t>
        </r>
      </text>
    </comment>
    <comment ref="AG183" authorId="0" shapeId="0">
      <text>
        <r>
          <rPr>
            <sz val="11"/>
            <rFont val="Calibri"/>
            <family val="2"/>
            <charset val="238"/>
          </rPr>
          <t>IV_B:HDUtem2</t>
        </r>
      </text>
    </comment>
    <comment ref="AH183" authorId="0" shapeId="0">
      <text>
        <r>
          <rPr>
            <sz val="11"/>
            <rFont val="Calibri"/>
            <family val="2"/>
            <charset val="238"/>
          </rPr>
          <t>IV_B:ECSUtem2</t>
        </r>
      </text>
    </comment>
    <comment ref="AI183" authorId="0" shapeId="0">
      <text>
        <r>
          <rPr>
            <sz val="11"/>
            <rFont val="Calibri"/>
            <family val="2"/>
            <charset val="238"/>
          </rPr>
          <t>IV_B:KFHUtem2</t>
        </r>
      </text>
    </comment>
    <comment ref="AJ183" authorId="0" shapeId="0">
      <text>
        <r>
          <rPr>
            <sz val="11"/>
            <rFont val="Calibri"/>
            <family val="2"/>
            <charset val="238"/>
          </rPr>
          <t>IV_B:Egyeb_SajatUtem2</t>
        </r>
      </text>
    </comment>
    <comment ref="AK183" authorId="0" shapeId="0">
      <text>
        <r>
          <rPr>
            <sz val="11"/>
            <rFont val="Calibri"/>
            <family val="2"/>
            <charset val="238"/>
          </rPr>
          <t>IV_B:DijUtem2</t>
        </r>
      </text>
    </comment>
    <comment ref="AL183" authorId="0" shapeId="0">
      <text>
        <r>
          <rPr>
            <sz val="11"/>
            <rFont val="Calibri"/>
            <family val="2"/>
            <charset val="238"/>
          </rPr>
          <t>IV_B:EM_Melleklet1_Utem2</t>
        </r>
      </text>
    </comment>
    <comment ref="AM183" authorId="0" shapeId="0">
      <text>
        <r>
          <rPr>
            <sz val="11"/>
            <rFont val="Calibri"/>
            <family val="2"/>
            <charset val="238"/>
          </rPr>
          <t>IV_B:EgyebAllamiUtem2</t>
        </r>
      </text>
    </comment>
    <comment ref="AN183" authorId="0" shapeId="0">
      <text>
        <r>
          <rPr>
            <sz val="11"/>
            <rFont val="Calibri"/>
            <family val="2"/>
            <charset val="238"/>
          </rPr>
          <t>IV_B:OnkormanyzatiUtem2</t>
        </r>
      </text>
    </comment>
    <comment ref="AO183" authorId="0" shapeId="0">
      <text>
        <r>
          <rPr>
            <sz val="11"/>
            <rFont val="Calibri"/>
            <family val="2"/>
            <charset val="238"/>
          </rPr>
          <t>IV_B:EUUtem2</t>
        </r>
      </text>
    </comment>
    <comment ref="AP183" authorId="0" shapeId="0">
      <text>
        <r>
          <rPr>
            <sz val="11"/>
            <rFont val="Calibri"/>
            <family val="2"/>
            <charset val="238"/>
          </rPr>
          <t>IV_B:EgyebUtem2</t>
        </r>
      </text>
    </comment>
    <comment ref="AQ183" authorId="0" shapeId="0">
      <text>
        <r>
          <rPr>
            <sz val="11"/>
            <rFont val="Calibri"/>
            <family val="2"/>
            <charset val="238"/>
          </rPr>
          <t>IV_B:HitelKotvenyUtem2</t>
        </r>
      </text>
    </comment>
    <comment ref="AR183" authorId="0" shapeId="0">
      <text>
        <r>
          <rPr>
            <sz val="11"/>
            <rFont val="Calibri"/>
            <family val="2"/>
            <charset val="238"/>
          </rPr>
          <t>IV_B:OsszesenUtem2</t>
        </r>
      </text>
    </comment>
    <comment ref="AS183" authorId="0" shapeId="0">
      <text>
        <r>
          <rPr>
            <sz val="11"/>
            <rFont val="Calibri"/>
            <family val="2"/>
            <charset val="238"/>
          </rPr>
          <t>IV_B:ForrashianyUtem2</t>
        </r>
      </text>
    </comment>
    <comment ref="AV183" authorId="0" shapeId="0">
      <text>
        <r>
          <rPr>
            <sz val="11"/>
            <rFont val="Calibri"/>
            <family val="2"/>
            <charset val="238"/>
          </rPr>
          <t>IV_B:Indokolas</t>
        </r>
      </text>
    </comment>
    <comment ref="AW183" authorId="0" shapeId="0">
      <text>
        <r>
          <rPr>
            <sz val="11"/>
            <rFont val="Calibri"/>
            <family val="2"/>
            <charset val="238"/>
          </rPr>
          <t>IV_B:Megjegyzes</t>
        </r>
      </text>
    </comment>
    <comment ref="AZ183" authorId="0" shapeId="0">
      <text>
        <r>
          <rPr>
            <sz val="11"/>
            <rFont val="Calibri"/>
            <family val="2"/>
            <charset val="238"/>
          </rPr>
          <t>IV_B:ISA</t>
        </r>
      </text>
    </comment>
    <comment ref="B184" authorId="0" shapeId="0">
      <text>
        <r>
          <rPr>
            <sz val="11"/>
            <rFont val="Calibri"/>
            <family val="2"/>
            <charset val="238"/>
          </rPr>
          <t>IV_B:FontossagiSorrent</t>
        </r>
      </text>
    </comment>
    <comment ref="C184" authorId="0" shapeId="0">
      <text>
        <r>
          <rPr>
            <sz val="11"/>
            <rFont val="Calibri"/>
            <family val="2"/>
            <charset val="238"/>
          </rPr>
          <t>IV_B:FeladatKategoria</t>
        </r>
      </text>
    </comment>
    <comment ref="D184" authorId="0" shapeId="0">
      <text>
        <r>
          <rPr>
            <sz val="11"/>
            <rFont val="Calibri"/>
            <family val="2"/>
            <charset val="238"/>
          </rPr>
          <t>IV_B:FeladatMegnevezes</t>
        </r>
      </text>
    </comment>
    <comment ref="E184" authorId="0" shapeId="0">
      <text>
        <r>
          <rPr>
            <sz val="11"/>
            <rFont val="Calibri"/>
            <family val="2"/>
            <charset val="238"/>
          </rPr>
          <t>IV_B:ElviEngedelySzam</t>
        </r>
      </text>
    </comment>
    <comment ref="F184" authorId="0" shapeId="0">
      <text>
        <r>
          <rPr>
            <sz val="11"/>
            <rFont val="Calibri"/>
            <family val="2"/>
            <charset val="238"/>
          </rPr>
          <t>IV_B:VKR_Kod</t>
        </r>
      </text>
    </comment>
    <comment ref="G184" authorId="0" shapeId="0">
      <text>
        <r>
          <rPr>
            <sz val="11"/>
            <rFont val="Calibri"/>
            <family val="2"/>
            <charset val="238"/>
          </rPr>
          <t>IV_B:VKR_Nev</t>
        </r>
      </text>
    </comment>
    <comment ref="H184" authorId="0" shapeId="0">
      <text>
        <r>
          <rPr>
            <sz val="11"/>
            <rFont val="Calibri"/>
            <family val="2"/>
            <charset val="238"/>
          </rPr>
          <t>IV_B:FeladatSorszam</t>
        </r>
      </text>
    </comment>
    <comment ref="I184" authorId="0" shapeId="0">
      <text>
        <r>
          <rPr>
            <sz val="11"/>
            <rFont val="Calibri"/>
            <family val="2"/>
            <charset val="238"/>
          </rPr>
          <t>IV_B:FeladatAzonosito</t>
        </r>
      </text>
    </comment>
    <comment ref="J184" authorId="0" shapeId="0">
      <text>
        <r>
          <rPr>
            <sz val="11"/>
            <rFont val="Calibri"/>
            <family val="2"/>
            <charset val="238"/>
          </rPr>
          <t>IV_B:EllatasiTerulet</t>
        </r>
      </text>
    </comment>
    <comment ref="K184" authorId="0" shapeId="0">
      <text>
        <r>
          <rPr>
            <sz val="11"/>
            <rFont val="Calibri"/>
            <family val="2"/>
            <charset val="238"/>
          </rPr>
          <t>IV_B:EllatasertFelelos</t>
        </r>
      </text>
    </comment>
    <comment ref="L184" authorId="0" shapeId="0">
      <text>
        <r>
          <rPr>
            <sz val="11"/>
            <rFont val="Calibri"/>
            <family val="2"/>
            <charset val="238"/>
          </rPr>
          <t>IV_B:TervezettNettoKoltseg</t>
        </r>
      </text>
    </comment>
    <comment ref="M184" authorId="0" shapeId="0">
      <text>
        <r>
          <rPr>
            <sz val="11"/>
            <rFont val="Calibri"/>
            <family val="2"/>
            <charset val="238"/>
          </rPr>
          <t>IV_B:IdotartamKezdes</t>
        </r>
      </text>
    </comment>
    <comment ref="N184" authorId="0" shapeId="0">
      <text>
        <r>
          <rPr>
            <sz val="11"/>
            <rFont val="Calibri"/>
            <family val="2"/>
            <charset val="238"/>
          </rPr>
          <t>IV_B:IdotartamBefejezes</t>
        </r>
      </text>
    </comment>
    <comment ref="O184" authorId="0" shapeId="0">
      <text>
        <r>
          <rPr>
            <sz val="11"/>
            <rFont val="Calibri"/>
            <family val="2"/>
            <charset val="238"/>
          </rPr>
          <t>IV_B:NettoKoltsegUtem1</t>
        </r>
      </text>
    </comment>
    <comment ref="P184" authorId="0" shapeId="0">
      <text>
        <r>
          <rPr>
            <sz val="11"/>
            <rFont val="Calibri"/>
            <family val="2"/>
            <charset val="238"/>
          </rPr>
          <t>IV_B:NettoKoltsegUtem2</t>
        </r>
      </text>
    </comment>
    <comment ref="Q184" authorId="0" shapeId="0">
      <text>
        <r>
          <rPr>
            <sz val="11"/>
            <rFont val="Calibri"/>
            <family val="2"/>
            <charset val="238"/>
          </rPr>
          <t>IV_B:EM_Melleklet2_KTG</t>
        </r>
      </text>
    </comment>
    <comment ref="S184" authorId="0" shapeId="0">
      <text>
        <r>
          <rPr>
            <sz val="11"/>
            <rFont val="Calibri"/>
            <family val="2"/>
            <charset val="238"/>
          </rPr>
          <t>IV_B:HDUtem1</t>
        </r>
      </text>
    </comment>
    <comment ref="T184" authorId="0" shapeId="0">
      <text>
        <r>
          <rPr>
            <sz val="11"/>
            <rFont val="Calibri"/>
            <family val="2"/>
            <charset val="238"/>
          </rPr>
          <t>IV_B:ECSUtem1</t>
        </r>
      </text>
    </comment>
    <comment ref="U184" authorId="0" shapeId="0">
      <text>
        <r>
          <rPr>
            <sz val="11"/>
            <rFont val="Calibri"/>
            <family val="2"/>
            <charset val="238"/>
          </rPr>
          <t>IV_B:KFHUtem1</t>
        </r>
      </text>
    </comment>
    <comment ref="V184" authorId="0" shapeId="0">
      <text>
        <r>
          <rPr>
            <sz val="11"/>
            <rFont val="Calibri"/>
            <family val="2"/>
            <charset val="238"/>
          </rPr>
          <t>IV_B:Egyeb_SajatUtem1</t>
        </r>
      </text>
    </comment>
    <comment ref="W184" authorId="0" shapeId="0">
      <text>
        <r>
          <rPr>
            <sz val="11"/>
            <rFont val="Calibri"/>
            <family val="2"/>
            <charset val="238"/>
          </rPr>
          <t>IV_B:DijUtem1</t>
        </r>
      </text>
    </comment>
    <comment ref="X184" authorId="0" shapeId="0">
      <text>
        <r>
          <rPr>
            <sz val="11"/>
            <rFont val="Calibri"/>
            <family val="2"/>
            <charset val="238"/>
          </rPr>
          <t>IV_B:EM_Melleklet1_Utem1</t>
        </r>
      </text>
    </comment>
    <comment ref="Y184" authorId="0" shapeId="0">
      <text>
        <r>
          <rPr>
            <sz val="11"/>
            <rFont val="Calibri"/>
            <family val="2"/>
            <charset val="238"/>
          </rPr>
          <t>IV_B:EgyebAllamiUtem1</t>
        </r>
      </text>
    </comment>
    <comment ref="Z184" authorId="0" shapeId="0">
      <text>
        <r>
          <rPr>
            <sz val="11"/>
            <rFont val="Calibri"/>
            <family val="2"/>
            <charset val="238"/>
          </rPr>
          <t>IV_B:OnkormanyzatiUtem1</t>
        </r>
      </text>
    </comment>
    <comment ref="AA184" authorId="0" shapeId="0">
      <text>
        <r>
          <rPr>
            <sz val="11"/>
            <rFont val="Calibri"/>
            <family val="2"/>
            <charset val="238"/>
          </rPr>
          <t>IV_B:EUUtem1</t>
        </r>
      </text>
    </comment>
    <comment ref="AB184" authorId="0" shapeId="0">
      <text>
        <r>
          <rPr>
            <sz val="11"/>
            <rFont val="Calibri"/>
            <family val="2"/>
            <charset val="238"/>
          </rPr>
          <t>IV_B:EgyebUtem1</t>
        </r>
      </text>
    </comment>
    <comment ref="AC184" authorId="0" shapeId="0">
      <text>
        <r>
          <rPr>
            <sz val="11"/>
            <rFont val="Calibri"/>
            <family val="2"/>
            <charset val="238"/>
          </rPr>
          <t>IV_B:HitelKotvenyUtem1</t>
        </r>
      </text>
    </comment>
    <comment ref="AD184" authorId="0" shapeId="0">
      <text>
        <r>
          <rPr>
            <sz val="11"/>
            <rFont val="Calibri"/>
            <family val="2"/>
            <charset val="238"/>
          </rPr>
          <t>IV_B:OsszesenUtem1</t>
        </r>
      </text>
    </comment>
    <comment ref="AG184" authorId="0" shapeId="0">
      <text>
        <r>
          <rPr>
            <sz val="11"/>
            <rFont val="Calibri"/>
            <family val="2"/>
            <charset val="238"/>
          </rPr>
          <t>IV_B:HDUtem2</t>
        </r>
      </text>
    </comment>
    <comment ref="AH184" authorId="0" shapeId="0">
      <text>
        <r>
          <rPr>
            <sz val="11"/>
            <rFont val="Calibri"/>
            <family val="2"/>
            <charset val="238"/>
          </rPr>
          <t>IV_B:ECSUtem2</t>
        </r>
      </text>
    </comment>
    <comment ref="AI184" authorId="0" shapeId="0">
      <text>
        <r>
          <rPr>
            <sz val="11"/>
            <rFont val="Calibri"/>
            <family val="2"/>
            <charset val="238"/>
          </rPr>
          <t>IV_B:KFHUtem2</t>
        </r>
      </text>
    </comment>
    <comment ref="AJ184" authorId="0" shapeId="0">
      <text>
        <r>
          <rPr>
            <sz val="11"/>
            <rFont val="Calibri"/>
            <family val="2"/>
            <charset val="238"/>
          </rPr>
          <t>IV_B:Egyeb_SajatUtem2</t>
        </r>
      </text>
    </comment>
    <comment ref="AK184" authorId="0" shapeId="0">
      <text>
        <r>
          <rPr>
            <sz val="11"/>
            <rFont val="Calibri"/>
            <family val="2"/>
            <charset val="238"/>
          </rPr>
          <t>IV_B:DijUtem2</t>
        </r>
      </text>
    </comment>
    <comment ref="AL184" authorId="0" shapeId="0">
      <text>
        <r>
          <rPr>
            <sz val="11"/>
            <rFont val="Calibri"/>
            <family val="2"/>
            <charset val="238"/>
          </rPr>
          <t>IV_B:EM_Melleklet1_Utem2</t>
        </r>
      </text>
    </comment>
    <comment ref="AM184" authorId="0" shapeId="0">
      <text>
        <r>
          <rPr>
            <sz val="11"/>
            <rFont val="Calibri"/>
            <family val="2"/>
            <charset val="238"/>
          </rPr>
          <t>IV_B:EgyebAllamiUtem2</t>
        </r>
      </text>
    </comment>
    <comment ref="AN184" authorId="0" shapeId="0">
      <text>
        <r>
          <rPr>
            <sz val="11"/>
            <rFont val="Calibri"/>
            <family val="2"/>
            <charset val="238"/>
          </rPr>
          <t>IV_B:OnkormanyzatiUtem2</t>
        </r>
      </text>
    </comment>
    <comment ref="AO184" authorId="0" shapeId="0">
      <text>
        <r>
          <rPr>
            <sz val="11"/>
            <rFont val="Calibri"/>
            <family val="2"/>
            <charset val="238"/>
          </rPr>
          <t>IV_B:EUUtem2</t>
        </r>
      </text>
    </comment>
    <comment ref="AP184" authorId="0" shapeId="0">
      <text>
        <r>
          <rPr>
            <sz val="11"/>
            <rFont val="Calibri"/>
            <family val="2"/>
            <charset val="238"/>
          </rPr>
          <t>IV_B:EgyebUtem2</t>
        </r>
      </text>
    </comment>
    <comment ref="AQ184" authorId="0" shapeId="0">
      <text>
        <r>
          <rPr>
            <sz val="11"/>
            <rFont val="Calibri"/>
            <family val="2"/>
            <charset val="238"/>
          </rPr>
          <t>IV_B:HitelKotvenyUtem2</t>
        </r>
      </text>
    </comment>
    <comment ref="AR184" authorId="0" shapeId="0">
      <text>
        <r>
          <rPr>
            <sz val="11"/>
            <rFont val="Calibri"/>
            <family val="2"/>
            <charset val="238"/>
          </rPr>
          <t>IV_B:OsszesenUtem2</t>
        </r>
      </text>
    </comment>
    <comment ref="AS184" authorId="0" shapeId="0">
      <text>
        <r>
          <rPr>
            <sz val="11"/>
            <rFont val="Calibri"/>
            <family val="2"/>
            <charset val="238"/>
          </rPr>
          <t>IV_B:ForrashianyUtem2</t>
        </r>
      </text>
    </comment>
    <comment ref="AV184" authorId="0" shapeId="0">
      <text>
        <r>
          <rPr>
            <sz val="11"/>
            <rFont val="Calibri"/>
            <family val="2"/>
            <charset val="238"/>
          </rPr>
          <t>IV_B:Indokolas</t>
        </r>
      </text>
    </comment>
    <comment ref="AW184" authorId="0" shapeId="0">
      <text>
        <r>
          <rPr>
            <sz val="11"/>
            <rFont val="Calibri"/>
            <family val="2"/>
            <charset val="238"/>
          </rPr>
          <t>IV_B:Megjegyzes</t>
        </r>
      </text>
    </comment>
    <comment ref="AZ184" authorId="0" shapeId="0">
      <text>
        <r>
          <rPr>
            <sz val="11"/>
            <rFont val="Calibri"/>
            <family val="2"/>
            <charset val="238"/>
          </rPr>
          <t>IV_B:ISA</t>
        </r>
      </text>
    </comment>
    <comment ref="B185" authorId="0" shapeId="0">
      <text>
        <r>
          <rPr>
            <sz val="11"/>
            <rFont val="Calibri"/>
            <family val="2"/>
            <charset val="238"/>
          </rPr>
          <t>IV_B:FontossagiSorrent</t>
        </r>
      </text>
    </comment>
    <comment ref="C185" authorId="0" shapeId="0">
      <text>
        <r>
          <rPr>
            <sz val="11"/>
            <rFont val="Calibri"/>
            <family val="2"/>
            <charset val="238"/>
          </rPr>
          <t>IV_B:FeladatKategoria</t>
        </r>
      </text>
    </comment>
    <comment ref="D185" authorId="0" shapeId="0">
      <text>
        <r>
          <rPr>
            <sz val="11"/>
            <rFont val="Calibri"/>
            <family val="2"/>
            <charset val="238"/>
          </rPr>
          <t>IV_B:FeladatMegnevezes</t>
        </r>
      </text>
    </comment>
    <comment ref="E185" authorId="0" shapeId="0">
      <text>
        <r>
          <rPr>
            <sz val="11"/>
            <rFont val="Calibri"/>
            <family val="2"/>
            <charset val="238"/>
          </rPr>
          <t>IV_B:ElviEngedelySzam</t>
        </r>
      </text>
    </comment>
    <comment ref="F185" authorId="0" shapeId="0">
      <text>
        <r>
          <rPr>
            <sz val="11"/>
            <rFont val="Calibri"/>
            <family val="2"/>
            <charset val="238"/>
          </rPr>
          <t>IV_B:VKR_Kod</t>
        </r>
      </text>
    </comment>
    <comment ref="G185" authorId="0" shapeId="0">
      <text>
        <r>
          <rPr>
            <sz val="11"/>
            <rFont val="Calibri"/>
            <family val="2"/>
            <charset val="238"/>
          </rPr>
          <t>IV_B:VKR_Nev</t>
        </r>
      </text>
    </comment>
    <comment ref="H185" authorId="0" shapeId="0">
      <text>
        <r>
          <rPr>
            <sz val="11"/>
            <rFont val="Calibri"/>
            <family val="2"/>
            <charset val="238"/>
          </rPr>
          <t>IV_B:FeladatSorszam</t>
        </r>
      </text>
    </comment>
    <comment ref="I185" authorId="0" shapeId="0">
      <text>
        <r>
          <rPr>
            <sz val="11"/>
            <rFont val="Calibri"/>
            <family val="2"/>
            <charset val="238"/>
          </rPr>
          <t>IV_B:FeladatAzonosito</t>
        </r>
      </text>
    </comment>
    <comment ref="J185" authorId="0" shapeId="0">
      <text>
        <r>
          <rPr>
            <sz val="11"/>
            <rFont val="Calibri"/>
            <family val="2"/>
            <charset val="238"/>
          </rPr>
          <t>IV_B:EllatasiTerulet</t>
        </r>
      </text>
    </comment>
    <comment ref="K185" authorId="0" shapeId="0">
      <text>
        <r>
          <rPr>
            <sz val="11"/>
            <rFont val="Calibri"/>
            <family val="2"/>
            <charset val="238"/>
          </rPr>
          <t>IV_B:EllatasertFelelos</t>
        </r>
      </text>
    </comment>
    <comment ref="L185" authorId="0" shapeId="0">
      <text>
        <r>
          <rPr>
            <sz val="11"/>
            <rFont val="Calibri"/>
            <family val="2"/>
            <charset val="238"/>
          </rPr>
          <t>IV_B:TervezettNettoKoltseg</t>
        </r>
      </text>
    </comment>
    <comment ref="M185" authorId="0" shapeId="0">
      <text>
        <r>
          <rPr>
            <sz val="11"/>
            <rFont val="Calibri"/>
            <family val="2"/>
            <charset val="238"/>
          </rPr>
          <t>IV_B:IdotartamKezdes</t>
        </r>
      </text>
    </comment>
    <comment ref="N185" authorId="0" shapeId="0">
      <text>
        <r>
          <rPr>
            <sz val="11"/>
            <rFont val="Calibri"/>
            <family val="2"/>
            <charset val="238"/>
          </rPr>
          <t>IV_B:IdotartamBefejezes</t>
        </r>
      </text>
    </comment>
    <comment ref="O185" authorId="0" shapeId="0">
      <text>
        <r>
          <rPr>
            <sz val="11"/>
            <rFont val="Calibri"/>
            <family val="2"/>
            <charset val="238"/>
          </rPr>
          <t>IV_B:NettoKoltsegUtem1</t>
        </r>
      </text>
    </comment>
    <comment ref="P185" authorId="0" shapeId="0">
      <text>
        <r>
          <rPr>
            <sz val="11"/>
            <rFont val="Calibri"/>
            <family val="2"/>
            <charset val="238"/>
          </rPr>
          <t>IV_B:NettoKoltsegUtem2</t>
        </r>
      </text>
    </comment>
    <comment ref="Q185" authorId="0" shapeId="0">
      <text>
        <r>
          <rPr>
            <sz val="11"/>
            <rFont val="Calibri"/>
            <family val="2"/>
            <charset val="238"/>
          </rPr>
          <t>IV_B:EM_Melleklet2_KTG</t>
        </r>
      </text>
    </comment>
    <comment ref="S185" authorId="0" shapeId="0">
      <text>
        <r>
          <rPr>
            <sz val="11"/>
            <rFont val="Calibri"/>
            <family val="2"/>
            <charset val="238"/>
          </rPr>
          <t>IV_B:HDUtem1</t>
        </r>
      </text>
    </comment>
    <comment ref="T185" authorId="0" shapeId="0">
      <text>
        <r>
          <rPr>
            <sz val="11"/>
            <rFont val="Calibri"/>
            <family val="2"/>
            <charset val="238"/>
          </rPr>
          <t>IV_B:ECSUtem1</t>
        </r>
      </text>
    </comment>
    <comment ref="U185" authorId="0" shapeId="0">
      <text>
        <r>
          <rPr>
            <sz val="11"/>
            <rFont val="Calibri"/>
            <family val="2"/>
            <charset val="238"/>
          </rPr>
          <t>IV_B:KFHUtem1</t>
        </r>
      </text>
    </comment>
    <comment ref="V185" authorId="0" shapeId="0">
      <text>
        <r>
          <rPr>
            <sz val="11"/>
            <rFont val="Calibri"/>
            <family val="2"/>
            <charset val="238"/>
          </rPr>
          <t>IV_B:Egyeb_SajatUtem1</t>
        </r>
      </text>
    </comment>
    <comment ref="W185" authorId="0" shapeId="0">
      <text>
        <r>
          <rPr>
            <sz val="11"/>
            <rFont val="Calibri"/>
            <family val="2"/>
            <charset val="238"/>
          </rPr>
          <t>IV_B:DijUtem1</t>
        </r>
      </text>
    </comment>
    <comment ref="X185" authorId="0" shapeId="0">
      <text>
        <r>
          <rPr>
            <sz val="11"/>
            <rFont val="Calibri"/>
            <family val="2"/>
            <charset val="238"/>
          </rPr>
          <t>IV_B:EM_Melleklet1_Utem1</t>
        </r>
      </text>
    </comment>
    <comment ref="Y185" authorId="0" shapeId="0">
      <text>
        <r>
          <rPr>
            <sz val="11"/>
            <rFont val="Calibri"/>
            <family val="2"/>
            <charset val="238"/>
          </rPr>
          <t>IV_B:EgyebAllamiUtem1</t>
        </r>
      </text>
    </comment>
    <comment ref="Z185" authorId="0" shapeId="0">
      <text>
        <r>
          <rPr>
            <sz val="11"/>
            <rFont val="Calibri"/>
            <family val="2"/>
            <charset val="238"/>
          </rPr>
          <t>IV_B:OnkormanyzatiUtem1</t>
        </r>
      </text>
    </comment>
    <comment ref="AA185" authorId="0" shapeId="0">
      <text>
        <r>
          <rPr>
            <sz val="11"/>
            <rFont val="Calibri"/>
            <family val="2"/>
            <charset val="238"/>
          </rPr>
          <t>IV_B:EUUtem1</t>
        </r>
      </text>
    </comment>
    <comment ref="AB185" authorId="0" shapeId="0">
      <text>
        <r>
          <rPr>
            <sz val="11"/>
            <rFont val="Calibri"/>
            <family val="2"/>
            <charset val="238"/>
          </rPr>
          <t>IV_B:EgyebUtem1</t>
        </r>
      </text>
    </comment>
    <comment ref="AC185" authorId="0" shapeId="0">
      <text>
        <r>
          <rPr>
            <sz val="11"/>
            <rFont val="Calibri"/>
            <family val="2"/>
            <charset val="238"/>
          </rPr>
          <t>IV_B:HitelKotvenyUtem1</t>
        </r>
      </text>
    </comment>
    <comment ref="AD185" authorId="0" shapeId="0">
      <text>
        <r>
          <rPr>
            <sz val="11"/>
            <rFont val="Calibri"/>
            <family val="2"/>
            <charset val="238"/>
          </rPr>
          <t>IV_B:OsszesenUtem1</t>
        </r>
      </text>
    </comment>
    <comment ref="AG185" authorId="0" shapeId="0">
      <text>
        <r>
          <rPr>
            <sz val="11"/>
            <rFont val="Calibri"/>
            <family val="2"/>
            <charset val="238"/>
          </rPr>
          <t>IV_B:HDUtem2</t>
        </r>
      </text>
    </comment>
    <comment ref="AH185" authorId="0" shapeId="0">
      <text>
        <r>
          <rPr>
            <sz val="11"/>
            <rFont val="Calibri"/>
            <family val="2"/>
            <charset val="238"/>
          </rPr>
          <t>IV_B:ECSUtem2</t>
        </r>
      </text>
    </comment>
    <comment ref="AI185" authorId="0" shapeId="0">
      <text>
        <r>
          <rPr>
            <sz val="11"/>
            <rFont val="Calibri"/>
            <family val="2"/>
            <charset val="238"/>
          </rPr>
          <t>IV_B:KFHUtem2</t>
        </r>
      </text>
    </comment>
    <comment ref="AJ185" authorId="0" shapeId="0">
      <text>
        <r>
          <rPr>
            <sz val="11"/>
            <rFont val="Calibri"/>
            <family val="2"/>
            <charset val="238"/>
          </rPr>
          <t>IV_B:Egyeb_SajatUtem2</t>
        </r>
      </text>
    </comment>
    <comment ref="AK185" authorId="0" shapeId="0">
      <text>
        <r>
          <rPr>
            <sz val="11"/>
            <rFont val="Calibri"/>
            <family val="2"/>
            <charset val="238"/>
          </rPr>
          <t>IV_B:DijUtem2</t>
        </r>
      </text>
    </comment>
    <comment ref="AL185" authorId="0" shapeId="0">
      <text>
        <r>
          <rPr>
            <sz val="11"/>
            <rFont val="Calibri"/>
            <family val="2"/>
            <charset val="238"/>
          </rPr>
          <t>IV_B:EM_Melleklet1_Utem2</t>
        </r>
      </text>
    </comment>
    <comment ref="AM185" authorId="0" shapeId="0">
      <text>
        <r>
          <rPr>
            <sz val="11"/>
            <rFont val="Calibri"/>
            <family val="2"/>
            <charset val="238"/>
          </rPr>
          <t>IV_B:EgyebAllamiUtem2</t>
        </r>
      </text>
    </comment>
    <comment ref="AN185" authorId="0" shapeId="0">
      <text>
        <r>
          <rPr>
            <sz val="11"/>
            <rFont val="Calibri"/>
            <family val="2"/>
            <charset val="238"/>
          </rPr>
          <t>IV_B:OnkormanyzatiUtem2</t>
        </r>
      </text>
    </comment>
    <comment ref="AO185" authorId="0" shapeId="0">
      <text>
        <r>
          <rPr>
            <sz val="11"/>
            <rFont val="Calibri"/>
            <family val="2"/>
            <charset val="238"/>
          </rPr>
          <t>IV_B:EUUtem2</t>
        </r>
      </text>
    </comment>
    <comment ref="AP185" authorId="0" shapeId="0">
      <text>
        <r>
          <rPr>
            <sz val="11"/>
            <rFont val="Calibri"/>
            <family val="2"/>
            <charset val="238"/>
          </rPr>
          <t>IV_B:EgyebUtem2</t>
        </r>
      </text>
    </comment>
    <comment ref="AQ185" authorId="0" shapeId="0">
      <text>
        <r>
          <rPr>
            <sz val="11"/>
            <rFont val="Calibri"/>
            <family val="2"/>
            <charset val="238"/>
          </rPr>
          <t>IV_B:HitelKotvenyUtem2</t>
        </r>
      </text>
    </comment>
    <comment ref="AR185" authorId="0" shapeId="0">
      <text>
        <r>
          <rPr>
            <sz val="11"/>
            <rFont val="Calibri"/>
            <family val="2"/>
            <charset val="238"/>
          </rPr>
          <t>IV_B:OsszesenUtem2</t>
        </r>
      </text>
    </comment>
    <comment ref="AS185" authorId="0" shapeId="0">
      <text>
        <r>
          <rPr>
            <sz val="11"/>
            <rFont val="Calibri"/>
            <family val="2"/>
            <charset val="238"/>
          </rPr>
          <t>IV_B:ForrashianyUtem2</t>
        </r>
      </text>
    </comment>
    <comment ref="AV185" authorId="0" shapeId="0">
      <text>
        <r>
          <rPr>
            <sz val="11"/>
            <rFont val="Calibri"/>
            <family val="2"/>
            <charset val="238"/>
          </rPr>
          <t>IV_B:Indokolas</t>
        </r>
      </text>
    </comment>
    <comment ref="AW185" authorId="0" shapeId="0">
      <text>
        <r>
          <rPr>
            <sz val="11"/>
            <rFont val="Calibri"/>
            <family val="2"/>
            <charset val="238"/>
          </rPr>
          <t>IV_B:Megjegyzes</t>
        </r>
      </text>
    </comment>
    <comment ref="AZ185" authorId="0" shapeId="0">
      <text>
        <r>
          <rPr>
            <sz val="11"/>
            <rFont val="Calibri"/>
            <family val="2"/>
            <charset val="238"/>
          </rPr>
          <t>IV_B:ISA</t>
        </r>
      </text>
    </comment>
    <comment ref="B186" authorId="0" shapeId="0">
      <text>
        <r>
          <rPr>
            <sz val="11"/>
            <rFont val="Calibri"/>
            <family val="2"/>
            <charset val="238"/>
          </rPr>
          <t>IV_B:FontossagiSorrent</t>
        </r>
      </text>
    </comment>
    <comment ref="C186" authorId="0" shapeId="0">
      <text>
        <r>
          <rPr>
            <sz val="11"/>
            <rFont val="Calibri"/>
            <family val="2"/>
            <charset val="238"/>
          </rPr>
          <t>IV_B:FeladatKategoria</t>
        </r>
      </text>
    </comment>
    <comment ref="D186" authorId="0" shapeId="0">
      <text>
        <r>
          <rPr>
            <sz val="11"/>
            <rFont val="Calibri"/>
            <family val="2"/>
            <charset val="238"/>
          </rPr>
          <t>IV_B:FeladatMegnevezes</t>
        </r>
      </text>
    </comment>
    <comment ref="E186" authorId="0" shapeId="0">
      <text>
        <r>
          <rPr>
            <sz val="11"/>
            <rFont val="Calibri"/>
            <family val="2"/>
            <charset val="238"/>
          </rPr>
          <t>IV_B:ElviEngedelySzam</t>
        </r>
      </text>
    </comment>
    <comment ref="F186" authorId="0" shapeId="0">
      <text>
        <r>
          <rPr>
            <sz val="11"/>
            <rFont val="Calibri"/>
            <family val="2"/>
            <charset val="238"/>
          </rPr>
          <t>IV_B:VKR_Kod</t>
        </r>
      </text>
    </comment>
    <comment ref="G186" authorId="0" shapeId="0">
      <text>
        <r>
          <rPr>
            <sz val="11"/>
            <rFont val="Calibri"/>
            <family val="2"/>
            <charset val="238"/>
          </rPr>
          <t>IV_B:VKR_Nev</t>
        </r>
      </text>
    </comment>
    <comment ref="H186" authorId="0" shapeId="0">
      <text>
        <r>
          <rPr>
            <sz val="11"/>
            <rFont val="Calibri"/>
            <family val="2"/>
            <charset val="238"/>
          </rPr>
          <t>IV_B:FeladatSorszam</t>
        </r>
      </text>
    </comment>
    <comment ref="I186" authorId="0" shapeId="0">
      <text>
        <r>
          <rPr>
            <sz val="11"/>
            <rFont val="Calibri"/>
            <family val="2"/>
            <charset val="238"/>
          </rPr>
          <t>IV_B:FeladatAzonosito</t>
        </r>
      </text>
    </comment>
    <comment ref="J186" authorId="0" shapeId="0">
      <text>
        <r>
          <rPr>
            <sz val="11"/>
            <rFont val="Calibri"/>
            <family val="2"/>
            <charset val="238"/>
          </rPr>
          <t>IV_B:EllatasiTerulet</t>
        </r>
      </text>
    </comment>
    <comment ref="K186" authorId="0" shapeId="0">
      <text>
        <r>
          <rPr>
            <sz val="11"/>
            <rFont val="Calibri"/>
            <family val="2"/>
            <charset val="238"/>
          </rPr>
          <t>IV_B:EllatasertFelelos</t>
        </r>
      </text>
    </comment>
    <comment ref="L186" authorId="0" shapeId="0">
      <text>
        <r>
          <rPr>
            <sz val="11"/>
            <rFont val="Calibri"/>
            <family val="2"/>
            <charset val="238"/>
          </rPr>
          <t>IV_B:TervezettNettoKoltseg</t>
        </r>
      </text>
    </comment>
    <comment ref="M186" authorId="0" shapeId="0">
      <text>
        <r>
          <rPr>
            <sz val="11"/>
            <rFont val="Calibri"/>
            <family val="2"/>
            <charset val="238"/>
          </rPr>
          <t>IV_B:IdotartamKezdes</t>
        </r>
      </text>
    </comment>
    <comment ref="N186" authorId="0" shapeId="0">
      <text>
        <r>
          <rPr>
            <sz val="11"/>
            <rFont val="Calibri"/>
            <family val="2"/>
            <charset val="238"/>
          </rPr>
          <t>IV_B:IdotartamBefejezes</t>
        </r>
      </text>
    </comment>
    <comment ref="O186" authorId="0" shapeId="0">
      <text>
        <r>
          <rPr>
            <sz val="11"/>
            <rFont val="Calibri"/>
            <family val="2"/>
            <charset val="238"/>
          </rPr>
          <t>IV_B:NettoKoltsegUtem1</t>
        </r>
      </text>
    </comment>
    <comment ref="P186" authorId="0" shapeId="0">
      <text>
        <r>
          <rPr>
            <sz val="11"/>
            <rFont val="Calibri"/>
            <family val="2"/>
            <charset val="238"/>
          </rPr>
          <t>IV_B:NettoKoltsegUtem2</t>
        </r>
      </text>
    </comment>
    <comment ref="Q186" authorId="0" shapeId="0">
      <text>
        <r>
          <rPr>
            <sz val="11"/>
            <rFont val="Calibri"/>
            <family val="2"/>
            <charset val="238"/>
          </rPr>
          <t>IV_B:EM_Melleklet2_KTG</t>
        </r>
      </text>
    </comment>
    <comment ref="S186" authorId="0" shapeId="0">
      <text>
        <r>
          <rPr>
            <sz val="11"/>
            <rFont val="Calibri"/>
            <family val="2"/>
            <charset val="238"/>
          </rPr>
          <t>IV_B:HDUtem1</t>
        </r>
      </text>
    </comment>
    <comment ref="T186" authorId="0" shapeId="0">
      <text>
        <r>
          <rPr>
            <sz val="11"/>
            <rFont val="Calibri"/>
            <family val="2"/>
            <charset val="238"/>
          </rPr>
          <t>IV_B:ECSUtem1</t>
        </r>
      </text>
    </comment>
    <comment ref="U186" authorId="0" shapeId="0">
      <text>
        <r>
          <rPr>
            <sz val="11"/>
            <rFont val="Calibri"/>
            <family val="2"/>
            <charset val="238"/>
          </rPr>
          <t>IV_B:KFHUtem1</t>
        </r>
      </text>
    </comment>
    <comment ref="V186" authorId="0" shapeId="0">
      <text>
        <r>
          <rPr>
            <sz val="11"/>
            <rFont val="Calibri"/>
            <family val="2"/>
            <charset val="238"/>
          </rPr>
          <t>IV_B:Egyeb_SajatUtem1</t>
        </r>
      </text>
    </comment>
    <comment ref="W186" authorId="0" shapeId="0">
      <text>
        <r>
          <rPr>
            <sz val="11"/>
            <rFont val="Calibri"/>
            <family val="2"/>
            <charset val="238"/>
          </rPr>
          <t>IV_B:DijUtem1</t>
        </r>
      </text>
    </comment>
    <comment ref="X186" authorId="0" shapeId="0">
      <text>
        <r>
          <rPr>
            <sz val="11"/>
            <rFont val="Calibri"/>
            <family val="2"/>
            <charset val="238"/>
          </rPr>
          <t>IV_B:EM_Melleklet1_Utem1</t>
        </r>
      </text>
    </comment>
    <comment ref="Y186" authorId="0" shapeId="0">
      <text>
        <r>
          <rPr>
            <sz val="11"/>
            <rFont val="Calibri"/>
            <family val="2"/>
            <charset val="238"/>
          </rPr>
          <t>IV_B:EgyebAllamiUtem1</t>
        </r>
      </text>
    </comment>
    <comment ref="Z186" authorId="0" shapeId="0">
      <text>
        <r>
          <rPr>
            <sz val="11"/>
            <rFont val="Calibri"/>
            <family val="2"/>
            <charset val="238"/>
          </rPr>
          <t>IV_B:OnkormanyzatiUtem1</t>
        </r>
      </text>
    </comment>
    <comment ref="AA186" authorId="0" shapeId="0">
      <text>
        <r>
          <rPr>
            <sz val="11"/>
            <rFont val="Calibri"/>
            <family val="2"/>
            <charset val="238"/>
          </rPr>
          <t>IV_B:EUUtem1</t>
        </r>
      </text>
    </comment>
    <comment ref="AB186" authorId="0" shapeId="0">
      <text>
        <r>
          <rPr>
            <sz val="11"/>
            <rFont val="Calibri"/>
            <family val="2"/>
            <charset val="238"/>
          </rPr>
          <t>IV_B:EgyebUtem1</t>
        </r>
      </text>
    </comment>
    <comment ref="AC186" authorId="0" shapeId="0">
      <text>
        <r>
          <rPr>
            <sz val="11"/>
            <rFont val="Calibri"/>
            <family val="2"/>
            <charset val="238"/>
          </rPr>
          <t>IV_B:HitelKotvenyUtem1</t>
        </r>
      </text>
    </comment>
    <comment ref="AD186" authorId="0" shapeId="0">
      <text>
        <r>
          <rPr>
            <sz val="11"/>
            <rFont val="Calibri"/>
            <family val="2"/>
            <charset val="238"/>
          </rPr>
          <t>IV_B:OsszesenUtem1</t>
        </r>
      </text>
    </comment>
    <comment ref="AG186" authorId="0" shapeId="0">
      <text>
        <r>
          <rPr>
            <sz val="11"/>
            <rFont val="Calibri"/>
            <family val="2"/>
            <charset val="238"/>
          </rPr>
          <t>IV_B:HDUtem2</t>
        </r>
      </text>
    </comment>
    <comment ref="AH186" authorId="0" shapeId="0">
      <text>
        <r>
          <rPr>
            <sz val="11"/>
            <rFont val="Calibri"/>
            <family val="2"/>
            <charset val="238"/>
          </rPr>
          <t>IV_B:ECSUtem2</t>
        </r>
      </text>
    </comment>
    <comment ref="AI186" authorId="0" shapeId="0">
      <text>
        <r>
          <rPr>
            <sz val="11"/>
            <rFont val="Calibri"/>
            <family val="2"/>
            <charset val="238"/>
          </rPr>
          <t>IV_B:KFHUtem2</t>
        </r>
      </text>
    </comment>
    <comment ref="AJ186" authorId="0" shapeId="0">
      <text>
        <r>
          <rPr>
            <sz val="11"/>
            <rFont val="Calibri"/>
            <family val="2"/>
            <charset val="238"/>
          </rPr>
          <t>IV_B:Egyeb_SajatUtem2</t>
        </r>
      </text>
    </comment>
    <comment ref="AK186" authorId="0" shapeId="0">
      <text>
        <r>
          <rPr>
            <sz val="11"/>
            <rFont val="Calibri"/>
            <family val="2"/>
            <charset val="238"/>
          </rPr>
          <t>IV_B:DijUtem2</t>
        </r>
      </text>
    </comment>
    <comment ref="AL186" authorId="0" shapeId="0">
      <text>
        <r>
          <rPr>
            <sz val="11"/>
            <rFont val="Calibri"/>
            <family val="2"/>
            <charset val="238"/>
          </rPr>
          <t>IV_B:EM_Melleklet1_Utem2</t>
        </r>
      </text>
    </comment>
    <comment ref="AM186" authorId="0" shapeId="0">
      <text>
        <r>
          <rPr>
            <sz val="11"/>
            <rFont val="Calibri"/>
            <family val="2"/>
            <charset val="238"/>
          </rPr>
          <t>IV_B:EgyebAllamiUtem2</t>
        </r>
      </text>
    </comment>
    <comment ref="AN186" authorId="0" shapeId="0">
      <text>
        <r>
          <rPr>
            <sz val="11"/>
            <rFont val="Calibri"/>
            <family val="2"/>
            <charset val="238"/>
          </rPr>
          <t>IV_B:OnkormanyzatiUtem2</t>
        </r>
      </text>
    </comment>
    <comment ref="AO186" authorId="0" shapeId="0">
      <text>
        <r>
          <rPr>
            <sz val="11"/>
            <rFont val="Calibri"/>
            <family val="2"/>
            <charset val="238"/>
          </rPr>
          <t>IV_B:EUUtem2</t>
        </r>
      </text>
    </comment>
    <comment ref="AP186" authorId="0" shapeId="0">
      <text>
        <r>
          <rPr>
            <sz val="11"/>
            <rFont val="Calibri"/>
            <family val="2"/>
            <charset val="238"/>
          </rPr>
          <t>IV_B:EgyebUtem2</t>
        </r>
      </text>
    </comment>
    <comment ref="AQ186" authorId="0" shapeId="0">
      <text>
        <r>
          <rPr>
            <sz val="11"/>
            <rFont val="Calibri"/>
            <family val="2"/>
            <charset val="238"/>
          </rPr>
          <t>IV_B:HitelKotvenyUtem2</t>
        </r>
      </text>
    </comment>
    <comment ref="AR186" authorId="0" shapeId="0">
      <text>
        <r>
          <rPr>
            <sz val="11"/>
            <rFont val="Calibri"/>
            <family val="2"/>
            <charset val="238"/>
          </rPr>
          <t>IV_B:OsszesenUtem2</t>
        </r>
      </text>
    </comment>
    <comment ref="AS186" authorId="0" shapeId="0">
      <text>
        <r>
          <rPr>
            <sz val="11"/>
            <rFont val="Calibri"/>
            <family val="2"/>
            <charset val="238"/>
          </rPr>
          <t>IV_B:ForrashianyUtem2</t>
        </r>
      </text>
    </comment>
    <comment ref="AV186" authorId="0" shapeId="0">
      <text>
        <r>
          <rPr>
            <sz val="11"/>
            <rFont val="Calibri"/>
            <family val="2"/>
            <charset val="238"/>
          </rPr>
          <t>IV_B:Indokolas</t>
        </r>
      </text>
    </comment>
    <comment ref="AW186" authorId="0" shapeId="0">
      <text>
        <r>
          <rPr>
            <sz val="11"/>
            <rFont val="Calibri"/>
            <family val="2"/>
            <charset val="238"/>
          </rPr>
          <t>IV_B:Megjegyzes</t>
        </r>
      </text>
    </comment>
    <comment ref="AZ186" authorId="0" shapeId="0">
      <text>
        <r>
          <rPr>
            <sz val="11"/>
            <rFont val="Calibri"/>
            <family val="2"/>
            <charset val="238"/>
          </rPr>
          <t>IV_B:ISA</t>
        </r>
      </text>
    </comment>
    <comment ref="B187" authorId="0" shapeId="0">
      <text>
        <r>
          <rPr>
            <sz val="11"/>
            <rFont val="Calibri"/>
            <family val="2"/>
            <charset val="238"/>
          </rPr>
          <t>IV_B:FontossagiSorrent</t>
        </r>
      </text>
    </comment>
    <comment ref="C187" authorId="0" shapeId="0">
      <text>
        <r>
          <rPr>
            <sz val="11"/>
            <rFont val="Calibri"/>
            <family val="2"/>
            <charset val="238"/>
          </rPr>
          <t>IV_B:FeladatKategoria</t>
        </r>
      </text>
    </comment>
    <comment ref="D187" authorId="0" shapeId="0">
      <text>
        <r>
          <rPr>
            <sz val="11"/>
            <rFont val="Calibri"/>
            <family val="2"/>
            <charset val="238"/>
          </rPr>
          <t>IV_B:FeladatMegnevezes</t>
        </r>
      </text>
    </comment>
    <comment ref="E187" authorId="0" shapeId="0">
      <text>
        <r>
          <rPr>
            <sz val="11"/>
            <rFont val="Calibri"/>
            <family val="2"/>
            <charset val="238"/>
          </rPr>
          <t>IV_B:ElviEngedelySzam</t>
        </r>
      </text>
    </comment>
    <comment ref="F187" authorId="0" shapeId="0">
      <text>
        <r>
          <rPr>
            <sz val="11"/>
            <rFont val="Calibri"/>
            <family val="2"/>
            <charset val="238"/>
          </rPr>
          <t>IV_B:VKR_Kod</t>
        </r>
      </text>
    </comment>
    <comment ref="G187" authorId="0" shapeId="0">
      <text>
        <r>
          <rPr>
            <sz val="11"/>
            <rFont val="Calibri"/>
            <family val="2"/>
            <charset val="238"/>
          </rPr>
          <t>IV_B:VKR_Nev</t>
        </r>
      </text>
    </comment>
    <comment ref="H187" authorId="0" shapeId="0">
      <text>
        <r>
          <rPr>
            <sz val="11"/>
            <rFont val="Calibri"/>
            <family val="2"/>
            <charset val="238"/>
          </rPr>
          <t>IV_B:FeladatSorszam</t>
        </r>
      </text>
    </comment>
    <comment ref="I187" authorId="0" shapeId="0">
      <text>
        <r>
          <rPr>
            <sz val="11"/>
            <rFont val="Calibri"/>
            <family val="2"/>
            <charset val="238"/>
          </rPr>
          <t>IV_B:FeladatAzonosito</t>
        </r>
      </text>
    </comment>
    <comment ref="J187" authorId="0" shapeId="0">
      <text>
        <r>
          <rPr>
            <sz val="11"/>
            <rFont val="Calibri"/>
            <family val="2"/>
            <charset val="238"/>
          </rPr>
          <t>IV_B:EllatasiTerulet</t>
        </r>
      </text>
    </comment>
    <comment ref="K187" authorId="0" shapeId="0">
      <text>
        <r>
          <rPr>
            <sz val="11"/>
            <rFont val="Calibri"/>
            <family val="2"/>
            <charset val="238"/>
          </rPr>
          <t>IV_B:EllatasertFelelos</t>
        </r>
      </text>
    </comment>
    <comment ref="L187" authorId="0" shapeId="0">
      <text>
        <r>
          <rPr>
            <sz val="11"/>
            <rFont val="Calibri"/>
            <family val="2"/>
            <charset val="238"/>
          </rPr>
          <t>IV_B:TervezettNettoKoltseg</t>
        </r>
      </text>
    </comment>
    <comment ref="M187" authorId="0" shapeId="0">
      <text>
        <r>
          <rPr>
            <sz val="11"/>
            <rFont val="Calibri"/>
            <family val="2"/>
            <charset val="238"/>
          </rPr>
          <t>IV_B:IdotartamKezdes</t>
        </r>
      </text>
    </comment>
    <comment ref="N187" authorId="0" shapeId="0">
      <text>
        <r>
          <rPr>
            <sz val="11"/>
            <rFont val="Calibri"/>
            <family val="2"/>
            <charset val="238"/>
          </rPr>
          <t>IV_B:IdotartamBefejezes</t>
        </r>
      </text>
    </comment>
    <comment ref="O187" authorId="0" shapeId="0">
      <text>
        <r>
          <rPr>
            <sz val="11"/>
            <rFont val="Calibri"/>
            <family val="2"/>
            <charset val="238"/>
          </rPr>
          <t>IV_B:NettoKoltsegUtem1</t>
        </r>
      </text>
    </comment>
    <comment ref="P187" authorId="0" shapeId="0">
      <text>
        <r>
          <rPr>
            <sz val="11"/>
            <rFont val="Calibri"/>
            <family val="2"/>
            <charset val="238"/>
          </rPr>
          <t>IV_B:NettoKoltsegUtem2</t>
        </r>
      </text>
    </comment>
    <comment ref="Q187" authorId="0" shapeId="0">
      <text>
        <r>
          <rPr>
            <sz val="11"/>
            <rFont val="Calibri"/>
            <family val="2"/>
            <charset val="238"/>
          </rPr>
          <t>IV_B:EM_Melleklet2_KTG</t>
        </r>
      </text>
    </comment>
    <comment ref="S187" authorId="0" shapeId="0">
      <text>
        <r>
          <rPr>
            <sz val="11"/>
            <rFont val="Calibri"/>
            <family val="2"/>
            <charset val="238"/>
          </rPr>
          <t>IV_B:HDUtem1</t>
        </r>
      </text>
    </comment>
    <comment ref="T187" authorId="0" shapeId="0">
      <text>
        <r>
          <rPr>
            <sz val="11"/>
            <rFont val="Calibri"/>
            <family val="2"/>
            <charset val="238"/>
          </rPr>
          <t>IV_B:ECSUtem1</t>
        </r>
      </text>
    </comment>
    <comment ref="U187" authorId="0" shapeId="0">
      <text>
        <r>
          <rPr>
            <sz val="11"/>
            <rFont val="Calibri"/>
            <family val="2"/>
            <charset val="238"/>
          </rPr>
          <t>IV_B:KFHUtem1</t>
        </r>
      </text>
    </comment>
    <comment ref="V187" authorId="0" shapeId="0">
      <text>
        <r>
          <rPr>
            <sz val="11"/>
            <rFont val="Calibri"/>
            <family val="2"/>
            <charset val="238"/>
          </rPr>
          <t>IV_B:Egyeb_SajatUtem1</t>
        </r>
      </text>
    </comment>
    <comment ref="W187" authorId="0" shapeId="0">
      <text>
        <r>
          <rPr>
            <sz val="11"/>
            <rFont val="Calibri"/>
            <family val="2"/>
            <charset val="238"/>
          </rPr>
          <t>IV_B:DijUtem1</t>
        </r>
      </text>
    </comment>
    <comment ref="X187" authorId="0" shapeId="0">
      <text>
        <r>
          <rPr>
            <sz val="11"/>
            <rFont val="Calibri"/>
            <family val="2"/>
            <charset val="238"/>
          </rPr>
          <t>IV_B:EM_Melleklet1_Utem1</t>
        </r>
      </text>
    </comment>
    <comment ref="Y187" authorId="0" shapeId="0">
      <text>
        <r>
          <rPr>
            <sz val="11"/>
            <rFont val="Calibri"/>
            <family val="2"/>
            <charset val="238"/>
          </rPr>
          <t>IV_B:EgyebAllamiUtem1</t>
        </r>
      </text>
    </comment>
    <comment ref="Z187" authorId="0" shapeId="0">
      <text>
        <r>
          <rPr>
            <sz val="11"/>
            <rFont val="Calibri"/>
            <family val="2"/>
            <charset val="238"/>
          </rPr>
          <t>IV_B:OnkormanyzatiUtem1</t>
        </r>
      </text>
    </comment>
    <comment ref="AA187" authorId="0" shapeId="0">
      <text>
        <r>
          <rPr>
            <sz val="11"/>
            <rFont val="Calibri"/>
            <family val="2"/>
            <charset val="238"/>
          </rPr>
          <t>IV_B:EUUtem1</t>
        </r>
      </text>
    </comment>
    <comment ref="AB187" authorId="0" shapeId="0">
      <text>
        <r>
          <rPr>
            <sz val="11"/>
            <rFont val="Calibri"/>
            <family val="2"/>
            <charset val="238"/>
          </rPr>
          <t>IV_B:EgyebUtem1</t>
        </r>
      </text>
    </comment>
    <comment ref="AC187" authorId="0" shapeId="0">
      <text>
        <r>
          <rPr>
            <sz val="11"/>
            <rFont val="Calibri"/>
            <family val="2"/>
            <charset val="238"/>
          </rPr>
          <t>IV_B:HitelKotvenyUtem1</t>
        </r>
      </text>
    </comment>
    <comment ref="AD187" authorId="0" shapeId="0">
      <text>
        <r>
          <rPr>
            <sz val="11"/>
            <rFont val="Calibri"/>
            <family val="2"/>
            <charset val="238"/>
          </rPr>
          <t>IV_B:OsszesenUtem1</t>
        </r>
      </text>
    </comment>
    <comment ref="AG187" authorId="0" shapeId="0">
      <text>
        <r>
          <rPr>
            <sz val="11"/>
            <rFont val="Calibri"/>
            <family val="2"/>
            <charset val="238"/>
          </rPr>
          <t>IV_B:HDUtem2</t>
        </r>
      </text>
    </comment>
    <comment ref="AH187" authorId="0" shapeId="0">
      <text>
        <r>
          <rPr>
            <sz val="11"/>
            <rFont val="Calibri"/>
            <family val="2"/>
            <charset val="238"/>
          </rPr>
          <t>IV_B:ECSUtem2</t>
        </r>
      </text>
    </comment>
    <comment ref="AI187" authorId="0" shapeId="0">
      <text>
        <r>
          <rPr>
            <sz val="11"/>
            <rFont val="Calibri"/>
            <family val="2"/>
            <charset val="238"/>
          </rPr>
          <t>IV_B:KFHUtem2</t>
        </r>
      </text>
    </comment>
    <comment ref="AJ187" authorId="0" shapeId="0">
      <text>
        <r>
          <rPr>
            <sz val="11"/>
            <rFont val="Calibri"/>
            <family val="2"/>
            <charset val="238"/>
          </rPr>
          <t>IV_B:Egyeb_SajatUtem2</t>
        </r>
      </text>
    </comment>
    <comment ref="AK187" authorId="0" shapeId="0">
      <text>
        <r>
          <rPr>
            <sz val="11"/>
            <rFont val="Calibri"/>
            <family val="2"/>
            <charset val="238"/>
          </rPr>
          <t>IV_B:DijUtem2</t>
        </r>
      </text>
    </comment>
    <comment ref="AL187" authorId="0" shapeId="0">
      <text>
        <r>
          <rPr>
            <sz val="11"/>
            <rFont val="Calibri"/>
            <family val="2"/>
            <charset val="238"/>
          </rPr>
          <t>IV_B:EM_Melleklet1_Utem2</t>
        </r>
      </text>
    </comment>
    <comment ref="AM187" authorId="0" shapeId="0">
      <text>
        <r>
          <rPr>
            <sz val="11"/>
            <rFont val="Calibri"/>
            <family val="2"/>
            <charset val="238"/>
          </rPr>
          <t>IV_B:EgyebAllamiUtem2</t>
        </r>
      </text>
    </comment>
    <comment ref="AN187" authorId="0" shapeId="0">
      <text>
        <r>
          <rPr>
            <sz val="11"/>
            <rFont val="Calibri"/>
            <family val="2"/>
            <charset val="238"/>
          </rPr>
          <t>IV_B:OnkormanyzatiUtem2</t>
        </r>
      </text>
    </comment>
    <comment ref="AO187" authorId="0" shapeId="0">
      <text>
        <r>
          <rPr>
            <sz val="11"/>
            <rFont val="Calibri"/>
            <family val="2"/>
            <charset val="238"/>
          </rPr>
          <t>IV_B:EUUtem2</t>
        </r>
      </text>
    </comment>
    <comment ref="AP187" authorId="0" shapeId="0">
      <text>
        <r>
          <rPr>
            <sz val="11"/>
            <rFont val="Calibri"/>
            <family val="2"/>
            <charset val="238"/>
          </rPr>
          <t>IV_B:EgyebUtem2</t>
        </r>
      </text>
    </comment>
    <comment ref="AQ187" authorId="0" shapeId="0">
      <text>
        <r>
          <rPr>
            <sz val="11"/>
            <rFont val="Calibri"/>
            <family val="2"/>
            <charset val="238"/>
          </rPr>
          <t>IV_B:HitelKotvenyUtem2</t>
        </r>
      </text>
    </comment>
    <comment ref="AR187" authorId="0" shapeId="0">
      <text>
        <r>
          <rPr>
            <sz val="11"/>
            <rFont val="Calibri"/>
            <family val="2"/>
            <charset val="238"/>
          </rPr>
          <t>IV_B:OsszesenUtem2</t>
        </r>
      </text>
    </comment>
    <comment ref="AS187" authorId="0" shapeId="0">
      <text>
        <r>
          <rPr>
            <sz val="11"/>
            <rFont val="Calibri"/>
            <family val="2"/>
            <charset val="238"/>
          </rPr>
          <t>IV_B:ForrashianyUtem2</t>
        </r>
      </text>
    </comment>
    <comment ref="AV187" authorId="0" shapeId="0">
      <text>
        <r>
          <rPr>
            <sz val="11"/>
            <rFont val="Calibri"/>
            <family val="2"/>
            <charset val="238"/>
          </rPr>
          <t>IV_B:Indokolas</t>
        </r>
      </text>
    </comment>
    <comment ref="AW187" authorId="0" shapeId="0">
      <text>
        <r>
          <rPr>
            <sz val="11"/>
            <rFont val="Calibri"/>
            <family val="2"/>
            <charset val="238"/>
          </rPr>
          <t>IV_B:Megjegyzes</t>
        </r>
      </text>
    </comment>
    <comment ref="AZ187" authorId="0" shapeId="0">
      <text>
        <r>
          <rPr>
            <sz val="11"/>
            <rFont val="Calibri"/>
            <family val="2"/>
            <charset val="238"/>
          </rPr>
          <t>IV_B:ISA</t>
        </r>
      </text>
    </comment>
    <comment ref="B188" authorId="0" shapeId="0">
      <text>
        <r>
          <rPr>
            <sz val="11"/>
            <rFont val="Calibri"/>
            <family val="2"/>
            <charset val="238"/>
          </rPr>
          <t>IV_B:FontossagiSorrent</t>
        </r>
      </text>
    </comment>
    <comment ref="C188" authorId="0" shapeId="0">
      <text>
        <r>
          <rPr>
            <sz val="11"/>
            <rFont val="Calibri"/>
            <family val="2"/>
            <charset val="238"/>
          </rPr>
          <t>IV_B:FeladatKategoria</t>
        </r>
      </text>
    </comment>
    <comment ref="D188" authorId="0" shapeId="0">
      <text>
        <r>
          <rPr>
            <sz val="11"/>
            <rFont val="Calibri"/>
            <family val="2"/>
            <charset val="238"/>
          </rPr>
          <t>IV_B:FeladatMegnevezes</t>
        </r>
      </text>
    </comment>
    <comment ref="E188" authorId="0" shapeId="0">
      <text>
        <r>
          <rPr>
            <sz val="11"/>
            <rFont val="Calibri"/>
            <family val="2"/>
            <charset val="238"/>
          </rPr>
          <t>IV_B:ElviEngedelySzam</t>
        </r>
      </text>
    </comment>
    <comment ref="F188" authorId="0" shapeId="0">
      <text>
        <r>
          <rPr>
            <sz val="11"/>
            <rFont val="Calibri"/>
            <family val="2"/>
            <charset val="238"/>
          </rPr>
          <t>IV_B:VKR_Kod</t>
        </r>
      </text>
    </comment>
    <comment ref="G188" authorId="0" shapeId="0">
      <text>
        <r>
          <rPr>
            <sz val="11"/>
            <rFont val="Calibri"/>
            <family val="2"/>
            <charset val="238"/>
          </rPr>
          <t>IV_B:VKR_Nev</t>
        </r>
      </text>
    </comment>
    <comment ref="H188" authorId="0" shapeId="0">
      <text>
        <r>
          <rPr>
            <sz val="11"/>
            <rFont val="Calibri"/>
            <family val="2"/>
            <charset val="238"/>
          </rPr>
          <t>IV_B:FeladatSorszam</t>
        </r>
      </text>
    </comment>
    <comment ref="I188" authorId="0" shapeId="0">
      <text>
        <r>
          <rPr>
            <sz val="11"/>
            <rFont val="Calibri"/>
            <family val="2"/>
            <charset val="238"/>
          </rPr>
          <t>IV_B:FeladatAzonosito</t>
        </r>
      </text>
    </comment>
    <comment ref="J188" authorId="0" shapeId="0">
      <text>
        <r>
          <rPr>
            <sz val="11"/>
            <rFont val="Calibri"/>
            <family val="2"/>
            <charset val="238"/>
          </rPr>
          <t>IV_B:EllatasiTerulet</t>
        </r>
      </text>
    </comment>
    <comment ref="K188" authorId="0" shapeId="0">
      <text>
        <r>
          <rPr>
            <sz val="11"/>
            <rFont val="Calibri"/>
            <family val="2"/>
            <charset val="238"/>
          </rPr>
          <t>IV_B:EllatasertFelelos</t>
        </r>
      </text>
    </comment>
    <comment ref="L188" authorId="0" shapeId="0">
      <text>
        <r>
          <rPr>
            <sz val="11"/>
            <rFont val="Calibri"/>
            <family val="2"/>
            <charset val="238"/>
          </rPr>
          <t>IV_B:TervezettNettoKoltseg</t>
        </r>
      </text>
    </comment>
    <comment ref="M188" authorId="0" shapeId="0">
      <text>
        <r>
          <rPr>
            <sz val="11"/>
            <rFont val="Calibri"/>
            <family val="2"/>
            <charset val="238"/>
          </rPr>
          <t>IV_B:IdotartamKezdes</t>
        </r>
      </text>
    </comment>
    <comment ref="N188" authorId="0" shapeId="0">
      <text>
        <r>
          <rPr>
            <sz val="11"/>
            <rFont val="Calibri"/>
            <family val="2"/>
            <charset val="238"/>
          </rPr>
          <t>IV_B:IdotartamBefejezes</t>
        </r>
      </text>
    </comment>
    <comment ref="O188" authorId="0" shapeId="0">
      <text>
        <r>
          <rPr>
            <sz val="11"/>
            <rFont val="Calibri"/>
            <family val="2"/>
            <charset val="238"/>
          </rPr>
          <t>IV_B:NettoKoltsegUtem1</t>
        </r>
      </text>
    </comment>
    <comment ref="P188" authorId="0" shapeId="0">
      <text>
        <r>
          <rPr>
            <sz val="11"/>
            <rFont val="Calibri"/>
            <family val="2"/>
            <charset val="238"/>
          </rPr>
          <t>IV_B:NettoKoltsegUtem2</t>
        </r>
      </text>
    </comment>
    <comment ref="Q188" authorId="0" shapeId="0">
      <text>
        <r>
          <rPr>
            <sz val="11"/>
            <rFont val="Calibri"/>
            <family val="2"/>
            <charset val="238"/>
          </rPr>
          <t>IV_B:EM_Melleklet2_KTG</t>
        </r>
      </text>
    </comment>
    <comment ref="S188" authorId="0" shapeId="0">
      <text>
        <r>
          <rPr>
            <sz val="11"/>
            <rFont val="Calibri"/>
            <family val="2"/>
            <charset val="238"/>
          </rPr>
          <t>IV_B:HDUtem1</t>
        </r>
      </text>
    </comment>
    <comment ref="T188" authorId="0" shapeId="0">
      <text>
        <r>
          <rPr>
            <sz val="11"/>
            <rFont val="Calibri"/>
            <family val="2"/>
            <charset val="238"/>
          </rPr>
          <t>IV_B:ECSUtem1</t>
        </r>
      </text>
    </comment>
    <comment ref="U188" authorId="0" shapeId="0">
      <text>
        <r>
          <rPr>
            <sz val="11"/>
            <rFont val="Calibri"/>
            <family val="2"/>
            <charset val="238"/>
          </rPr>
          <t>IV_B:KFHUtem1</t>
        </r>
      </text>
    </comment>
    <comment ref="V188" authorId="0" shapeId="0">
      <text>
        <r>
          <rPr>
            <sz val="11"/>
            <rFont val="Calibri"/>
            <family val="2"/>
            <charset val="238"/>
          </rPr>
          <t>IV_B:Egyeb_SajatUtem1</t>
        </r>
      </text>
    </comment>
    <comment ref="W188" authorId="0" shapeId="0">
      <text>
        <r>
          <rPr>
            <sz val="11"/>
            <rFont val="Calibri"/>
            <family val="2"/>
            <charset val="238"/>
          </rPr>
          <t>IV_B:DijUtem1</t>
        </r>
      </text>
    </comment>
    <comment ref="X188" authorId="0" shapeId="0">
      <text>
        <r>
          <rPr>
            <sz val="11"/>
            <rFont val="Calibri"/>
            <family val="2"/>
            <charset val="238"/>
          </rPr>
          <t>IV_B:EM_Melleklet1_Utem1</t>
        </r>
      </text>
    </comment>
    <comment ref="Y188" authorId="0" shapeId="0">
      <text>
        <r>
          <rPr>
            <sz val="11"/>
            <rFont val="Calibri"/>
            <family val="2"/>
            <charset val="238"/>
          </rPr>
          <t>IV_B:EgyebAllamiUtem1</t>
        </r>
      </text>
    </comment>
    <comment ref="Z188" authorId="0" shapeId="0">
      <text>
        <r>
          <rPr>
            <sz val="11"/>
            <rFont val="Calibri"/>
            <family val="2"/>
            <charset val="238"/>
          </rPr>
          <t>IV_B:OnkormanyzatiUtem1</t>
        </r>
      </text>
    </comment>
    <comment ref="AA188" authorId="0" shapeId="0">
      <text>
        <r>
          <rPr>
            <sz val="11"/>
            <rFont val="Calibri"/>
            <family val="2"/>
            <charset val="238"/>
          </rPr>
          <t>IV_B:EUUtem1</t>
        </r>
      </text>
    </comment>
    <comment ref="AB188" authorId="0" shapeId="0">
      <text>
        <r>
          <rPr>
            <sz val="11"/>
            <rFont val="Calibri"/>
            <family val="2"/>
            <charset val="238"/>
          </rPr>
          <t>IV_B:EgyebUtem1</t>
        </r>
      </text>
    </comment>
    <comment ref="AC188" authorId="0" shapeId="0">
      <text>
        <r>
          <rPr>
            <sz val="11"/>
            <rFont val="Calibri"/>
            <family val="2"/>
            <charset val="238"/>
          </rPr>
          <t>IV_B:HitelKotvenyUtem1</t>
        </r>
      </text>
    </comment>
    <comment ref="AD188" authorId="0" shapeId="0">
      <text>
        <r>
          <rPr>
            <sz val="11"/>
            <rFont val="Calibri"/>
            <family val="2"/>
            <charset val="238"/>
          </rPr>
          <t>IV_B:OsszesenUtem1</t>
        </r>
      </text>
    </comment>
    <comment ref="AG188" authorId="0" shapeId="0">
      <text>
        <r>
          <rPr>
            <sz val="11"/>
            <rFont val="Calibri"/>
            <family val="2"/>
            <charset val="238"/>
          </rPr>
          <t>IV_B:HDUtem2</t>
        </r>
      </text>
    </comment>
    <comment ref="AH188" authorId="0" shapeId="0">
      <text>
        <r>
          <rPr>
            <sz val="11"/>
            <rFont val="Calibri"/>
            <family val="2"/>
            <charset val="238"/>
          </rPr>
          <t>IV_B:ECSUtem2</t>
        </r>
      </text>
    </comment>
    <comment ref="AI188" authorId="0" shapeId="0">
      <text>
        <r>
          <rPr>
            <sz val="11"/>
            <rFont val="Calibri"/>
            <family val="2"/>
            <charset val="238"/>
          </rPr>
          <t>IV_B:KFHUtem2</t>
        </r>
      </text>
    </comment>
    <comment ref="AJ188" authorId="0" shapeId="0">
      <text>
        <r>
          <rPr>
            <sz val="11"/>
            <rFont val="Calibri"/>
            <family val="2"/>
            <charset val="238"/>
          </rPr>
          <t>IV_B:Egyeb_SajatUtem2</t>
        </r>
      </text>
    </comment>
    <comment ref="AK188" authorId="0" shapeId="0">
      <text>
        <r>
          <rPr>
            <sz val="11"/>
            <rFont val="Calibri"/>
            <family val="2"/>
            <charset val="238"/>
          </rPr>
          <t>IV_B:DijUtem2</t>
        </r>
      </text>
    </comment>
    <comment ref="AL188" authorId="0" shapeId="0">
      <text>
        <r>
          <rPr>
            <sz val="11"/>
            <rFont val="Calibri"/>
            <family val="2"/>
            <charset val="238"/>
          </rPr>
          <t>IV_B:EM_Melleklet1_Utem2</t>
        </r>
      </text>
    </comment>
    <comment ref="AM188" authorId="0" shapeId="0">
      <text>
        <r>
          <rPr>
            <sz val="11"/>
            <rFont val="Calibri"/>
            <family val="2"/>
            <charset val="238"/>
          </rPr>
          <t>IV_B:EgyebAllamiUtem2</t>
        </r>
      </text>
    </comment>
    <comment ref="AN188" authorId="0" shapeId="0">
      <text>
        <r>
          <rPr>
            <sz val="11"/>
            <rFont val="Calibri"/>
            <family val="2"/>
            <charset val="238"/>
          </rPr>
          <t>IV_B:OnkormanyzatiUtem2</t>
        </r>
      </text>
    </comment>
    <comment ref="AO188" authorId="0" shapeId="0">
      <text>
        <r>
          <rPr>
            <sz val="11"/>
            <rFont val="Calibri"/>
            <family val="2"/>
            <charset val="238"/>
          </rPr>
          <t>IV_B:EUUtem2</t>
        </r>
      </text>
    </comment>
    <comment ref="AP188" authorId="0" shapeId="0">
      <text>
        <r>
          <rPr>
            <sz val="11"/>
            <rFont val="Calibri"/>
            <family val="2"/>
            <charset val="238"/>
          </rPr>
          <t>IV_B:EgyebUtem2</t>
        </r>
      </text>
    </comment>
    <comment ref="AQ188" authorId="0" shapeId="0">
      <text>
        <r>
          <rPr>
            <sz val="11"/>
            <rFont val="Calibri"/>
            <family val="2"/>
            <charset val="238"/>
          </rPr>
          <t>IV_B:HitelKotvenyUtem2</t>
        </r>
      </text>
    </comment>
    <comment ref="AR188" authorId="0" shapeId="0">
      <text>
        <r>
          <rPr>
            <sz val="11"/>
            <rFont val="Calibri"/>
            <family val="2"/>
            <charset val="238"/>
          </rPr>
          <t>IV_B:OsszesenUtem2</t>
        </r>
      </text>
    </comment>
    <comment ref="AS188" authorId="0" shapeId="0">
      <text>
        <r>
          <rPr>
            <sz val="11"/>
            <rFont val="Calibri"/>
            <family val="2"/>
            <charset val="238"/>
          </rPr>
          <t>IV_B:ForrashianyUtem2</t>
        </r>
      </text>
    </comment>
    <comment ref="AV188" authorId="0" shapeId="0">
      <text>
        <r>
          <rPr>
            <sz val="11"/>
            <rFont val="Calibri"/>
            <family val="2"/>
            <charset val="238"/>
          </rPr>
          <t>IV_B:Indokolas</t>
        </r>
      </text>
    </comment>
    <comment ref="AW188" authorId="0" shapeId="0">
      <text>
        <r>
          <rPr>
            <sz val="11"/>
            <rFont val="Calibri"/>
            <family val="2"/>
            <charset val="238"/>
          </rPr>
          <t>IV_B:Megjegyzes</t>
        </r>
      </text>
    </comment>
    <comment ref="AZ188" authorId="0" shapeId="0">
      <text>
        <r>
          <rPr>
            <sz val="11"/>
            <rFont val="Calibri"/>
            <family val="2"/>
            <charset val="238"/>
          </rPr>
          <t>IV_B:ISA</t>
        </r>
      </text>
    </comment>
    <comment ref="B189" authorId="0" shapeId="0">
      <text>
        <r>
          <rPr>
            <sz val="11"/>
            <rFont val="Calibri"/>
            <family val="2"/>
            <charset val="238"/>
          </rPr>
          <t>IV_B:FontossagiSorrent</t>
        </r>
      </text>
    </comment>
    <comment ref="C189" authorId="0" shapeId="0">
      <text>
        <r>
          <rPr>
            <sz val="11"/>
            <rFont val="Calibri"/>
            <family val="2"/>
            <charset val="238"/>
          </rPr>
          <t>IV_B:FeladatKategoria</t>
        </r>
      </text>
    </comment>
    <comment ref="D189" authorId="0" shapeId="0">
      <text>
        <r>
          <rPr>
            <sz val="11"/>
            <rFont val="Calibri"/>
            <family val="2"/>
            <charset val="238"/>
          </rPr>
          <t>IV_B:FeladatMegnevezes</t>
        </r>
      </text>
    </comment>
    <comment ref="E189" authorId="0" shapeId="0">
      <text>
        <r>
          <rPr>
            <sz val="11"/>
            <rFont val="Calibri"/>
            <family val="2"/>
            <charset val="238"/>
          </rPr>
          <t>IV_B:ElviEngedelySzam</t>
        </r>
      </text>
    </comment>
    <comment ref="F189" authorId="0" shapeId="0">
      <text>
        <r>
          <rPr>
            <sz val="11"/>
            <rFont val="Calibri"/>
            <family val="2"/>
            <charset val="238"/>
          </rPr>
          <t>IV_B:VKR_Kod</t>
        </r>
      </text>
    </comment>
    <comment ref="G189" authorId="0" shapeId="0">
      <text>
        <r>
          <rPr>
            <sz val="11"/>
            <rFont val="Calibri"/>
            <family val="2"/>
            <charset val="238"/>
          </rPr>
          <t>IV_B:VKR_Nev</t>
        </r>
      </text>
    </comment>
    <comment ref="H189" authorId="0" shapeId="0">
      <text>
        <r>
          <rPr>
            <sz val="11"/>
            <rFont val="Calibri"/>
            <family val="2"/>
            <charset val="238"/>
          </rPr>
          <t>IV_B:FeladatSorszam</t>
        </r>
      </text>
    </comment>
    <comment ref="I189" authorId="0" shapeId="0">
      <text>
        <r>
          <rPr>
            <sz val="11"/>
            <rFont val="Calibri"/>
            <family val="2"/>
            <charset val="238"/>
          </rPr>
          <t>IV_B:FeladatAzonosito</t>
        </r>
      </text>
    </comment>
    <comment ref="J189" authorId="0" shapeId="0">
      <text>
        <r>
          <rPr>
            <sz val="11"/>
            <rFont val="Calibri"/>
            <family val="2"/>
            <charset val="238"/>
          </rPr>
          <t>IV_B:EllatasiTerulet</t>
        </r>
      </text>
    </comment>
    <comment ref="K189" authorId="0" shapeId="0">
      <text>
        <r>
          <rPr>
            <sz val="11"/>
            <rFont val="Calibri"/>
            <family val="2"/>
            <charset val="238"/>
          </rPr>
          <t>IV_B:EllatasertFelelos</t>
        </r>
      </text>
    </comment>
    <comment ref="L189" authorId="0" shapeId="0">
      <text>
        <r>
          <rPr>
            <sz val="11"/>
            <rFont val="Calibri"/>
            <family val="2"/>
            <charset val="238"/>
          </rPr>
          <t>IV_B:TervezettNettoKoltseg</t>
        </r>
      </text>
    </comment>
    <comment ref="M189" authorId="0" shapeId="0">
      <text>
        <r>
          <rPr>
            <sz val="11"/>
            <rFont val="Calibri"/>
            <family val="2"/>
            <charset val="238"/>
          </rPr>
          <t>IV_B:IdotartamKezdes</t>
        </r>
      </text>
    </comment>
    <comment ref="N189" authorId="0" shapeId="0">
      <text>
        <r>
          <rPr>
            <sz val="11"/>
            <rFont val="Calibri"/>
            <family val="2"/>
            <charset val="238"/>
          </rPr>
          <t>IV_B:IdotartamBefejezes</t>
        </r>
      </text>
    </comment>
    <comment ref="O189" authorId="0" shapeId="0">
      <text>
        <r>
          <rPr>
            <sz val="11"/>
            <rFont val="Calibri"/>
            <family val="2"/>
            <charset val="238"/>
          </rPr>
          <t>IV_B:NettoKoltsegUtem1</t>
        </r>
      </text>
    </comment>
    <comment ref="P189" authorId="0" shapeId="0">
      <text>
        <r>
          <rPr>
            <sz val="11"/>
            <rFont val="Calibri"/>
            <family val="2"/>
            <charset val="238"/>
          </rPr>
          <t>IV_B:NettoKoltsegUtem2</t>
        </r>
      </text>
    </comment>
    <comment ref="Q189" authorId="0" shapeId="0">
      <text>
        <r>
          <rPr>
            <sz val="11"/>
            <rFont val="Calibri"/>
            <family val="2"/>
            <charset val="238"/>
          </rPr>
          <t>IV_B:EM_Melleklet2_KTG</t>
        </r>
      </text>
    </comment>
    <comment ref="S189" authorId="0" shapeId="0">
      <text>
        <r>
          <rPr>
            <sz val="11"/>
            <rFont val="Calibri"/>
            <family val="2"/>
            <charset val="238"/>
          </rPr>
          <t>IV_B:HDUtem1</t>
        </r>
      </text>
    </comment>
    <comment ref="T189" authorId="0" shapeId="0">
      <text>
        <r>
          <rPr>
            <sz val="11"/>
            <rFont val="Calibri"/>
            <family val="2"/>
            <charset val="238"/>
          </rPr>
          <t>IV_B:ECSUtem1</t>
        </r>
      </text>
    </comment>
    <comment ref="U189" authorId="0" shapeId="0">
      <text>
        <r>
          <rPr>
            <sz val="11"/>
            <rFont val="Calibri"/>
            <family val="2"/>
            <charset val="238"/>
          </rPr>
          <t>IV_B:KFHUtem1</t>
        </r>
      </text>
    </comment>
    <comment ref="V189" authorId="0" shapeId="0">
      <text>
        <r>
          <rPr>
            <sz val="11"/>
            <rFont val="Calibri"/>
            <family val="2"/>
            <charset val="238"/>
          </rPr>
          <t>IV_B:Egyeb_SajatUtem1</t>
        </r>
      </text>
    </comment>
    <comment ref="W189" authorId="0" shapeId="0">
      <text>
        <r>
          <rPr>
            <sz val="11"/>
            <rFont val="Calibri"/>
            <family val="2"/>
            <charset val="238"/>
          </rPr>
          <t>IV_B:DijUtem1</t>
        </r>
      </text>
    </comment>
    <comment ref="X189" authorId="0" shapeId="0">
      <text>
        <r>
          <rPr>
            <sz val="11"/>
            <rFont val="Calibri"/>
            <family val="2"/>
            <charset val="238"/>
          </rPr>
          <t>IV_B:EM_Melleklet1_Utem1</t>
        </r>
      </text>
    </comment>
    <comment ref="Y189" authorId="0" shapeId="0">
      <text>
        <r>
          <rPr>
            <sz val="11"/>
            <rFont val="Calibri"/>
            <family val="2"/>
            <charset val="238"/>
          </rPr>
          <t>IV_B:EgyebAllamiUtem1</t>
        </r>
      </text>
    </comment>
    <comment ref="Z189" authorId="0" shapeId="0">
      <text>
        <r>
          <rPr>
            <sz val="11"/>
            <rFont val="Calibri"/>
            <family val="2"/>
            <charset val="238"/>
          </rPr>
          <t>IV_B:OnkormanyzatiUtem1</t>
        </r>
      </text>
    </comment>
    <comment ref="AA189" authorId="0" shapeId="0">
      <text>
        <r>
          <rPr>
            <sz val="11"/>
            <rFont val="Calibri"/>
            <family val="2"/>
            <charset val="238"/>
          </rPr>
          <t>IV_B:EUUtem1</t>
        </r>
      </text>
    </comment>
    <comment ref="AB189" authorId="0" shapeId="0">
      <text>
        <r>
          <rPr>
            <sz val="11"/>
            <rFont val="Calibri"/>
            <family val="2"/>
            <charset val="238"/>
          </rPr>
          <t>IV_B:EgyebUtem1</t>
        </r>
      </text>
    </comment>
    <comment ref="AC189" authorId="0" shapeId="0">
      <text>
        <r>
          <rPr>
            <sz val="11"/>
            <rFont val="Calibri"/>
            <family val="2"/>
            <charset val="238"/>
          </rPr>
          <t>IV_B:HitelKotvenyUtem1</t>
        </r>
      </text>
    </comment>
    <comment ref="AD189" authorId="0" shapeId="0">
      <text>
        <r>
          <rPr>
            <sz val="11"/>
            <rFont val="Calibri"/>
            <family val="2"/>
            <charset val="238"/>
          </rPr>
          <t>IV_B:OsszesenUtem1</t>
        </r>
      </text>
    </comment>
    <comment ref="AG189" authorId="0" shapeId="0">
      <text>
        <r>
          <rPr>
            <sz val="11"/>
            <rFont val="Calibri"/>
            <family val="2"/>
            <charset val="238"/>
          </rPr>
          <t>IV_B:HDUtem2</t>
        </r>
      </text>
    </comment>
    <comment ref="AH189" authorId="0" shapeId="0">
      <text>
        <r>
          <rPr>
            <sz val="11"/>
            <rFont val="Calibri"/>
            <family val="2"/>
            <charset val="238"/>
          </rPr>
          <t>IV_B:ECSUtem2</t>
        </r>
      </text>
    </comment>
    <comment ref="AI189" authorId="0" shapeId="0">
      <text>
        <r>
          <rPr>
            <sz val="11"/>
            <rFont val="Calibri"/>
            <family val="2"/>
            <charset val="238"/>
          </rPr>
          <t>IV_B:KFHUtem2</t>
        </r>
      </text>
    </comment>
    <comment ref="AJ189" authorId="0" shapeId="0">
      <text>
        <r>
          <rPr>
            <sz val="11"/>
            <rFont val="Calibri"/>
            <family val="2"/>
            <charset val="238"/>
          </rPr>
          <t>IV_B:Egyeb_SajatUtem2</t>
        </r>
      </text>
    </comment>
    <comment ref="AK189" authorId="0" shapeId="0">
      <text>
        <r>
          <rPr>
            <sz val="11"/>
            <rFont val="Calibri"/>
            <family val="2"/>
            <charset val="238"/>
          </rPr>
          <t>IV_B:DijUtem2</t>
        </r>
      </text>
    </comment>
    <comment ref="AL189" authorId="0" shapeId="0">
      <text>
        <r>
          <rPr>
            <sz val="11"/>
            <rFont val="Calibri"/>
            <family val="2"/>
            <charset val="238"/>
          </rPr>
          <t>IV_B:EM_Melleklet1_Utem2</t>
        </r>
      </text>
    </comment>
    <comment ref="AM189" authorId="0" shapeId="0">
      <text>
        <r>
          <rPr>
            <sz val="11"/>
            <rFont val="Calibri"/>
            <family val="2"/>
            <charset val="238"/>
          </rPr>
          <t>IV_B:EgyebAllamiUtem2</t>
        </r>
      </text>
    </comment>
    <comment ref="AN189" authorId="0" shapeId="0">
      <text>
        <r>
          <rPr>
            <sz val="11"/>
            <rFont val="Calibri"/>
            <family val="2"/>
            <charset val="238"/>
          </rPr>
          <t>IV_B:OnkormanyzatiUtem2</t>
        </r>
      </text>
    </comment>
    <comment ref="AO189" authorId="0" shapeId="0">
      <text>
        <r>
          <rPr>
            <sz val="11"/>
            <rFont val="Calibri"/>
            <family val="2"/>
            <charset val="238"/>
          </rPr>
          <t>IV_B:EUUtem2</t>
        </r>
      </text>
    </comment>
    <comment ref="AP189" authorId="0" shapeId="0">
      <text>
        <r>
          <rPr>
            <sz val="11"/>
            <rFont val="Calibri"/>
            <family val="2"/>
            <charset val="238"/>
          </rPr>
          <t>IV_B:EgyebUtem2</t>
        </r>
      </text>
    </comment>
    <comment ref="AQ189" authorId="0" shapeId="0">
      <text>
        <r>
          <rPr>
            <sz val="11"/>
            <rFont val="Calibri"/>
            <family val="2"/>
            <charset val="238"/>
          </rPr>
          <t>IV_B:HitelKotvenyUtem2</t>
        </r>
      </text>
    </comment>
    <comment ref="AR189" authorId="0" shapeId="0">
      <text>
        <r>
          <rPr>
            <sz val="11"/>
            <rFont val="Calibri"/>
            <family val="2"/>
            <charset val="238"/>
          </rPr>
          <t>IV_B:OsszesenUtem2</t>
        </r>
      </text>
    </comment>
    <comment ref="AS189" authorId="0" shapeId="0">
      <text>
        <r>
          <rPr>
            <sz val="11"/>
            <rFont val="Calibri"/>
            <family val="2"/>
            <charset val="238"/>
          </rPr>
          <t>IV_B:ForrashianyUtem2</t>
        </r>
      </text>
    </comment>
    <comment ref="AV189" authorId="0" shapeId="0">
      <text>
        <r>
          <rPr>
            <sz val="11"/>
            <rFont val="Calibri"/>
            <family val="2"/>
            <charset val="238"/>
          </rPr>
          <t>IV_B:Indokolas</t>
        </r>
      </text>
    </comment>
    <comment ref="AW189" authorId="0" shapeId="0">
      <text>
        <r>
          <rPr>
            <sz val="11"/>
            <rFont val="Calibri"/>
            <family val="2"/>
            <charset val="238"/>
          </rPr>
          <t>IV_B:Megjegyzes</t>
        </r>
      </text>
    </comment>
    <comment ref="AZ189" authorId="0" shapeId="0">
      <text>
        <r>
          <rPr>
            <sz val="11"/>
            <rFont val="Calibri"/>
            <family val="2"/>
            <charset val="238"/>
          </rPr>
          <t>IV_B:ISA</t>
        </r>
      </text>
    </comment>
    <comment ref="B190" authorId="0" shapeId="0">
      <text>
        <r>
          <rPr>
            <sz val="11"/>
            <rFont val="Calibri"/>
            <family val="2"/>
            <charset val="238"/>
          </rPr>
          <t>IV_B:FontossagiSorrent</t>
        </r>
      </text>
    </comment>
    <comment ref="C190" authorId="0" shapeId="0">
      <text>
        <r>
          <rPr>
            <sz val="11"/>
            <rFont val="Calibri"/>
            <family val="2"/>
            <charset val="238"/>
          </rPr>
          <t>IV_B:FeladatKategoria</t>
        </r>
      </text>
    </comment>
    <comment ref="D190" authorId="0" shapeId="0">
      <text>
        <r>
          <rPr>
            <sz val="11"/>
            <rFont val="Calibri"/>
            <family val="2"/>
            <charset val="238"/>
          </rPr>
          <t>IV_B:FeladatMegnevezes</t>
        </r>
      </text>
    </comment>
    <comment ref="E190" authorId="0" shapeId="0">
      <text>
        <r>
          <rPr>
            <sz val="11"/>
            <rFont val="Calibri"/>
            <family val="2"/>
            <charset val="238"/>
          </rPr>
          <t>IV_B:ElviEngedelySzam</t>
        </r>
      </text>
    </comment>
    <comment ref="F190" authorId="0" shapeId="0">
      <text>
        <r>
          <rPr>
            <sz val="11"/>
            <rFont val="Calibri"/>
            <family val="2"/>
            <charset val="238"/>
          </rPr>
          <t>IV_B:VKR_Kod</t>
        </r>
      </text>
    </comment>
    <comment ref="G190" authorId="0" shapeId="0">
      <text>
        <r>
          <rPr>
            <sz val="11"/>
            <rFont val="Calibri"/>
            <family val="2"/>
            <charset val="238"/>
          </rPr>
          <t>IV_B:VKR_Nev</t>
        </r>
      </text>
    </comment>
    <comment ref="H190" authorId="0" shapeId="0">
      <text>
        <r>
          <rPr>
            <sz val="11"/>
            <rFont val="Calibri"/>
            <family val="2"/>
            <charset val="238"/>
          </rPr>
          <t>IV_B:FeladatSorszam</t>
        </r>
      </text>
    </comment>
    <comment ref="I190" authorId="0" shapeId="0">
      <text>
        <r>
          <rPr>
            <sz val="11"/>
            <rFont val="Calibri"/>
            <family val="2"/>
            <charset val="238"/>
          </rPr>
          <t>IV_B:FeladatAzonosito</t>
        </r>
      </text>
    </comment>
    <comment ref="J190" authorId="0" shapeId="0">
      <text>
        <r>
          <rPr>
            <sz val="11"/>
            <rFont val="Calibri"/>
            <family val="2"/>
            <charset val="238"/>
          </rPr>
          <t>IV_B:EllatasiTerulet</t>
        </r>
      </text>
    </comment>
    <comment ref="K190" authorId="0" shapeId="0">
      <text>
        <r>
          <rPr>
            <sz val="11"/>
            <rFont val="Calibri"/>
            <family val="2"/>
            <charset val="238"/>
          </rPr>
          <t>IV_B:EllatasertFelelos</t>
        </r>
      </text>
    </comment>
    <comment ref="L190" authorId="0" shapeId="0">
      <text>
        <r>
          <rPr>
            <sz val="11"/>
            <rFont val="Calibri"/>
            <family val="2"/>
            <charset val="238"/>
          </rPr>
          <t>IV_B:TervezettNettoKoltseg</t>
        </r>
      </text>
    </comment>
    <comment ref="M190" authorId="0" shapeId="0">
      <text>
        <r>
          <rPr>
            <sz val="11"/>
            <rFont val="Calibri"/>
            <family val="2"/>
            <charset val="238"/>
          </rPr>
          <t>IV_B:IdotartamKezdes</t>
        </r>
      </text>
    </comment>
    <comment ref="N190" authorId="0" shapeId="0">
      <text>
        <r>
          <rPr>
            <sz val="11"/>
            <rFont val="Calibri"/>
            <family val="2"/>
            <charset val="238"/>
          </rPr>
          <t>IV_B:IdotartamBefejezes</t>
        </r>
      </text>
    </comment>
    <comment ref="O190" authorId="0" shapeId="0">
      <text>
        <r>
          <rPr>
            <sz val="11"/>
            <rFont val="Calibri"/>
            <family val="2"/>
            <charset val="238"/>
          </rPr>
          <t>IV_B:NettoKoltsegUtem1</t>
        </r>
      </text>
    </comment>
    <comment ref="P190" authorId="0" shapeId="0">
      <text>
        <r>
          <rPr>
            <sz val="11"/>
            <rFont val="Calibri"/>
            <family val="2"/>
            <charset val="238"/>
          </rPr>
          <t>IV_B:NettoKoltsegUtem2</t>
        </r>
      </text>
    </comment>
    <comment ref="Q190" authorId="0" shapeId="0">
      <text>
        <r>
          <rPr>
            <sz val="11"/>
            <rFont val="Calibri"/>
            <family val="2"/>
            <charset val="238"/>
          </rPr>
          <t>IV_B:EM_Melleklet2_KTG</t>
        </r>
      </text>
    </comment>
    <comment ref="S190" authorId="0" shapeId="0">
      <text>
        <r>
          <rPr>
            <sz val="11"/>
            <rFont val="Calibri"/>
            <family val="2"/>
            <charset val="238"/>
          </rPr>
          <t>IV_B:HDUtem1</t>
        </r>
      </text>
    </comment>
    <comment ref="T190" authorId="0" shapeId="0">
      <text>
        <r>
          <rPr>
            <sz val="11"/>
            <rFont val="Calibri"/>
            <family val="2"/>
            <charset val="238"/>
          </rPr>
          <t>IV_B:ECSUtem1</t>
        </r>
      </text>
    </comment>
    <comment ref="U190" authorId="0" shapeId="0">
      <text>
        <r>
          <rPr>
            <sz val="11"/>
            <rFont val="Calibri"/>
            <family val="2"/>
            <charset val="238"/>
          </rPr>
          <t>IV_B:KFHUtem1</t>
        </r>
      </text>
    </comment>
    <comment ref="V190" authorId="0" shapeId="0">
      <text>
        <r>
          <rPr>
            <sz val="11"/>
            <rFont val="Calibri"/>
            <family val="2"/>
            <charset val="238"/>
          </rPr>
          <t>IV_B:Egyeb_SajatUtem1</t>
        </r>
      </text>
    </comment>
    <comment ref="W190" authorId="0" shapeId="0">
      <text>
        <r>
          <rPr>
            <sz val="11"/>
            <rFont val="Calibri"/>
            <family val="2"/>
            <charset val="238"/>
          </rPr>
          <t>IV_B:DijUtem1</t>
        </r>
      </text>
    </comment>
    <comment ref="X190" authorId="0" shapeId="0">
      <text>
        <r>
          <rPr>
            <sz val="11"/>
            <rFont val="Calibri"/>
            <family val="2"/>
            <charset val="238"/>
          </rPr>
          <t>IV_B:EM_Melleklet1_Utem1</t>
        </r>
      </text>
    </comment>
    <comment ref="Y190" authorId="0" shapeId="0">
      <text>
        <r>
          <rPr>
            <sz val="11"/>
            <rFont val="Calibri"/>
            <family val="2"/>
            <charset val="238"/>
          </rPr>
          <t>IV_B:EgyebAllamiUtem1</t>
        </r>
      </text>
    </comment>
    <comment ref="Z190" authorId="0" shapeId="0">
      <text>
        <r>
          <rPr>
            <sz val="11"/>
            <rFont val="Calibri"/>
            <family val="2"/>
            <charset val="238"/>
          </rPr>
          <t>IV_B:OnkormanyzatiUtem1</t>
        </r>
      </text>
    </comment>
    <comment ref="AA190" authorId="0" shapeId="0">
      <text>
        <r>
          <rPr>
            <sz val="11"/>
            <rFont val="Calibri"/>
            <family val="2"/>
            <charset val="238"/>
          </rPr>
          <t>IV_B:EUUtem1</t>
        </r>
      </text>
    </comment>
    <comment ref="AB190" authorId="0" shapeId="0">
      <text>
        <r>
          <rPr>
            <sz val="11"/>
            <rFont val="Calibri"/>
            <family val="2"/>
            <charset val="238"/>
          </rPr>
          <t>IV_B:EgyebUtem1</t>
        </r>
      </text>
    </comment>
    <comment ref="AC190" authorId="0" shapeId="0">
      <text>
        <r>
          <rPr>
            <sz val="11"/>
            <rFont val="Calibri"/>
            <family val="2"/>
            <charset val="238"/>
          </rPr>
          <t>IV_B:HitelKotvenyUtem1</t>
        </r>
      </text>
    </comment>
    <comment ref="AD190" authorId="0" shapeId="0">
      <text>
        <r>
          <rPr>
            <sz val="11"/>
            <rFont val="Calibri"/>
            <family val="2"/>
            <charset val="238"/>
          </rPr>
          <t>IV_B:OsszesenUtem1</t>
        </r>
      </text>
    </comment>
    <comment ref="AG190" authorId="0" shapeId="0">
      <text>
        <r>
          <rPr>
            <sz val="11"/>
            <rFont val="Calibri"/>
            <family val="2"/>
            <charset val="238"/>
          </rPr>
          <t>IV_B:HDUtem2</t>
        </r>
      </text>
    </comment>
    <comment ref="AH190" authorId="0" shapeId="0">
      <text>
        <r>
          <rPr>
            <sz val="11"/>
            <rFont val="Calibri"/>
            <family val="2"/>
            <charset val="238"/>
          </rPr>
          <t>IV_B:ECSUtem2</t>
        </r>
      </text>
    </comment>
    <comment ref="AI190" authorId="0" shapeId="0">
      <text>
        <r>
          <rPr>
            <sz val="11"/>
            <rFont val="Calibri"/>
            <family val="2"/>
            <charset val="238"/>
          </rPr>
          <t>IV_B:KFHUtem2</t>
        </r>
      </text>
    </comment>
    <comment ref="AJ190" authorId="0" shapeId="0">
      <text>
        <r>
          <rPr>
            <sz val="11"/>
            <rFont val="Calibri"/>
            <family val="2"/>
            <charset val="238"/>
          </rPr>
          <t>IV_B:Egyeb_SajatUtem2</t>
        </r>
      </text>
    </comment>
    <comment ref="AK190" authorId="0" shapeId="0">
      <text>
        <r>
          <rPr>
            <sz val="11"/>
            <rFont val="Calibri"/>
            <family val="2"/>
            <charset val="238"/>
          </rPr>
          <t>IV_B:DijUtem2</t>
        </r>
      </text>
    </comment>
    <comment ref="AL190" authorId="0" shapeId="0">
      <text>
        <r>
          <rPr>
            <sz val="11"/>
            <rFont val="Calibri"/>
            <family val="2"/>
            <charset val="238"/>
          </rPr>
          <t>IV_B:EM_Melleklet1_Utem2</t>
        </r>
      </text>
    </comment>
    <comment ref="AM190" authorId="0" shapeId="0">
      <text>
        <r>
          <rPr>
            <sz val="11"/>
            <rFont val="Calibri"/>
            <family val="2"/>
            <charset val="238"/>
          </rPr>
          <t>IV_B:EgyebAllamiUtem2</t>
        </r>
      </text>
    </comment>
    <comment ref="AN190" authorId="0" shapeId="0">
      <text>
        <r>
          <rPr>
            <sz val="11"/>
            <rFont val="Calibri"/>
            <family val="2"/>
            <charset val="238"/>
          </rPr>
          <t>IV_B:OnkormanyzatiUtem2</t>
        </r>
      </text>
    </comment>
    <comment ref="AO190" authorId="0" shapeId="0">
      <text>
        <r>
          <rPr>
            <sz val="11"/>
            <rFont val="Calibri"/>
            <family val="2"/>
            <charset val="238"/>
          </rPr>
          <t>IV_B:EUUtem2</t>
        </r>
      </text>
    </comment>
    <comment ref="AP190" authorId="0" shapeId="0">
      <text>
        <r>
          <rPr>
            <sz val="11"/>
            <rFont val="Calibri"/>
            <family val="2"/>
            <charset val="238"/>
          </rPr>
          <t>IV_B:EgyebUtem2</t>
        </r>
      </text>
    </comment>
    <comment ref="AQ190" authorId="0" shapeId="0">
      <text>
        <r>
          <rPr>
            <sz val="11"/>
            <rFont val="Calibri"/>
            <family val="2"/>
            <charset val="238"/>
          </rPr>
          <t>IV_B:HitelKotvenyUtem2</t>
        </r>
      </text>
    </comment>
    <comment ref="AR190" authorId="0" shapeId="0">
      <text>
        <r>
          <rPr>
            <sz val="11"/>
            <rFont val="Calibri"/>
            <family val="2"/>
            <charset val="238"/>
          </rPr>
          <t>IV_B:OsszesenUtem2</t>
        </r>
      </text>
    </comment>
    <comment ref="AS190" authorId="0" shapeId="0">
      <text>
        <r>
          <rPr>
            <sz val="11"/>
            <rFont val="Calibri"/>
            <family val="2"/>
            <charset val="238"/>
          </rPr>
          <t>IV_B:ForrashianyUtem2</t>
        </r>
      </text>
    </comment>
    <comment ref="AV190" authorId="0" shapeId="0">
      <text>
        <r>
          <rPr>
            <sz val="11"/>
            <rFont val="Calibri"/>
            <family val="2"/>
            <charset val="238"/>
          </rPr>
          <t>IV_B:Indokolas</t>
        </r>
      </text>
    </comment>
    <comment ref="AW190" authorId="0" shapeId="0">
      <text>
        <r>
          <rPr>
            <sz val="11"/>
            <rFont val="Calibri"/>
            <family val="2"/>
            <charset val="238"/>
          </rPr>
          <t>IV_B:Megjegyzes</t>
        </r>
      </text>
    </comment>
    <comment ref="AZ190" authorId="0" shapeId="0">
      <text>
        <r>
          <rPr>
            <sz val="11"/>
            <rFont val="Calibri"/>
            <family val="2"/>
            <charset val="238"/>
          </rPr>
          <t>IV_B:ISA</t>
        </r>
      </text>
    </comment>
    <comment ref="B191" authorId="0" shapeId="0">
      <text>
        <r>
          <rPr>
            <sz val="11"/>
            <rFont val="Calibri"/>
            <family val="2"/>
            <charset val="238"/>
          </rPr>
          <t>IV_B:FontossagiSorrent</t>
        </r>
      </text>
    </comment>
    <comment ref="C191" authorId="0" shapeId="0">
      <text>
        <r>
          <rPr>
            <sz val="11"/>
            <rFont val="Calibri"/>
            <family val="2"/>
            <charset val="238"/>
          </rPr>
          <t>IV_B:FeladatKategoria</t>
        </r>
      </text>
    </comment>
    <comment ref="D191" authorId="0" shapeId="0">
      <text>
        <r>
          <rPr>
            <sz val="11"/>
            <rFont val="Calibri"/>
            <family val="2"/>
            <charset val="238"/>
          </rPr>
          <t>IV_B:FeladatMegnevezes</t>
        </r>
      </text>
    </comment>
    <comment ref="E191" authorId="0" shapeId="0">
      <text>
        <r>
          <rPr>
            <sz val="11"/>
            <rFont val="Calibri"/>
            <family val="2"/>
            <charset val="238"/>
          </rPr>
          <t>IV_B:ElviEngedelySzam</t>
        </r>
      </text>
    </comment>
    <comment ref="F191" authorId="0" shapeId="0">
      <text>
        <r>
          <rPr>
            <sz val="11"/>
            <rFont val="Calibri"/>
            <family val="2"/>
            <charset val="238"/>
          </rPr>
          <t>IV_B:VKR_Kod</t>
        </r>
      </text>
    </comment>
    <comment ref="G191" authorId="0" shapeId="0">
      <text>
        <r>
          <rPr>
            <sz val="11"/>
            <rFont val="Calibri"/>
            <family val="2"/>
            <charset val="238"/>
          </rPr>
          <t>IV_B:VKR_Nev</t>
        </r>
      </text>
    </comment>
    <comment ref="H191" authorId="0" shapeId="0">
      <text>
        <r>
          <rPr>
            <sz val="11"/>
            <rFont val="Calibri"/>
            <family val="2"/>
            <charset val="238"/>
          </rPr>
          <t>IV_B:FeladatSorszam</t>
        </r>
      </text>
    </comment>
    <comment ref="I191" authorId="0" shapeId="0">
      <text>
        <r>
          <rPr>
            <sz val="11"/>
            <rFont val="Calibri"/>
            <family val="2"/>
            <charset val="238"/>
          </rPr>
          <t>IV_B:FeladatAzonosito</t>
        </r>
      </text>
    </comment>
    <comment ref="J191" authorId="0" shapeId="0">
      <text>
        <r>
          <rPr>
            <sz val="11"/>
            <rFont val="Calibri"/>
            <family val="2"/>
            <charset val="238"/>
          </rPr>
          <t>IV_B:EllatasiTerulet</t>
        </r>
      </text>
    </comment>
    <comment ref="K191" authorId="0" shapeId="0">
      <text>
        <r>
          <rPr>
            <sz val="11"/>
            <rFont val="Calibri"/>
            <family val="2"/>
            <charset val="238"/>
          </rPr>
          <t>IV_B:EllatasertFelelos</t>
        </r>
      </text>
    </comment>
    <comment ref="L191" authorId="0" shapeId="0">
      <text>
        <r>
          <rPr>
            <sz val="11"/>
            <rFont val="Calibri"/>
            <family val="2"/>
            <charset val="238"/>
          </rPr>
          <t>IV_B:TervezettNettoKoltseg</t>
        </r>
      </text>
    </comment>
    <comment ref="M191" authorId="0" shapeId="0">
      <text>
        <r>
          <rPr>
            <sz val="11"/>
            <rFont val="Calibri"/>
            <family val="2"/>
            <charset val="238"/>
          </rPr>
          <t>IV_B:IdotartamKezdes</t>
        </r>
      </text>
    </comment>
    <comment ref="N191" authorId="0" shapeId="0">
      <text>
        <r>
          <rPr>
            <sz val="11"/>
            <rFont val="Calibri"/>
            <family val="2"/>
            <charset val="238"/>
          </rPr>
          <t>IV_B:IdotartamBefejezes</t>
        </r>
      </text>
    </comment>
    <comment ref="O191" authorId="0" shapeId="0">
      <text>
        <r>
          <rPr>
            <sz val="11"/>
            <rFont val="Calibri"/>
            <family val="2"/>
            <charset val="238"/>
          </rPr>
          <t>IV_B:NettoKoltsegUtem1</t>
        </r>
      </text>
    </comment>
    <comment ref="P191" authorId="0" shapeId="0">
      <text>
        <r>
          <rPr>
            <sz val="11"/>
            <rFont val="Calibri"/>
            <family val="2"/>
            <charset val="238"/>
          </rPr>
          <t>IV_B:NettoKoltsegUtem2</t>
        </r>
      </text>
    </comment>
    <comment ref="Q191" authorId="0" shapeId="0">
      <text>
        <r>
          <rPr>
            <sz val="11"/>
            <rFont val="Calibri"/>
            <family val="2"/>
            <charset val="238"/>
          </rPr>
          <t>IV_B:EM_Melleklet2_KTG</t>
        </r>
      </text>
    </comment>
    <comment ref="S191" authorId="0" shapeId="0">
      <text>
        <r>
          <rPr>
            <sz val="11"/>
            <rFont val="Calibri"/>
            <family val="2"/>
            <charset val="238"/>
          </rPr>
          <t>IV_B:HDUtem1</t>
        </r>
      </text>
    </comment>
    <comment ref="T191" authorId="0" shapeId="0">
      <text>
        <r>
          <rPr>
            <sz val="11"/>
            <rFont val="Calibri"/>
            <family val="2"/>
            <charset val="238"/>
          </rPr>
          <t>IV_B:ECSUtem1</t>
        </r>
      </text>
    </comment>
    <comment ref="U191" authorId="0" shapeId="0">
      <text>
        <r>
          <rPr>
            <sz val="11"/>
            <rFont val="Calibri"/>
            <family val="2"/>
            <charset val="238"/>
          </rPr>
          <t>IV_B:KFHUtem1</t>
        </r>
      </text>
    </comment>
    <comment ref="V191" authorId="0" shapeId="0">
      <text>
        <r>
          <rPr>
            <sz val="11"/>
            <rFont val="Calibri"/>
            <family val="2"/>
            <charset val="238"/>
          </rPr>
          <t>IV_B:Egyeb_SajatUtem1</t>
        </r>
      </text>
    </comment>
    <comment ref="W191" authorId="0" shapeId="0">
      <text>
        <r>
          <rPr>
            <sz val="11"/>
            <rFont val="Calibri"/>
            <family val="2"/>
            <charset val="238"/>
          </rPr>
          <t>IV_B:DijUtem1</t>
        </r>
      </text>
    </comment>
    <comment ref="X191" authorId="0" shapeId="0">
      <text>
        <r>
          <rPr>
            <sz val="11"/>
            <rFont val="Calibri"/>
            <family val="2"/>
            <charset val="238"/>
          </rPr>
          <t>IV_B:EM_Melleklet1_Utem1</t>
        </r>
      </text>
    </comment>
    <comment ref="Y191" authorId="0" shapeId="0">
      <text>
        <r>
          <rPr>
            <sz val="11"/>
            <rFont val="Calibri"/>
            <family val="2"/>
            <charset val="238"/>
          </rPr>
          <t>IV_B:EgyebAllamiUtem1</t>
        </r>
      </text>
    </comment>
    <comment ref="Z191" authorId="0" shapeId="0">
      <text>
        <r>
          <rPr>
            <sz val="11"/>
            <rFont val="Calibri"/>
            <family val="2"/>
            <charset val="238"/>
          </rPr>
          <t>IV_B:OnkormanyzatiUtem1</t>
        </r>
      </text>
    </comment>
    <comment ref="AA191" authorId="0" shapeId="0">
      <text>
        <r>
          <rPr>
            <sz val="11"/>
            <rFont val="Calibri"/>
            <family val="2"/>
            <charset val="238"/>
          </rPr>
          <t>IV_B:EUUtem1</t>
        </r>
      </text>
    </comment>
    <comment ref="AB191" authorId="0" shapeId="0">
      <text>
        <r>
          <rPr>
            <sz val="11"/>
            <rFont val="Calibri"/>
            <family val="2"/>
            <charset val="238"/>
          </rPr>
          <t>IV_B:EgyebUtem1</t>
        </r>
      </text>
    </comment>
    <comment ref="AC191" authorId="0" shapeId="0">
      <text>
        <r>
          <rPr>
            <sz val="11"/>
            <rFont val="Calibri"/>
            <family val="2"/>
            <charset val="238"/>
          </rPr>
          <t>IV_B:HitelKotvenyUtem1</t>
        </r>
      </text>
    </comment>
    <comment ref="AD191" authorId="0" shapeId="0">
      <text>
        <r>
          <rPr>
            <sz val="11"/>
            <rFont val="Calibri"/>
            <family val="2"/>
            <charset val="238"/>
          </rPr>
          <t>IV_B:OsszesenUtem1</t>
        </r>
      </text>
    </comment>
    <comment ref="AG191" authorId="0" shapeId="0">
      <text>
        <r>
          <rPr>
            <sz val="11"/>
            <rFont val="Calibri"/>
            <family val="2"/>
            <charset val="238"/>
          </rPr>
          <t>IV_B:HDUtem2</t>
        </r>
      </text>
    </comment>
    <comment ref="AH191" authorId="0" shapeId="0">
      <text>
        <r>
          <rPr>
            <sz val="11"/>
            <rFont val="Calibri"/>
            <family val="2"/>
            <charset val="238"/>
          </rPr>
          <t>IV_B:ECSUtem2</t>
        </r>
      </text>
    </comment>
    <comment ref="AI191" authorId="0" shapeId="0">
      <text>
        <r>
          <rPr>
            <sz val="11"/>
            <rFont val="Calibri"/>
            <family val="2"/>
            <charset val="238"/>
          </rPr>
          <t>IV_B:KFHUtem2</t>
        </r>
      </text>
    </comment>
    <comment ref="AJ191" authorId="0" shapeId="0">
      <text>
        <r>
          <rPr>
            <sz val="11"/>
            <rFont val="Calibri"/>
            <family val="2"/>
            <charset val="238"/>
          </rPr>
          <t>IV_B:Egyeb_SajatUtem2</t>
        </r>
      </text>
    </comment>
    <comment ref="AK191" authorId="0" shapeId="0">
      <text>
        <r>
          <rPr>
            <sz val="11"/>
            <rFont val="Calibri"/>
            <family val="2"/>
            <charset val="238"/>
          </rPr>
          <t>IV_B:DijUtem2</t>
        </r>
      </text>
    </comment>
    <comment ref="AL191" authorId="0" shapeId="0">
      <text>
        <r>
          <rPr>
            <sz val="11"/>
            <rFont val="Calibri"/>
            <family val="2"/>
            <charset val="238"/>
          </rPr>
          <t>IV_B:EM_Melleklet1_Utem2</t>
        </r>
      </text>
    </comment>
    <comment ref="AM191" authorId="0" shapeId="0">
      <text>
        <r>
          <rPr>
            <sz val="11"/>
            <rFont val="Calibri"/>
            <family val="2"/>
            <charset val="238"/>
          </rPr>
          <t>IV_B:EgyebAllamiUtem2</t>
        </r>
      </text>
    </comment>
    <comment ref="AN191" authorId="0" shapeId="0">
      <text>
        <r>
          <rPr>
            <sz val="11"/>
            <rFont val="Calibri"/>
            <family val="2"/>
            <charset val="238"/>
          </rPr>
          <t>IV_B:OnkormanyzatiUtem2</t>
        </r>
      </text>
    </comment>
    <comment ref="AO191" authorId="0" shapeId="0">
      <text>
        <r>
          <rPr>
            <sz val="11"/>
            <rFont val="Calibri"/>
            <family val="2"/>
            <charset val="238"/>
          </rPr>
          <t>IV_B:EUUtem2</t>
        </r>
      </text>
    </comment>
    <comment ref="AP191" authorId="0" shapeId="0">
      <text>
        <r>
          <rPr>
            <sz val="11"/>
            <rFont val="Calibri"/>
            <family val="2"/>
            <charset val="238"/>
          </rPr>
          <t>IV_B:EgyebUtem2</t>
        </r>
      </text>
    </comment>
    <comment ref="AQ191" authorId="0" shapeId="0">
      <text>
        <r>
          <rPr>
            <sz val="11"/>
            <rFont val="Calibri"/>
            <family val="2"/>
            <charset val="238"/>
          </rPr>
          <t>IV_B:HitelKotvenyUtem2</t>
        </r>
      </text>
    </comment>
    <comment ref="AR191" authorId="0" shapeId="0">
      <text>
        <r>
          <rPr>
            <sz val="11"/>
            <rFont val="Calibri"/>
            <family val="2"/>
            <charset val="238"/>
          </rPr>
          <t>IV_B:OsszesenUtem2</t>
        </r>
      </text>
    </comment>
    <comment ref="AS191" authorId="0" shapeId="0">
      <text>
        <r>
          <rPr>
            <sz val="11"/>
            <rFont val="Calibri"/>
            <family val="2"/>
            <charset val="238"/>
          </rPr>
          <t>IV_B:ForrashianyUtem2</t>
        </r>
      </text>
    </comment>
    <comment ref="AV191" authorId="0" shapeId="0">
      <text>
        <r>
          <rPr>
            <sz val="11"/>
            <rFont val="Calibri"/>
            <family val="2"/>
            <charset val="238"/>
          </rPr>
          <t>IV_B:Indokolas</t>
        </r>
      </text>
    </comment>
    <comment ref="AW191" authorId="0" shapeId="0">
      <text>
        <r>
          <rPr>
            <sz val="11"/>
            <rFont val="Calibri"/>
            <family val="2"/>
            <charset val="238"/>
          </rPr>
          <t>IV_B:Megjegyzes</t>
        </r>
      </text>
    </comment>
    <comment ref="AZ191" authorId="0" shapeId="0">
      <text>
        <r>
          <rPr>
            <sz val="11"/>
            <rFont val="Calibri"/>
            <family val="2"/>
            <charset val="238"/>
          </rPr>
          <t>IV_B:ISA</t>
        </r>
      </text>
    </comment>
    <comment ref="B192" authorId="0" shapeId="0">
      <text>
        <r>
          <rPr>
            <sz val="11"/>
            <rFont val="Calibri"/>
            <family val="2"/>
            <charset val="238"/>
          </rPr>
          <t>IV_B:FontossagiSorrent</t>
        </r>
      </text>
    </comment>
    <comment ref="C192" authorId="0" shapeId="0">
      <text>
        <r>
          <rPr>
            <sz val="11"/>
            <rFont val="Calibri"/>
            <family val="2"/>
            <charset val="238"/>
          </rPr>
          <t>IV_B:FeladatKategoria</t>
        </r>
      </text>
    </comment>
    <comment ref="D192" authorId="0" shapeId="0">
      <text>
        <r>
          <rPr>
            <sz val="11"/>
            <rFont val="Calibri"/>
            <family val="2"/>
            <charset val="238"/>
          </rPr>
          <t>IV_B:FeladatMegnevezes</t>
        </r>
      </text>
    </comment>
    <comment ref="E192" authorId="0" shapeId="0">
      <text>
        <r>
          <rPr>
            <sz val="11"/>
            <rFont val="Calibri"/>
            <family val="2"/>
            <charset val="238"/>
          </rPr>
          <t>IV_B:ElviEngedelySzam</t>
        </r>
      </text>
    </comment>
    <comment ref="F192" authorId="0" shapeId="0">
      <text>
        <r>
          <rPr>
            <sz val="11"/>
            <rFont val="Calibri"/>
            <family val="2"/>
            <charset val="238"/>
          </rPr>
          <t>IV_B:VKR_Kod</t>
        </r>
      </text>
    </comment>
    <comment ref="G192" authorId="0" shapeId="0">
      <text>
        <r>
          <rPr>
            <sz val="11"/>
            <rFont val="Calibri"/>
            <family val="2"/>
            <charset val="238"/>
          </rPr>
          <t>IV_B:VKR_Nev</t>
        </r>
      </text>
    </comment>
    <comment ref="H192" authorId="0" shapeId="0">
      <text>
        <r>
          <rPr>
            <sz val="11"/>
            <rFont val="Calibri"/>
            <family val="2"/>
            <charset val="238"/>
          </rPr>
          <t>IV_B:FeladatSorszam</t>
        </r>
      </text>
    </comment>
    <comment ref="I192" authorId="0" shapeId="0">
      <text>
        <r>
          <rPr>
            <sz val="11"/>
            <rFont val="Calibri"/>
            <family val="2"/>
            <charset val="238"/>
          </rPr>
          <t>IV_B:FeladatAzonosito</t>
        </r>
      </text>
    </comment>
    <comment ref="J192" authorId="0" shapeId="0">
      <text>
        <r>
          <rPr>
            <sz val="11"/>
            <rFont val="Calibri"/>
            <family val="2"/>
            <charset val="238"/>
          </rPr>
          <t>IV_B:EllatasiTerulet</t>
        </r>
      </text>
    </comment>
    <comment ref="K192" authorId="0" shapeId="0">
      <text>
        <r>
          <rPr>
            <sz val="11"/>
            <rFont val="Calibri"/>
            <family val="2"/>
            <charset val="238"/>
          </rPr>
          <t>IV_B:EllatasertFelelos</t>
        </r>
      </text>
    </comment>
    <comment ref="L192" authorId="0" shapeId="0">
      <text>
        <r>
          <rPr>
            <sz val="11"/>
            <rFont val="Calibri"/>
            <family val="2"/>
            <charset val="238"/>
          </rPr>
          <t>IV_B:TervezettNettoKoltseg</t>
        </r>
      </text>
    </comment>
    <comment ref="M192" authorId="0" shapeId="0">
      <text>
        <r>
          <rPr>
            <sz val="11"/>
            <rFont val="Calibri"/>
            <family val="2"/>
            <charset val="238"/>
          </rPr>
          <t>IV_B:IdotartamKezdes</t>
        </r>
      </text>
    </comment>
    <comment ref="N192" authorId="0" shapeId="0">
      <text>
        <r>
          <rPr>
            <sz val="11"/>
            <rFont val="Calibri"/>
            <family val="2"/>
            <charset val="238"/>
          </rPr>
          <t>IV_B:IdotartamBefejezes</t>
        </r>
      </text>
    </comment>
    <comment ref="O192" authorId="0" shapeId="0">
      <text>
        <r>
          <rPr>
            <sz val="11"/>
            <rFont val="Calibri"/>
            <family val="2"/>
            <charset val="238"/>
          </rPr>
          <t>IV_B:NettoKoltsegUtem1</t>
        </r>
      </text>
    </comment>
    <comment ref="P192" authorId="0" shapeId="0">
      <text>
        <r>
          <rPr>
            <sz val="11"/>
            <rFont val="Calibri"/>
            <family val="2"/>
            <charset val="238"/>
          </rPr>
          <t>IV_B:NettoKoltsegUtem2</t>
        </r>
      </text>
    </comment>
    <comment ref="Q192" authorId="0" shapeId="0">
      <text>
        <r>
          <rPr>
            <sz val="11"/>
            <rFont val="Calibri"/>
            <family val="2"/>
            <charset val="238"/>
          </rPr>
          <t>IV_B:EM_Melleklet2_KTG</t>
        </r>
      </text>
    </comment>
    <comment ref="S192" authorId="0" shapeId="0">
      <text>
        <r>
          <rPr>
            <sz val="11"/>
            <rFont val="Calibri"/>
            <family val="2"/>
            <charset val="238"/>
          </rPr>
          <t>IV_B:HDUtem1</t>
        </r>
      </text>
    </comment>
    <comment ref="T192" authorId="0" shapeId="0">
      <text>
        <r>
          <rPr>
            <sz val="11"/>
            <rFont val="Calibri"/>
            <family val="2"/>
            <charset val="238"/>
          </rPr>
          <t>IV_B:ECSUtem1</t>
        </r>
      </text>
    </comment>
    <comment ref="U192" authorId="0" shapeId="0">
      <text>
        <r>
          <rPr>
            <sz val="11"/>
            <rFont val="Calibri"/>
            <family val="2"/>
            <charset val="238"/>
          </rPr>
          <t>IV_B:KFHUtem1</t>
        </r>
      </text>
    </comment>
    <comment ref="V192" authorId="0" shapeId="0">
      <text>
        <r>
          <rPr>
            <sz val="11"/>
            <rFont val="Calibri"/>
            <family val="2"/>
            <charset val="238"/>
          </rPr>
          <t>IV_B:Egyeb_SajatUtem1</t>
        </r>
      </text>
    </comment>
    <comment ref="W192" authorId="0" shapeId="0">
      <text>
        <r>
          <rPr>
            <sz val="11"/>
            <rFont val="Calibri"/>
            <family val="2"/>
            <charset val="238"/>
          </rPr>
          <t>IV_B:DijUtem1</t>
        </r>
      </text>
    </comment>
    <comment ref="X192" authorId="0" shapeId="0">
      <text>
        <r>
          <rPr>
            <sz val="11"/>
            <rFont val="Calibri"/>
            <family val="2"/>
            <charset val="238"/>
          </rPr>
          <t>IV_B:EM_Melleklet1_Utem1</t>
        </r>
      </text>
    </comment>
    <comment ref="Y192" authorId="0" shapeId="0">
      <text>
        <r>
          <rPr>
            <sz val="11"/>
            <rFont val="Calibri"/>
            <family val="2"/>
            <charset val="238"/>
          </rPr>
          <t>IV_B:EgyebAllamiUtem1</t>
        </r>
      </text>
    </comment>
    <comment ref="Z192" authorId="0" shapeId="0">
      <text>
        <r>
          <rPr>
            <sz val="11"/>
            <rFont val="Calibri"/>
            <family val="2"/>
            <charset val="238"/>
          </rPr>
          <t>IV_B:OnkormanyzatiUtem1</t>
        </r>
      </text>
    </comment>
    <comment ref="AA192" authorId="0" shapeId="0">
      <text>
        <r>
          <rPr>
            <sz val="11"/>
            <rFont val="Calibri"/>
            <family val="2"/>
            <charset val="238"/>
          </rPr>
          <t>IV_B:EUUtem1</t>
        </r>
      </text>
    </comment>
    <comment ref="AB192" authorId="0" shapeId="0">
      <text>
        <r>
          <rPr>
            <sz val="11"/>
            <rFont val="Calibri"/>
            <family val="2"/>
            <charset val="238"/>
          </rPr>
          <t>IV_B:EgyebUtem1</t>
        </r>
      </text>
    </comment>
    <comment ref="AC192" authorId="0" shapeId="0">
      <text>
        <r>
          <rPr>
            <sz val="11"/>
            <rFont val="Calibri"/>
            <family val="2"/>
            <charset val="238"/>
          </rPr>
          <t>IV_B:HitelKotvenyUtem1</t>
        </r>
      </text>
    </comment>
    <comment ref="AD192" authorId="0" shapeId="0">
      <text>
        <r>
          <rPr>
            <sz val="11"/>
            <rFont val="Calibri"/>
            <family val="2"/>
            <charset val="238"/>
          </rPr>
          <t>IV_B:OsszesenUtem1</t>
        </r>
      </text>
    </comment>
    <comment ref="AG192" authorId="0" shapeId="0">
      <text>
        <r>
          <rPr>
            <sz val="11"/>
            <rFont val="Calibri"/>
            <family val="2"/>
            <charset val="238"/>
          </rPr>
          <t>IV_B:HDUtem2</t>
        </r>
      </text>
    </comment>
    <comment ref="AH192" authorId="0" shapeId="0">
      <text>
        <r>
          <rPr>
            <sz val="11"/>
            <rFont val="Calibri"/>
            <family val="2"/>
            <charset val="238"/>
          </rPr>
          <t>IV_B:ECSUtem2</t>
        </r>
      </text>
    </comment>
    <comment ref="AI192" authorId="0" shapeId="0">
      <text>
        <r>
          <rPr>
            <sz val="11"/>
            <rFont val="Calibri"/>
            <family val="2"/>
            <charset val="238"/>
          </rPr>
          <t>IV_B:KFHUtem2</t>
        </r>
      </text>
    </comment>
    <comment ref="AJ192" authorId="0" shapeId="0">
      <text>
        <r>
          <rPr>
            <sz val="11"/>
            <rFont val="Calibri"/>
            <family val="2"/>
            <charset val="238"/>
          </rPr>
          <t>IV_B:Egyeb_SajatUtem2</t>
        </r>
      </text>
    </comment>
    <comment ref="AK192" authorId="0" shapeId="0">
      <text>
        <r>
          <rPr>
            <sz val="11"/>
            <rFont val="Calibri"/>
            <family val="2"/>
            <charset val="238"/>
          </rPr>
          <t>IV_B:DijUtem2</t>
        </r>
      </text>
    </comment>
    <comment ref="AL192" authorId="0" shapeId="0">
      <text>
        <r>
          <rPr>
            <sz val="11"/>
            <rFont val="Calibri"/>
            <family val="2"/>
            <charset val="238"/>
          </rPr>
          <t>IV_B:EM_Melleklet1_Utem2</t>
        </r>
      </text>
    </comment>
    <comment ref="AM192" authorId="0" shapeId="0">
      <text>
        <r>
          <rPr>
            <sz val="11"/>
            <rFont val="Calibri"/>
            <family val="2"/>
            <charset val="238"/>
          </rPr>
          <t>IV_B:EgyebAllamiUtem2</t>
        </r>
      </text>
    </comment>
    <comment ref="AN192" authorId="0" shapeId="0">
      <text>
        <r>
          <rPr>
            <sz val="11"/>
            <rFont val="Calibri"/>
            <family val="2"/>
            <charset val="238"/>
          </rPr>
          <t>IV_B:OnkormanyzatiUtem2</t>
        </r>
      </text>
    </comment>
    <comment ref="AO192" authorId="0" shapeId="0">
      <text>
        <r>
          <rPr>
            <sz val="11"/>
            <rFont val="Calibri"/>
            <family val="2"/>
            <charset val="238"/>
          </rPr>
          <t>IV_B:EUUtem2</t>
        </r>
      </text>
    </comment>
    <comment ref="AP192" authorId="0" shapeId="0">
      <text>
        <r>
          <rPr>
            <sz val="11"/>
            <rFont val="Calibri"/>
            <family val="2"/>
            <charset val="238"/>
          </rPr>
          <t>IV_B:EgyebUtem2</t>
        </r>
      </text>
    </comment>
    <comment ref="AQ192" authorId="0" shapeId="0">
      <text>
        <r>
          <rPr>
            <sz val="11"/>
            <rFont val="Calibri"/>
            <family val="2"/>
            <charset val="238"/>
          </rPr>
          <t>IV_B:HitelKotvenyUtem2</t>
        </r>
      </text>
    </comment>
    <comment ref="AR192" authorId="0" shapeId="0">
      <text>
        <r>
          <rPr>
            <sz val="11"/>
            <rFont val="Calibri"/>
            <family val="2"/>
            <charset val="238"/>
          </rPr>
          <t>IV_B:OsszesenUtem2</t>
        </r>
      </text>
    </comment>
    <comment ref="AS192" authorId="0" shapeId="0">
      <text>
        <r>
          <rPr>
            <sz val="11"/>
            <rFont val="Calibri"/>
            <family val="2"/>
            <charset val="238"/>
          </rPr>
          <t>IV_B:ForrashianyUtem2</t>
        </r>
      </text>
    </comment>
    <comment ref="AV192" authorId="0" shapeId="0">
      <text>
        <r>
          <rPr>
            <sz val="11"/>
            <rFont val="Calibri"/>
            <family val="2"/>
            <charset val="238"/>
          </rPr>
          <t>IV_B:Indokolas</t>
        </r>
      </text>
    </comment>
    <comment ref="AW192" authorId="0" shapeId="0">
      <text>
        <r>
          <rPr>
            <sz val="11"/>
            <rFont val="Calibri"/>
            <family val="2"/>
            <charset val="238"/>
          </rPr>
          <t>IV_B:Megjegyzes</t>
        </r>
      </text>
    </comment>
    <comment ref="AZ192" authorId="0" shapeId="0">
      <text>
        <r>
          <rPr>
            <sz val="11"/>
            <rFont val="Calibri"/>
            <family val="2"/>
            <charset val="238"/>
          </rPr>
          <t>IV_B:ISA</t>
        </r>
      </text>
    </comment>
    <comment ref="B193" authorId="0" shapeId="0">
      <text>
        <r>
          <rPr>
            <sz val="11"/>
            <rFont val="Calibri"/>
            <family val="2"/>
            <charset val="238"/>
          </rPr>
          <t>IV_B:FontossagiSorrent</t>
        </r>
      </text>
    </comment>
    <comment ref="C193" authorId="0" shapeId="0">
      <text>
        <r>
          <rPr>
            <sz val="11"/>
            <rFont val="Calibri"/>
            <family val="2"/>
            <charset val="238"/>
          </rPr>
          <t>IV_B:FeladatKategoria</t>
        </r>
      </text>
    </comment>
    <comment ref="D193" authorId="0" shapeId="0">
      <text>
        <r>
          <rPr>
            <sz val="11"/>
            <rFont val="Calibri"/>
            <family val="2"/>
            <charset val="238"/>
          </rPr>
          <t>IV_B:FeladatMegnevezes</t>
        </r>
      </text>
    </comment>
    <comment ref="E193" authorId="0" shapeId="0">
      <text>
        <r>
          <rPr>
            <sz val="11"/>
            <rFont val="Calibri"/>
            <family val="2"/>
            <charset val="238"/>
          </rPr>
          <t>IV_B:ElviEngedelySzam</t>
        </r>
      </text>
    </comment>
    <comment ref="F193" authorId="0" shapeId="0">
      <text>
        <r>
          <rPr>
            <sz val="11"/>
            <rFont val="Calibri"/>
            <family val="2"/>
            <charset val="238"/>
          </rPr>
          <t>IV_B:VKR_Kod</t>
        </r>
      </text>
    </comment>
    <comment ref="G193" authorId="0" shapeId="0">
      <text>
        <r>
          <rPr>
            <sz val="11"/>
            <rFont val="Calibri"/>
            <family val="2"/>
            <charset val="238"/>
          </rPr>
          <t>IV_B:VKR_Nev</t>
        </r>
      </text>
    </comment>
    <comment ref="H193" authorId="0" shapeId="0">
      <text>
        <r>
          <rPr>
            <sz val="11"/>
            <rFont val="Calibri"/>
            <family val="2"/>
            <charset val="238"/>
          </rPr>
          <t>IV_B:FeladatSorszam</t>
        </r>
      </text>
    </comment>
    <comment ref="I193" authorId="0" shapeId="0">
      <text>
        <r>
          <rPr>
            <sz val="11"/>
            <rFont val="Calibri"/>
            <family val="2"/>
            <charset val="238"/>
          </rPr>
          <t>IV_B:FeladatAzonosito</t>
        </r>
      </text>
    </comment>
    <comment ref="J193" authorId="0" shapeId="0">
      <text>
        <r>
          <rPr>
            <sz val="11"/>
            <rFont val="Calibri"/>
            <family val="2"/>
            <charset val="238"/>
          </rPr>
          <t>IV_B:EllatasiTerulet</t>
        </r>
      </text>
    </comment>
    <comment ref="K193" authorId="0" shapeId="0">
      <text>
        <r>
          <rPr>
            <sz val="11"/>
            <rFont val="Calibri"/>
            <family val="2"/>
            <charset val="238"/>
          </rPr>
          <t>IV_B:EllatasertFelelos</t>
        </r>
      </text>
    </comment>
    <comment ref="L193" authorId="0" shapeId="0">
      <text>
        <r>
          <rPr>
            <sz val="11"/>
            <rFont val="Calibri"/>
            <family val="2"/>
            <charset val="238"/>
          </rPr>
          <t>IV_B:TervezettNettoKoltseg</t>
        </r>
      </text>
    </comment>
    <comment ref="M193" authorId="0" shapeId="0">
      <text>
        <r>
          <rPr>
            <sz val="11"/>
            <rFont val="Calibri"/>
            <family val="2"/>
            <charset val="238"/>
          </rPr>
          <t>IV_B:IdotartamKezdes</t>
        </r>
      </text>
    </comment>
    <comment ref="N193" authorId="0" shapeId="0">
      <text>
        <r>
          <rPr>
            <sz val="11"/>
            <rFont val="Calibri"/>
            <family val="2"/>
            <charset val="238"/>
          </rPr>
          <t>IV_B:IdotartamBefejezes</t>
        </r>
      </text>
    </comment>
    <comment ref="O193" authorId="0" shapeId="0">
      <text>
        <r>
          <rPr>
            <sz val="11"/>
            <rFont val="Calibri"/>
            <family val="2"/>
            <charset val="238"/>
          </rPr>
          <t>IV_B:NettoKoltsegUtem1</t>
        </r>
      </text>
    </comment>
    <comment ref="P193" authorId="0" shapeId="0">
      <text>
        <r>
          <rPr>
            <sz val="11"/>
            <rFont val="Calibri"/>
            <family val="2"/>
            <charset val="238"/>
          </rPr>
          <t>IV_B:NettoKoltsegUtem2</t>
        </r>
      </text>
    </comment>
    <comment ref="Q193" authorId="0" shapeId="0">
      <text>
        <r>
          <rPr>
            <sz val="11"/>
            <rFont val="Calibri"/>
            <family val="2"/>
            <charset val="238"/>
          </rPr>
          <t>IV_B:EM_Melleklet2_KTG</t>
        </r>
      </text>
    </comment>
    <comment ref="S193" authorId="0" shapeId="0">
      <text>
        <r>
          <rPr>
            <sz val="11"/>
            <rFont val="Calibri"/>
            <family val="2"/>
            <charset val="238"/>
          </rPr>
          <t>IV_B:HDUtem1</t>
        </r>
      </text>
    </comment>
    <comment ref="T193" authorId="0" shapeId="0">
      <text>
        <r>
          <rPr>
            <sz val="11"/>
            <rFont val="Calibri"/>
            <family val="2"/>
            <charset val="238"/>
          </rPr>
          <t>IV_B:ECSUtem1</t>
        </r>
      </text>
    </comment>
    <comment ref="U193" authorId="0" shapeId="0">
      <text>
        <r>
          <rPr>
            <sz val="11"/>
            <rFont val="Calibri"/>
            <family val="2"/>
            <charset val="238"/>
          </rPr>
          <t>IV_B:KFHUtem1</t>
        </r>
      </text>
    </comment>
    <comment ref="V193" authorId="0" shapeId="0">
      <text>
        <r>
          <rPr>
            <sz val="11"/>
            <rFont val="Calibri"/>
            <family val="2"/>
            <charset val="238"/>
          </rPr>
          <t>IV_B:Egyeb_SajatUtem1</t>
        </r>
      </text>
    </comment>
    <comment ref="W193" authorId="0" shapeId="0">
      <text>
        <r>
          <rPr>
            <sz val="11"/>
            <rFont val="Calibri"/>
            <family val="2"/>
            <charset val="238"/>
          </rPr>
          <t>IV_B:DijUtem1</t>
        </r>
      </text>
    </comment>
    <comment ref="X193" authorId="0" shapeId="0">
      <text>
        <r>
          <rPr>
            <sz val="11"/>
            <rFont val="Calibri"/>
            <family val="2"/>
            <charset val="238"/>
          </rPr>
          <t>IV_B:EM_Melleklet1_Utem1</t>
        </r>
      </text>
    </comment>
    <comment ref="Y193" authorId="0" shapeId="0">
      <text>
        <r>
          <rPr>
            <sz val="11"/>
            <rFont val="Calibri"/>
            <family val="2"/>
            <charset val="238"/>
          </rPr>
          <t>IV_B:EgyebAllamiUtem1</t>
        </r>
      </text>
    </comment>
    <comment ref="Z193" authorId="0" shapeId="0">
      <text>
        <r>
          <rPr>
            <sz val="11"/>
            <rFont val="Calibri"/>
            <family val="2"/>
            <charset val="238"/>
          </rPr>
          <t>IV_B:OnkormanyzatiUtem1</t>
        </r>
      </text>
    </comment>
    <comment ref="AA193" authorId="0" shapeId="0">
      <text>
        <r>
          <rPr>
            <sz val="11"/>
            <rFont val="Calibri"/>
            <family val="2"/>
            <charset val="238"/>
          </rPr>
          <t>IV_B:EUUtem1</t>
        </r>
      </text>
    </comment>
    <comment ref="AB193" authorId="0" shapeId="0">
      <text>
        <r>
          <rPr>
            <sz val="11"/>
            <rFont val="Calibri"/>
            <family val="2"/>
            <charset val="238"/>
          </rPr>
          <t>IV_B:EgyebUtem1</t>
        </r>
      </text>
    </comment>
    <comment ref="AC193" authorId="0" shapeId="0">
      <text>
        <r>
          <rPr>
            <sz val="11"/>
            <rFont val="Calibri"/>
            <family val="2"/>
            <charset val="238"/>
          </rPr>
          <t>IV_B:HitelKotvenyUtem1</t>
        </r>
      </text>
    </comment>
    <comment ref="AD193" authorId="0" shapeId="0">
      <text>
        <r>
          <rPr>
            <sz val="11"/>
            <rFont val="Calibri"/>
            <family val="2"/>
            <charset val="238"/>
          </rPr>
          <t>IV_B:OsszesenUtem1</t>
        </r>
      </text>
    </comment>
    <comment ref="AG193" authorId="0" shapeId="0">
      <text>
        <r>
          <rPr>
            <sz val="11"/>
            <rFont val="Calibri"/>
            <family val="2"/>
            <charset val="238"/>
          </rPr>
          <t>IV_B:HDUtem2</t>
        </r>
      </text>
    </comment>
    <comment ref="AH193" authorId="0" shapeId="0">
      <text>
        <r>
          <rPr>
            <sz val="11"/>
            <rFont val="Calibri"/>
            <family val="2"/>
            <charset val="238"/>
          </rPr>
          <t>IV_B:ECSUtem2</t>
        </r>
      </text>
    </comment>
    <comment ref="AI193" authorId="0" shapeId="0">
      <text>
        <r>
          <rPr>
            <sz val="11"/>
            <rFont val="Calibri"/>
            <family val="2"/>
            <charset val="238"/>
          </rPr>
          <t>IV_B:KFHUtem2</t>
        </r>
      </text>
    </comment>
    <comment ref="AJ193" authorId="0" shapeId="0">
      <text>
        <r>
          <rPr>
            <sz val="11"/>
            <rFont val="Calibri"/>
            <family val="2"/>
            <charset val="238"/>
          </rPr>
          <t>IV_B:Egyeb_SajatUtem2</t>
        </r>
      </text>
    </comment>
    <comment ref="AK193" authorId="0" shapeId="0">
      <text>
        <r>
          <rPr>
            <sz val="11"/>
            <rFont val="Calibri"/>
            <family val="2"/>
            <charset val="238"/>
          </rPr>
          <t>IV_B:DijUtem2</t>
        </r>
      </text>
    </comment>
    <comment ref="AL193" authorId="0" shapeId="0">
      <text>
        <r>
          <rPr>
            <sz val="11"/>
            <rFont val="Calibri"/>
            <family val="2"/>
            <charset val="238"/>
          </rPr>
          <t>IV_B:EM_Melleklet1_Utem2</t>
        </r>
      </text>
    </comment>
    <comment ref="AM193" authorId="0" shapeId="0">
      <text>
        <r>
          <rPr>
            <sz val="11"/>
            <rFont val="Calibri"/>
            <family val="2"/>
            <charset val="238"/>
          </rPr>
          <t>IV_B:EgyebAllamiUtem2</t>
        </r>
      </text>
    </comment>
    <comment ref="AN193" authorId="0" shapeId="0">
      <text>
        <r>
          <rPr>
            <sz val="11"/>
            <rFont val="Calibri"/>
            <family val="2"/>
            <charset val="238"/>
          </rPr>
          <t>IV_B:OnkormanyzatiUtem2</t>
        </r>
      </text>
    </comment>
    <comment ref="AO193" authorId="0" shapeId="0">
      <text>
        <r>
          <rPr>
            <sz val="11"/>
            <rFont val="Calibri"/>
            <family val="2"/>
            <charset val="238"/>
          </rPr>
          <t>IV_B:EUUtem2</t>
        </r>
      </text>
    </comment>
    <comment ref="AP193" authorId="0" shapeId="0">
      <text>
        <r>
          <rPr>
            <sz val="11"/>
            <rFont val="Calibri"/>
            <family val="2"/>
            <charset val="238"/>
          </rPr>
          <t>IV_B:EgyebUtem2</t>
        </r>
      </text>
    </comment>
    <comment ref="AQ193" authorId="0" shapeId="0">
      <text>
        <r>
          <rPr>
            <sz val="11"/>
            <rFont val="Calibri"/>
            <family val="2"/>
            <charset val="238"/>
          </rPr>
          <t>IV_B:HitelKotvenyUtem2</t>
        </r>
      </text>
    </comment>
    <comment ref="AR193" authorId="0" shapeId="0">
      <text>
        <r>
          <rPr>
            <sz val="11"/>
            <rFont val="Calibri"/>
            <family val="2"/>
            <charset val="238"/>
          </rPr>
          <t>IV_B:OsszesenUtem2</t>
        </r>
      </text>
    </comment>
    <comment ref="AS193" authorId="0" shapeId="0">
      <text>
        <r>
          <rPr>
            <sz val="11"/>
            <rFont val="Calibri"/>
            <family val="2"/>
            <charset val="238"/>
          </rPr>
          <t>IV_B:ForrashianyUtem2</t>
        </r>
      </text>
    </comment>
    <comment ref="AV193" authorId="0" shapeId="0">
      <text>
        <r>
          <rPr>
            <sz val="11"/>
            <rFont val="Calibri"/>
            <family val="2"/>
            <charset val="238"/>
          </rPr>
          <t>IV_B:Indokolas</t>
        </r>
      </text>
    </comment>
    <comment ref="AW193" authorId="0" shapeId="0">
      <text>
        <r>
          <rPr>
            <sz val="11"/>
            <rFont val="Calibri"/>
            <family val="2"/>
            <charset val="238"/>
          </rPr>
          <t>IV_B:Megjegyzes</t>
        </r>
      </text>
    </comment>
    <comment ref="AZ193" authorId="0" shapeId="0">
      <text>
        <r>
          <rPr>
            <sz val="11"/>
            <rFont val="Calibri"/>
            <family val="2"/>
            <charset val="238"/>
          </rPr>
          <t>IV_B:ISA</t>
        </r>
      </text>
    </comment>
    <comment ref="B194" authorId="0" shapeId="0">
      <text>
        <r>
          <rPr>
            <sz val="11"/>
            <rFont val="Calibri"/>
            <family val="2"/>
            <charset val="238"/>
          </rPr>
          <t>IV_B:FontossagiSorrent</t>
        </r>
      </text>
    </comment>
    <comment ref="C194" authorId="0" shapeId="0">
      <text>
        <r>
          <rPr>
            <sz val="11"/>
            <rFont val="Calibri"/>
            <family val="2"/>
            <charset val="238"/>
          </rPr>
          <t>IV_B:FeladatKategoria</t>
        </r>
      </text>
    </comment>
    <comment ref="D194" authorId="0" shapeId="0">
      <text>
        <r>
          <rPr>
            <sz val="11"/>
            <rFont val="Calibri"/>
            <family val="2"/>
            <charset val="238"/>
          </rPr>
          <t>IV_B:FeladatMegnevezes</t>
        </r>
      </text>
    </comment>
    <comment ref="E194" authorId="0" shapeId="0">
      <text>
        <r>
          <rPr>
            <sz val="11"/>
            <rFont val="Calibri"/>
            <family val="2"/>
            <charset val="238"/>
          </rPr>
          <t>IV_B:ElviEngedelySzam</t>
        </r>
      </text>
    </comment>
    <comment ref="F194" authorId="0" shapeId="0">
      <text>
        <r>
          <rPr>
            <sz val="11"/>
            <rFont val="Calibri"/>
            <family val="2"/>
            <charset val="238"/>
          </rPr>
          <t>IV_B:VKR_Kod</t>
        </r>
      </text>
    </comment>
    <comment ref="G194" authorId="0" shapeId="0">
      <text>
        <r>
          <rPr>
            <sz val="11"/>
            <rFont val="Calibri"/>
            <family val="2"/>
            <charset val="238"/>
          </rPr>
          <t>IV_B:VKR_Nev</t>
        </r>
      </text>
    </comment>
    <comment ref="H194" authorId="0" shapeId="0">
      <text>
        <r>
          <rPr>
            <sz val="11"/>
            <rFont val="Calibri"/>
            <family val="2"/>
            <charset val="238"/>
          </rPr>
          <t>IV_B:FeladatSorszam</t>
        </r>
      </text>
    </comment>
    <comment ref="I194" authorId="0" shapeId="0">
      <text>
        <r>
          <rPr>
            <sz val="11"/>
            <rFont val="Calibri"/>
            <family val="2"/>
            <charset val="238"/>
          </rPr>
          <t>IV_B:FeladatAzonosito</t>
        </r>
      </text>
    </comment>
    <comment ref="J194" authorId="0" shapeId="0">
      <text>
        <r>
          <rPr>
            <sz val="11"/>
            <rFont val="Calibri"/>
            <family val="2"/>
            <charset val="238"/>
          </rPr>
          <t>IV_B:EllatasiTerulet</t>
        </r>
      </text>
    </comment>
    <comment ref="K194" authorId="0" shapeId="0">
      <text>
        <r>
          <rPr>
            <sz val="11"/>
            <rFont val="Calibri"/>
            <family val="2"/>
            <charset val="238"/>
          </rPr>
          <t>IV_B:EllatasertFelelos</t>
        </r>
      </text>
    </comment>
    <comment ref="L194" authorId="0" shapeId="0">
      <text>
        <r>
          <rPr>
            <sz val="11"/>
            <rFont val="Calibri"/>
            <family val="2"/>
            <charset val="238"/>
          </rPr>
          <t>IV_B:TervezettNettoKoltseg</t>
        </r>
      </text>
    </comment>
    <comment ref="M194" authorId="0" shapeId="0">
      <text>
        <r>
          <rPr>
            <sz val="11"/>
            <rFont val="Calibri"/>
            <family val="2"/>
            <charset val="238"/>
          </rPr>
          <t>IV_B:IdotartamKezdes</t>
        </r>
      </text>
    </comment>
    <comment ref="N194" authorId="0" shapeId="0">
      <text>
        <r>
          <rPr>
            <sz val="11"/>
            <rFont val="Calibri"/>
            <family val="2"/>
            <charset val="238"/>
          </rPr>
          <t>IV_B:IdotartamBefejezes</t>
        </r>
      </text>
    </comment>
    <comment ref="O194" authorId="0" shapeId="0">
      <text>
        <r>
          <rPr>
            <sz val="11"/>
            <rFont val="Calibri"/>
            <family val="2"/>
            <charset val="238"/>
          </rPr>
          <t>IV_B:NettoKoltsegUtem1</t>
        </r>
      </text>
    </comment>
    <comment ref="P194" authorId="0" shapeId="0">
      <text>
        <r>
          <rPr>
            <sz val="11"/>
            <rFont val="Calibri"/>
            <family val="2"/>
            <charset val="238"/>
          </rPr>
          <t>IV_B:NettoKoltsegUtem2</t>
        </r>
      </text>
    </comment>
    <comment ref="Q194" authorId="0" shapeId="0">
      <text>
        <r>
          <rPr>
            <sz val="11"/>
            <rFont val="Calibri"/>
            <family val="2"/>
            <charset val="238"/>
          </rPr>
          <t>IV_B:EM_Melleklet2_KTG</t>
        </r>
      </text>
    </comment>
    <comment ref="S194" authorId="0" shapeId="0">
      <text>
        <r>
          <rPr>
            <sz val="11"/>
            <rFont val="Calibri"/>
            <family val="2"/>
            <charset val="238"/>
          </rPr>
          <t>IV_B:HDUtem1</t>
        </r>
      </text>
    </comment>
    <comment ref="T194" authorId="0" shapeId="0">
      <text>
        <r>
          <rPr>
            <sz val="11"/>
            <rFont val="Calibri"/>
            <family val="2"/>
            <charset val="238"/>
          </rPr>
          <t>IV_B:ECSUtem1</t>
        </r>
      </text>
    </comment>
    <comment ref="U194" authorId="0" shapeId="0">
      <text>
        <r>
          <rPr>
            <sz val="11"/>
            <rFont val="Calibri"/>
            <family val="2"/>
            <charset val="238"/>
          </rPr>
          <t>IV_B:KFHUtem1</t>
        </r>
      </text>
    </comment>
    <comment ref="V194" authorId="0" shapeId="0">
      <text>
        <r>
          <rPr>
            <sz val="11"/>
            <rFont val="Calibri"/>
            <family val="2"/>
            <charset val="238"/>
          </rPr>
          <t>IV_B:Egyeb_SajatUtem1</t>
        </r>
      </text>
    </comment>
    <comment ref="W194" authorId="0" shapeId="0">
      <text>
        <r>
          <rPr>
            <sz val="11"/>
            <rFont val="Calibri"/>
            <family val="2"/>
            <charset val="238"/>
          </rPr>
          <t>IV_B:DijUtem1</t>
        </r>
      </text>
    </comment>
    <comment ref="X194" authorId="0" shapeId="0">
      <text>
        <r>
          <rPr>
            <sz val="11"/>
            <rFont val="Calibri"/>
            <family val="2"/>
            <charset val="238"/>
          </rPr>
          <t>IV_B:EM_Melleklet1_Utem1</t>
        </r>
      </text>
    </comment>
    <comment ref="Y194" authorId="0" shapeId="0">
      <text>
        <r>
          <rPr>
            <sz val="11"/>
            <rFont val="Calibri"/>
            <family val="2"/>
            <charset val="238"/>
          </rPr>
          <t>IV_B:EgyebAllamiUtem1</t>
        </r>
      </text>
    </comment>
    <comment ref="Z194" authorId="0" shapeId="0">
      <text>
        <r>
          <rPr>
            <sz val="11"/>
            <rFont val="Calibri"/>
            <family val="2"/>
            <charset val="238"/>
          </rPr>
          <t>IV_B:OnkormanyzatiUtem1</t>
        </r>
      </text>
    </comment>
    <comment ref="AA194" authorId="0" shapeId="0">
      <text>
        <r>
          <rPr>
            <sz val="11"/>
            <rFont val="Calibri"/>
            <family val="2"/>
            <charset val="238"/>
          </rPr>
          <t>IV_B:EUUtem1</t>
        </r>
      </text>
    </comment>
    <comment ref="AB194" authorId="0" shapeId="0">
      <text>
        <r>
          <rPr>
            <sz val="11"/>
            <rFont val="Calibri"/>
            <family val="2"/>
            <charset val="238"/>
          </rPr>
          <t>IV_B:EgyebUtem1</t>
        </r>
      </text>
    </comment>
    <comment ref="AC194" authorId="0" shapeId="0">
      <text>
        <r>
          <rPr>
            <sz val="11"/>
            <rFont val="Calibri"/>
            <family val="2"/>
            <charset val="238"/>
          </rPr>
          <t>IV_B:HitelKotvenyUtem1</t>
        </r>
      </text>
    </comment>
    <comment ref="AD194" authorId="0" shapeId="0">
      <text>
        <r>
          <rPr>
            <sz val="11"/>
            <rFont val="Calibri"/>
            <family val="2"/>
            <charset val="238"/>
          </rPr>
          <t>IV_B:OsszesenUtem1</t>
        </r>
      </text>
    </comment>
    <comment ref="AG194" authorId="0" shapeId="0">
      <text>
        <r>
          <rPr>
            <sz val="11"/>
            <rFont val="Calibri"/>
            <family val="2"/>
            <charset val="238"/>
          </rPr>
          <t>IV_B:HDUtem2</t>
        </r>
      </text>
    </comment>
    <comment ref="AH194" authorId="0" shapeId="0">
      <text>
        <r>
          <rPr>
            <sz val="11"/>
            <rFont val="Calibri"/>
            <family val="2"/>
            <charset val="238"/>
          </rPr>
          <t>IV_B:ECSUtem2</t>
        </r>
      </text>
    </comment>
    <comment ref="AI194" authorId="0" shapeId="0">
      <text>
        <r>
          <rPr>
            <sz val="11"/>
            <rFont val="Calibri"/>
            <family val="2"/>
            <charset val="238"/>
          </rPr>
          <t>IV_B:KFHUtem2</t>
        </r>
      </text>
    </comment>
    <comment ref="AJ194" authorId="0" shapeId="0">
      <text>
        <r>
          <rPr>
            <sz val="11"/>
            <rFont val="Calibri"/>
            <family val="2"/>
            <charset val="238"/>
          </rPr>
          <t>IV_B:Egyeb_SajatUtem2</t>
        </r>
      </text>
    </comment>
    <comment ref="AK194" authorId="0" shapeId="0">
      <text>
        <r>
          <rPr>
            <sz val="11"/>
            <rFont val="Calibri"/>
            <family val="2"/>
            <charset val="238"/>
          </rPr>
          <t>IV_B:DijUtem2</t>
        </r>
      </text>
    </comment>
    <comment ref="AL194" authorId="0" shapeId="0">
      <text>
        <r>
          <rPr>
            <sz val="11"/>
            <rFont val="Calibri"/>
            <family val="2"/>
            <charset val="238"/>
          </rPr>
          <t>IV_B:EM_Melleklet1_Utem2</t>
        </r>
      </text>
    </comment>
    <comment ref="AM194" authorId="0" shapeId="0">
      <text>
        <r>
          <rPr>
            <sz val="11"/>
            <rFont val="Calibri"/>
            <family val="2"/>
            <charset val="238"/>
          </rPr>
          <t>IV_B:EgyebAllamiUtem2</t>
        </r>
      </text>
    </comment>
    <comment ref="AN194" authorId="0" shapeId="0">
      <text>
        <r>
          <rPr>
            <sz val="11"/>
            <rFont val="Calibri"/>
            <family val="2"/>
            <charset val="238"/>
          </rPr>
          <t>IV_B:OnkormanyzatiUtem2</t>
        </r>
      </text>
    </comment>
    <comment ref="AO194" authorId="0" shapeId="0">
      <text>
        <r>
          <rPr>
            <sz val="11"/>
            <rFont val="Calibri"/>
            <family val="2"/>
            <charset val="238"/>
          </rPr>
          <t>IV_B:EUUtem2</t>
        </r>
      </text>
    </comment>
    <comment ref="AP194" authorId="0" shapeId="0">
      <text>
        <r>
          <rPr>
            <sz val="11"/>
            <rFont val="Calibri"/>
            <family val="2"/>
            <charset val="238"/>
          </rPr>
          <t>IV_B:EgyebUtem2</t>
        </r>
      </text>
    </comment>
    <comment ref="AQ194" authorId="0" shapeId="0">
      <text>
        <r>
          <rPr>
            <sz val="11"/>
            <rFont val="Calibri"/>
            <family val="2"/>
            <charset val="238"/>
          </rPr>
          <t>IV_B:HitelKotvenyUtem2</t>
        </r>
      </text>
    </comment>
    <comment ref="AR194" authorId="0" shapeId="0">
      <text>
        <r>
          <rPr>
            <sz val="11"/>
            <rFont val="Calibri"/>
            <family val="2"/>
            <charset val="238"/>
          </rPr>
          <t>IV_B:OsszesenUtem2</t>
        </r>
      </text>
    </comment>
    <comment ref="AS194" authorId="0" shapeId="0">
      <text>
        <r>
          <rPr>
            <sz val="11"/>
            <rFont val="Calibri"/>
            <family val="2"/>
            <charset val="238"/>
          </rPr>
          <t>IV_B:ForrashianyUtem2</t>
        </r>
      </text>
    </comment>
    <comment ref="AV194" authorId="0" shapeId="0">
      <text>
        <r>
          <rPr>
            <sz val="11"/>
            <rFont val="Calibri"/>
            <family val="2"/>
            <charset val="238"/>
          </rPr>
          <t>IV_B:Indokolas</t>
        </r>
      </text>
    </comment>
    <comment ref="AW194" authorId="0" shapeId="0">
      <text>
        <r>
          <rPr>
            <sz val="11"/>
            <rFont val="Calibri"/>
            <family val="2"/>
            <charset val="238"/>
          </rPr>
          <t>IV_B:Megjegyzes</t>
        </r>
      </text>
    </comment>
    <comment ref="AZ194" authorId="0" shapeId="0">
      <text>
        <r>
          <rPr>
            <sz val="11"/>
            <rFont val="Calibri"/>
            <family val="2"/>
            <charset val="238"/>
          </rPr>
          <t>IV_B:ISA</t>
        </r>
      </text>
    </comment>
    <comment ref="B195" authorId="0" shapeId="0">
      <text>
        <r>
          <rPr>
            <sz val="11"/>
            <rFont val="Calibri"/>
            <family val="2"/>
            <charset val="238"/>
          </rPr>
          <t>IV_B:FontossagiSorrent</t>
        </r>
      </text>
    </comment>
    <comment ref="C195" authorId="0" shapeId="0">
      <text>
        <r>
          <rPr>
            <sz val="11"/>
            <rFont val="Calibri"/>
            <family val="2"/>
            <charset val="238"/>
          </rPr>
          <t>IV_B:FeladatKategoria</t>
        </r>
      </text>
    </comment>
    <comment ref="D195" authorId="0" shapeId="0">
      <text>
        <r>
          <rPr>
            <sz val="11"/>
            <rFont val="Calibri"/>
            <family val="2"/>
            <charset val="238"/>
          </rPr>
          <t>IV_B:FeladatMegnevezes</t>
        </r>
      </text>
    </comment>
    <comment ref="E195" authorId="0" shapeId="0">
      <text>
        <r>
          <rPr>
            <sz val="11"/>
            <rFont val="Calibri"/>
            <family val="2"/>
            <charset val="238"/>
          </rPr>
          <t>IV_B:ElviEngedelySzam</t>
        </r>
      </text>
    </comment>
    <comment ref="F195" authorId="0" shapeId="0">
      <text>
        <r>
          <rPr>
            <sz val="11"/>
            <rFont val="Calibri"/>
            <family val="2"/>
            <charset val="238"/>
          </rPr>
          <t>IV_B:VKR_Kod</t>
        </r>
      </text>
    </comment>
    <comment ref="G195" authorId="0" shapeId="0">
      <text>
        <r>
          <rPr>
            <sz val="11"/>
            <rFont val="Calibri"/>
            <family val="2"/>
            <charset val="238"/>
          </rPr>
          <t>IV_B:VKR_Nev</t>
        </r>
      </text>
    </comment>
    <comment ref="H195" authorId="0" shapeId="0">
      <text>
        <r>
          <rPr>
            <sz val="11"/>
            <rFont val="Calibri"/>
            <family val="2"/>
            <charset val="238"/>
          </rPr>
          <t>IV_B:FeladatSorszam</t>
        </r>
      </text>
    </comment>
    <comment ref="I195" authorId="0" shapeId="0">
      <text>
        <r>
          <rPr>
            <sz val="11"/>
            <rFont val="Calibri"/>
            <family val="2"/>
            <charset val="238"/>
          </rPr>
          <t>IV_B:FeladatAzonosito</t>
        </r>
      </text>
    </comment>
    <comment ref="J195" authorId="0" shapeId="0">
      <text>
        <r>
          <rPr>
            <sz val="11"/>
            <rFont val="Calibri"/>
            <family val="2"/>
            <charset val="238"/>
          </rPr>
          <t>IV_B:EllatasiTerulet</t>
        </r>
      </text>
    </comment>
    <comment ref="K195" authorId="0" shapeId="0">
      <text>
        <r>
          <rPr>
            <sz val="11"/>
            <rFont val="Calibri"/>
            <family val="2"/>
            <charset val="238"/>
          </rPr>
          <t>IV_B:EllatasertFelelos</t>
        </r>
      </text>
    </comment>
    <comment ref="L195" authorId="0" shapeId="0">
      <text>
        <r>
          <rPr>
            <sz val="11"/>
            <rFont val="Calibri"/>
            <family val="2"/>
            <charset val="238"/>
          </rPr>
          <t>IV_B:TervezettNettoKoltseg</t>
        </r>
      </text>
    </comment>
    <comment ref="M195" authorId="0" shapeId="0">
      <text>
        <r>
          <rPr>
            <sz val="11"/>
            <rFont val="Calibri"/>
            <family val="2"/>
            <charset val="238"/>
          </rPr>
          <t>IV_B:IdotartamKezdes</t>
        </r>
      </text>
    </comment>
    <comment ref="N195" authorId="0" shapeId="0">
      <text>
        <r>
          <rPr>
            <sz val="11"/>
            <rFont val="Calibri"/>
            <family val="2"/>
            <charset val="238"/>
          </rPr>
          <t>IV_B:IdotartamBefejezes</t>
        </r>
      </text>
    </comment>
    <comment ref="O195" authorId="0" shapeId="0">
      <text>
        <r>
          <rPr>
            <sz val="11"/>
            <rFont val="Calibri"/>
            <family val="2"/>
            <charset val="238"/>
          </rPr>
          <t>IV_B:NettoKoltsegUtem1</t>
        </r>
      </text>
    </comment>
    <comment ref="P195" authorId="0" shapeId="0">
      <text>
        <r>
          <rPr>
            <sz val="11"/>
            <rFont val="Calibri"/>
            <family val="2"/>
            <charset val="238"/>
          </rPr>
          <t>IV_B:NettoKoltsegUtem2</t>
        </r>
      </text>
    </comment>
    <comment ref="Q195" authorId="0" shapeId="0">
      <text>
        <r>
          <rPr>
            <sz val="11"/>
            <rFont val="Calibri"/>
            <family val="2"/>
            <charset val="238"/>
          </rPr>
          <t>IV_B:EM_Melleklet2_KTG</t>
        </r>
      </text>
    </comment>
    <comment ref="S195" authorId="0" shapeId="0">
      <text>
        <r>
          <rPr>
            <sz val="11"/>
            <rFont val="Calibri"/>
            <family val="2"/>
            <charset val="238"/>
          </rPr>
          <t>IV_B:HDUtem1</t>
        </r>
      </text>
    </comment>
    <comment ref="T195" authorId="0" shapeId="0">
      <text>
        <r>
          <rPr>
            <sz val="11"/>
            <rFont val="Calibri"/>
            <family val="2"/>
            <charset val="238"/>
          </rPr>
          <t>IV_B:ECSUtem1</t>
        </r>
      </text>
    </comment>
    <comment ref="U195" authorId="0" shapeId="0">
      <text>
        <r>
          <rPr>
            <sz val="11"/>
            <rFont val="Calibri"/>
            <family val="2"/>
            <charset val="238"/>
          </rPr>
          <t>IV_B:KFHUtem1</t>
        </r>
      </text>
    </comment>
    <comment ref="V195" authorId="0" shapeId="0">
      <text>
        <r>
          <rPr>
            <sz val="11"/>
            <rFont val="Calibri"/>
            <family val="2"/>
            <charset val="238"/>
          </rPr>
          <t>IV_B:Egyeb_SajatUtem1</t>
        </r>
      </text>
    </comment>
    <comment ref="W195" authorId="0" shapeId="0">
      <text>
        <r>
          <rPr>
            <sz val="11"/>
            <rFont val="Calibri"/>
            <family val="2"/>
            <charset val="238"/>
          </rPr>
          <t>IV_B:DijUtem1</t>
        </r>
      </text>
    </comment>
    <comment ref="X195" authorId="0" shapeId="0">
      <text>
        <r>
          <rPr>
            <sz val="11"/>
            <rFont val="Calibri"/>
            <family val="2"/>
            <charset val="238"/>
          </rPr>
          <t>IV_B:EM_Melleklet1_Utem1</t>
        </r>
      </text>
    </comment>
    <comment ref="Y195" authorId="0" shapeId="0">
      <text>
        <r>
          <rPr>
            <sz val="11"/>
            <rFont val="Calibri"/>
            <family val="2"/>
            <charset val="238"/>
          </rPr>
          <t>IV_B:EgyebAllamiUtem1</t>
        </r>
      </text>
    </comment>
    <comment ref="Z195" authorId="0" shapeId="0">
      <text>
        <r>
          <rPr>
            <sz val="11"/>
            <rFont val="Calibri"/>
            <family val="2"/>
            <charset val="238"/>
          </rPr>
          <t>IV_B:OnkormanyzatiUtem1</t>
        </r>
      </text>
    </comment>
    <comment ref="AA195" authorId="0" shapeId="0">
      <text>
        <r>
          <rPr>
            <sz val="11"/>
            <rFont val="Calibri"/>
            <family val="2"/>
            <charset val="238"/>
          </rPr>
          <t>IV_B:EUUtem1</t>
        </r>
      </text>
    </comment>
    <comment ref="AB195" authorId="0" shapeId="0">
      <text>
        <r>
          <rPr>
            <sz val="11"/>
            <rFont val="Calibri"/>
            <family val="2"/>
            <charset val="238"/>
          </rPr>
          <t>IV_B:EgyebUtem1</t>
        </r>
      </text>
    </comment>
    <comment ref="AC195" authorId="0" shapeId="0">
      <text>
        <r>
          <rPr>
            <sz val="11"/>
            <rFont val="Calibri"/>
            <family val="2"/>
            <charset val="238"/>
          </rPr>
          <t>IV_B:HitelKotvenyUtem1</t>
        </r>
      </text>
    </comment>
    <comment ref="AD195" authorId="0" shapeId="0">
      <text>
        <r>
          <rPr>
            <sz val="11"/>
            <rFont val="Calibri"/>
            <family val="2"/>
            <charset val="238"/>
          </rPr>
          <t>IV_B:OsszesenUtem1</t>
        </r>
      </text>
    </comment>
    <comment ref="AG195" authorId="0" shapeId="0">
      <text>
        <r>
          <rPr>
            <sz val="11"/>
            <rFont val="Calibri"/>
            <family val="2"/>
            <charset val="238"/>
          </rPr>
          <t>IV_B:HDUtem2</t>
        </r>
      </text>
    </comment>
    <comment ref="AH195" authorId="0" shapeId="0">
      <text>
        <r>
          <rPr>
            <sz val="11"/>
            <rFont val="Calibri"/>
            <family val="2"/>
            <charset val="238"/>
          </rPr>
          <t>IV_B:ECSUtem2</t>
        </r>
      </text>
    </comment>
    <comment ref="AI195" authorId="0" shapeId="0">
      <text>
        <r>
          <rPr>
            <sz val="11"/>
            <rFont val="Calibri"/>
            <family val="2"/>
            <charset val="238"/>
          </rPr>
          <t>IV_B:KFHUtem2</t>
        </r>
      </text>
    </comment>
    <comment ref="AJ195" authorId="0" shapeId="0">
      <text>
        <r>
          <rPr>
            <sz val="11"/>
            <rFont val="Calibri"/>
            <family val="2"/>
            <charset val="238"/>
          </rPr>
          <t>IV_B:Egyeb_SajatUtem2</t>
        </r>
      </text>
    </comment>
    <comment ref="AK195" authorId="0" shapeId="0">
      <text>
        <r>
          <rPr>
            <sz val="11"/>
            <rFont val="Calibri"/>
            <family val="2"/>
            <charset val="238"/>
          </rPr>
          <t>IV_B:DijUtem2</t>
        </r>
      </text>
    </comment>
    <comment ref="AL195" authorId="0" shapeId="0">
      <text>
        <r>
          <rPr>
            <sz val="11"/>
            <rFont val="Calibri"/>
            <family val="2"/>
            <charset val="238"/>
          </rPr>
          <t>IV_B:EM_Melleklet1_Utem2</t>
        </r>
      </text>
    </comment>
    <comment ref="AM195" authorId="0" shapeId="0">
      <text>
        <r>
          <rPr>
            <sz val="11"/>
            <rFont val="Calibri"/>
            <family val="2"/>
            <charset val="238"/>
          </rPr>
          <t>IV_B:EgyebAllamiUtem2</t>
        </r>
      </text>
    </comment>
    <comment ref="AN195" authorId="0" shapeId="0">
      <text>
        <r>
          <rPr>
            <sz val="11"/>
            <rFont val="Calibri"/>
            <family val="2"/>
            <charset val="238"/>
          </rPr>
          <t>IV_B:OnkormanyzatiUtem2</t>
        </r>
      </text>
    </comment>
    <comment ref="AO195" authorId="0" shapeId="0">
      <text>
        <r>
          <rPr>
            <sz val="11"/>
            <rFont val="Calibri"/>
            <family val="2"/>
            <charset val="238"/>
          </rPr>
          <t>IV_B:EUUtem2</t>
        </r>
      </text>
    </comment>
    <comment ref="AP195" authorId="0" shapeId="0">
      <text>
        <r>
          <rPr>
            <sz val="11"/>
            <rFont val="Calibri"/>
            <family val="2"/>
            <charset val="238"/>
          </rPr>
          <t>IV_B:EgyebUtem2</t>
        </r>
      </text>
    </comment>
    <comment ref="AQ195" authorId="0" shapeId="0">
      <text>
        <r>
          <rPr>
            <sz val="11"/>
            <rFont val="Calibri"/>
            <family val="2"/>
            <charset val="238"/>
          </rPr>
          <t>IV_B:HitelKotvenyUtem2</t>
        </r>
      </text>
    </comment>
    <comment ref="AR195" authorId="0" shapeId="0">
      <text>
        <r>
          <rPr>
            <sz val="11"/>
            <rFont val="Calibri"/>
            <family val="2"/>
            <charset val="238"/>
          </rPr>
          <t>IV_B:OsszesenUtem2</t>
        </r>
      </text>
    </comment>
    <comment ref="AS195" authorId="0" shapeId="0">
      <text>
        <r>
          <rPr>
            <sz val="11"/>
            <rFont val="Calibri"/>
            <family val="2"/>
            <charset val="238"/>
          </rPr>
          <t>IV_B:ForrashianyUtem2</t>
        </r>
      </text>
    </comment>
    <comment ref="AV195" authorId="0" shapeId="0">
      <text>
        <r>
          <rPr>
            <sz val="11"/>
            <rFont val="Calibri"/>
            <family val="2"/>
            <charset val="238"/>
          </rPr>
          <t>IV_B:Indokolas</t>
        </r>
      </text>
    </comment>
    <comment ref="AW195" authorId="0" shapeId="0">
      <text>
        <r>
          <rPr>
            <sz val="11"/>
            <rFont val="Calibri"/>
            <family val="2"/>
            <charset val="238"/>
          </rPr>
          <t>IV_B:Megjegyzes</t>
        </r>
      </text>
    </comment>
    <comment ref="AZ195" authorId="0" shapeId="0">
      <text>
        <r>
          <rPr>
            <sz val="11"/>
            <rFont val="Calibri"/>
            <family val="2"/>
            <charset val="238"/>
          </rPr>
          <t>IV_B:ISA</t>
        </r>
      </text>
    </comment>
    <comment ref="B196" authorId="0" shapeId="0">
      <text>
        <r>
          <rPr>
            <sz val="11"/>
            <rFont val="Calibri"/>
            <family val="2"/>
            <charset val="238"/>
          </rPr>
          <t>IV_B:FontossagiSorrent</t>
        </r>
      </text>
    </comment>
    <comment ref="C196" authorId="0" shapeId="0">
      <text>
        <r>
          <rPr>
            <sz val="11"/>
            <rFont val="Calibri"/>
            <family val="2"/>
            <charset val="238"/>
          </rPr>
          <t>IV_B:FeladatKategoria</t>
        </r>
      </text>
    </comment>
    <comment ref="D196" authorId="0" shapeId="0">
      <text>
        <r>
          <rPr>
            <sz val="11"/>
            <rFont val="Calibri"/>
            <family val="2"/>
            <charset val="238"/>
          </rPr>
          <t>IV_B:FeladatMegnevezes</t>
        </r>
      </text>
    </comment>
    <comment ref="E196" authorId="0" shapeId="0">
      <text>
        <r>
          <rPr>
            <sz val="11"/>
            <rFont val="Calibri"/>
            <family val="2"/>
            <charset val="238"/>
          </rPr>
          <t>IV_B:ElviEngedelySzam</t>
        </r>
      </text>
    </comment>
    <comment ref="F196" authorId="0" shapeId="0">
      <text>
        <r>
          <rPr>
            <sz val="11"/>
            <rFont val="Calibri"/>
            <family val="2"/>
            <charset val="238"/>
          </rPr>
          <t>IV_B:VKR_Kod</t>
        </r>
      </text>
    </comment>
    <comment ref="G196" authorId="0" shapeId="0">
      <text>
        <r>
          <rPr>
            <sz val="11"/>
            <rFont val="Calibri"/>
            <family val="2"/>
            <charset val="238"/>
          </rPr>
          <t>IV_B:VKR_Nev</t>
        </r>
      </text>
    </comment>
    <comment ref="H196" authorId="0" shapeId="0">
      <text>
        <r>
          <rPr>
            <sz val="11"/>
            <rFont val="Calibri"/>
            <family val="2"/>
            <charset val="238"/>
          </rPr>
          <t>IV_B:FeladatSorszam</t>
        </r>
      </text>
    </comment>
    <comment ref="I196" authorId="0" shapeId="0">
      <text>
        <r>
          <rPr>
            <sz val="11"/>
            <rFont val="Calibri"/>
            <family val="2"/>
            <charset val="238"/>
          </rPr>
          <t>IV_B:FeladatAzonosito</t>
        </r>
      </text>
    </comment>
    <comment ref="J196" authorId="0" shapeId="0">
      <text>
        <r>
          <rPr>
            <sz val="11"/>
            <rFont val="Calibri"/>
            <family val="2"/>
            <charset val="238"/>
          </rPr>
          <t>IV_B:EllatasiTerulet</t>
        </r>
      </text>
    </comment>
    <comment ref="K196" authorId="0" shapeId="0">
      <text>
        <r>
          <rPr>
            <sz val="11"/>
            <rFont val="Calibri"/>
            <family val="2"/>
            <charset val="238"/>
          </rPr>
          <t>IV_B:EllatasertFelelos</t>
        </r>
      </text>
    </comment>
    <comment ref="L196" authorId="0" shapeId="0">
      <text>
        <r>
          <rPr>
            <sz val="11"/>
            <rFont val="Calibri"/>
            <family val="2"/>
            <charset val="238"/>
          </rPr>
          <t>IV_B:TervezettNettoKoltseg</t>
        </r>
      </text>
    </comment>
    <comment ref="M196" authorId="0" shapeId="0">
      <text>
        <r>
          <rPr>
            <sz val="11"/>
            <rFont val="Calibri"/>
            <family val="2"/>
            <charset val="238"/>
          </rPr>
          <t>IV_B:IdotartamKezdes</t>
        </r>
      </text>
    </comment>
    <comment ref="N196" authorId="0" shapeId="0">
      <text>
        <r>
          <rPr>
            <sz val="11"/>
            <rFont val="Calibri"/>
            <family val="2"/>
            <charset val="238"/>
          </rPr>
          <t>IV_B:IdotartamBefejezes</t>
        </r>
      </text>
    </comment>
    <comment ref="O196" authorId="0" shapeId="0">
      <text>
        <r>
          <rPr>
            <sz val="11"/>
            <rFont val="Calibri"/>
            <family val="2"/>
            <charset val="238"/>
          </rPr>
          <t>IV_B:NettoKoltsegUtem1</t>
        </r>
      </text>
    </comment>
    <comment ref="P196" authorId="0" shapeId="0">
      <text>
        <r>
          <rPr>
            <sz val="11"/>
            <rFont val="Calibri"/>
            <family val="2"/>
            <charset val="238"/>
          </rPr>
          <t>IV_B:NettoKoltsegUtem2</t>
        </r>
      </text>
    </comment>
    <comment ref="Q196" authorId="0" shapeId="0">
      <text>
        <r>
          <rPr>
            <sz val="11"/>
            <rFont val="Calibri"/>
            <family val="2"/>
            <charset val="238"/>
          </rPr>
          <t>IV_B:EM_Melleklet2_KTG</t>
        </r>
      </text>
    </comment>
    <comment ref="S196" authorId="0" shapeId="0">
      <text>
        <r>
          <rPr>
            <sz val="11"/>
            <rFont val="Calibri"/>
            <family val="2"/>
            <charset val="238"/>
          </rPr>
          <t>IV_B:HDUtem1</t>
        </r>
      </text>
    </comment>
    <comment ref="T196" authorId="0" shapeId="0">
      <text>
        <r>
          <rPr>
            <sz val="11"/>
            <rFont val="Calibri"/>
            <family val="2"/>
            <charset val="238"/>
          </rPr>
          <t>IV_B:ECSUtem1</t>
        </r>
      </text>
    </comment>
    <comment ref="U196" authorId="0" shapeId="0">
      <text>
        <r>
          <rPr>
            <sz val="11"/>
            <rFont val="Calibri"/>
            <family val="2"/>
            <charset val="238"/>
          </rPr>
          <t>IV_B:KFHUtem1</t>
        </r>
      </text>
    </comment>
    <comment ref="V196" authorId="0" shapeId="0">
      <text>
        <r>
          <rPr>
            <sz val="11"/>
            <rFont val="Calibri"/>
            <family val="2"/>
            <charset val="238"/>
          </rPr>
          <t>IV_B:Egyeb_SajatUtem1</t>
        </r>
      </text>
    </comment>
    <comment ref="W196" authorId="0" shapeId="0">
      <text>
        <r>
          <rPr>
            <sz val="11"/>
            <rFont val="Calibri"/>
            <family val="2"/>
            <charset val="238"/>
          </rPr>
          <t>IV_B:DijUtem1</t>
        </r>
      </text>
    </comment>
    <comment ref="X196" authorId="0" shapeId="0">
      <text>
        <r>
          <rPr>
            <sz val="11"/>
            <rFont val="Calibri"/>
            <family val="2"/>
            <charset val="238"/>
          </rPr>
          <t>IV_B:EM_Melleklet1_Utem1</t>
        </r>
      </text>
    </comment>
    <comment ref="Y196" authorId="0" shapeId="0">
      <text>
        <r>
          <rPr>
            <sz val="11"/>
            <rFont val="Calibri"/>
            <family val="2"/>
            <charset val="238"/>
          </rPr>
          <t>IV_B:EgyebAllamiUtem1</t>
        </r>
      </text>
    </comment>
    <comment ref="Z196" authorId="0" shapeId="0">
      <text>
        <r>
          <rPr>
            <sz val="11"/>
            <rFont val="Calibri"/>
            <family val="2"/>
            <charset val="238"/>
          </rPr>
          <t>IV_B:OnkormanyzatiUtem1</t>
        </r>
      </text>
    </comment>
    <comment ref="AA196" authorId="0" shapeId="0">
      <text>
        <r>
          <rPr>
            <sz val="11"/>
            <rFont val="Calibri"/>
            <family val="2"/>
            <charset val="238"/>
          </rPr>
          <t>IV_B:EUUtem1</t>
        </r>
      </text>
    </comment>
    <comment ref="AB196" authorId="0" shapeId="0">
      <text>
        <r>
          <rPr>
            <sz val="11"/>
            <rFont val="Calibri"/>
            <family val="2"/>
            <charset val="238"/>
          </rPr>
          <t>IV_B:EgyebUtem1</t>
        </r>
      </text>
    </comment>
    <comment ref="AC196" authorId="0" shapeId="0">
      <text>
        <r>
          <rPr>
            <sz val="11"/>
            <rFont val="Calibri"/>
            <family val="2"/>
            <charset val="238"/>
          </rPr>
          <t>IV_B:HitelKotvenyUtem1</t>
        </r>
      </text>
    </comment>
    <comment ref="AD196" authorId="0" shapeId="0">
      <text>
        <r>
          <rPr>
            <sz val="11"/>
            <rFont val="Calibri"/>
            <family val="2"/>
            <charset val="238"/>
          </rPr>
          <t>IV_B:OsszesenUtem1</t>
        </r>
      </text>
    </comment>
    <comment ref="AG196" authorId="0" shapeId="0">
      <text>
        <r>
          <rPr>
            <sz val="11"/>
            <rFont val="Calibri"/>
            <family val="2"/>
            <charset val="238"/>
          </rPr>
          <t>IV_B:HDUtem2</t>
        </r>
      </text>
    </comment>
    <comment ref="AH196" authorId="0" shapeId="0">
      <text>
        <r>
          <rPr>
            <sz val="11"/>
            <rFont val="Calibri"/>
            <family val="2"/>
            <charset val="238"/>
          </rPr>
          <t>IV_B:ECSUtem2</t>
        </r>
      </text>
    </comment>
    <comment ref="AI196" authorId="0" shapeId="0">
      <text>
        <r>
          <rPr>
            <sz val="11"/>
            <rFont val="Calibri"/>
            <family val="2"/>
            <charset val="238"/>
          </rPr>
          <t>IV_B:KFHUtem2</t>
        </r>
      </text>
    </comment>
    <comment ref="AJ196" authorId="0" shapeId="0">
      <text>
        <r>
          <rPr>
            <sz val="11"/>
            <rFont val="Calibri"/>
            <family val="2"/>
            <charset val="238"/>
          </rPr>
          <t>IV_B:Egyeb_SajatUtem2</t>
        </r>
      </text>
    </comment>
    <comment ref="AK196" authorId="0" shapeId="0">
      <text>
        <r>
          <rPr>
            <sz val="11"/>
            <rFont val="Calibri"/>
            <family val="2"/>
            <charset val="238"/>
          </rPr>
          <t>IV_B:DijUtem2</t>
        </r>
      </text>
    </comment>
    <comment ref="AL196" authorId="0" shapeId="0">
      <text>
        <r>
          <rPr>
            <sz val="11"/>
            <rFont val="Calibri"/>
            <family val="2"/>
            <charset val="238"/>
          </rPr>
          <t>IV_B:EM_Melleklet1_Utem2</t>
        </r>
      </text>
    </comment>
    <comment ref="AM196" authorId="0" shapeId="0">
      <text>
        <r>
          <rPr>
            <sz val="11"/>
            <rFont val="Calibri"/>
            <family val="2"/>
            <charset val="238"/>
          </rPr>
          <t>IV_B:EgyebAllamiUtem2</t>
        </r>
      </text>
    </comment>
    <comment ref="AN196" authorId="0" shapeId="0">
      <text>
        <r>
          <rPr>
            <sz val="11"/>
            <rFont val="Calibri"/>
            <family val="2"/>
            <charset val="238"/>
          </rPr>
          <t>IV_B:OnkormanyzatiUtem2</t>
        </r>
      </text>
    </comment>
    <comment ref="AO196" authorId="0" shapeId="0">
      <text>
        <r>
          <rPr>
            <sz val="11"/>
            <rFont val="Calibri"/>
            <family val="2"/>
            <charset val="238"/>
          </rPr>
          <t>IV_B:EUUtem2</t>
        </r>
      </text>
    </comment>
    <comment ref="AP196" authorId="0" shapeId="0">
      <text>
        <r>
          <rPr>
            <sz val="11"/>
            <rFont val="Calibri"/>
            <family val="2"/>
            <charset val="238"/>
          </rPr>
          <t>IV_B:EgyebUtem2</t>
        </r>
      </text>
    </comment>
    <comment ref="AQ196" authorId="0" shapeId="0">
      <text>
        <r>
          <rPr>
            <sz val="11"/>
            <rFont val="Calibri"/>
            <family val="2"/>
            <charset val="238"/>
          </rPr>
          <t>IV_B:HitelKotvenyUtem2</t>
        </r>
      </text>
    </comment>
    <comment ref="AR196" authorId="0" shapeId="0">
      <text>
        <r>
          <rPr>
            <sz val="11"/>
            <rFont val="Calibri"/>
            <family val="2"/>
            <charset val="238"/>
          </rPr>
          <t>IV_B:OsszesenUtem2</t>
        </r>
      </text>
    </comment>
    <comment ref="AS196" authorId="0" shapeId="0">
      <text>
        <r>
          <rPr>
            <sz val="11"/>
            <rFont val="Calibri"/>
            <family val="2"/>
            <charset val="238"/>
          </rPr>
          <t>IV_B:ForrashianyUtem2</t>
        </r>
      </text>
    </comment>
    <comment ref="AV196" authorId="0" shapeId="0">
      <text>
        <r>
          <rPr>
            <sz val="11"/>
            <rFont val="Calibri"/>
            <family val="2"/>
            <charset val="238"/>
          </rPr>
          <t>IV_B:Indokolas</t>
        </r>
      </text>
    </comment>
    <comment ref="AW196" authorId="0" shapeId="0">
      <text>
        <r>
          <rPr>
            <sz val="11"/>
            <rFont val="Calibri"/>
            <family val="2"/>
            <charset val="238"/>
          </rPr>
          <t>IV_B:Megjegyzes</t>
        </r>
      </text>
    </comment>
    <comment ref="AZ196" authorId="0" shapeId="0">
      <text>
        <r>
          <rPr>
            <sz val="11"/>
            <rFont val="Calibri"/>
            <family val="2"/>
            <charset val="238"/>
          </rPr>
          <t>IV_B:ISA</t>
        </r>
      </text>
    </comment>
    <comment ref="B197" authorId="0" shapeId="0">
      <text>
        <r>
          <rPr>
            <sz val="11"/>
            <rFont val="Calibri"/>
            <family val="2"/>
            <charset val="238"/>
          </rPr>
          <t>IV_B:FontossagiSorrent</t>
        </r>
      </text>
    </comment>
    <comment ref="C197" authorId="0" shapeId="0">
      <text>
        <r>
          <rPr>
            <sz val="11"/>
            <rFont val="Calibri"/>
            <family val="2"/>
            <charset val="238"/>
          </rPr>
          <t>IV_B:FeladatKategoria</t>
        </r>
      </text>
    </comment>
    <comment ref="D197" authorId="0" shapeId="0">
      <text>
        <r>
          <rPr>
            <sz val="11"/>
            <rFont val="Calibri"/>
            <family val="2"/>
            <charset val="238"/>
          </rPr>
          <t>IV_B:FeladatMegnevezes</t>
        </r>
      </text>
    </comment>
    <comment ref="E197" authorId="0" shapeId="0">
      <text>
        <r>
          <rPr>
            <sz val="11"/>
            <rFont val="Calibri"/>
            <family val="2"/>
            <charset val="238"/>
          </rPr>
          <t>IV_B:ElviEngedelySzam</t>
        </r>
      </text>
    </comment>
    <comment ref="F197" authorId="0" shapeId="0">
      <text>
        <r>
          <rPr>
            <sz val="11"/>
            <rFont val="Calibri"/>
            <family val="2"/>
            <charset val="238"/>
          </rPr>
          <t>IV_B:VKR_Kod</t>
        </r>
      </text>
    </comment>
    <comment ref="G197" authorId="0" shapeId="0">
      <text>
        <r>
          <rPr>
            <sz val="11"/>
            <rFont val="Calibri"/>
            <family val="2"/>
            <charset val="238"/>
          </rPr>
          <t>IV_B:VKR_Nev</t>
        </r>
      </text>
    </comment>
    <comment ref="H197" authorId="0" shapeId="0">
      <text>
        <r>
          <rPr>
            <sz val="11"/>
            <rFont val="Calibri"/>
            <family val="2"/>
            <charset val="238"/>
          </rPr>
          <t>IV_B:FeladatSorszam</t>
        </r>
      </text>
    </comment>
    <comment ref="I197" authorId="0" shapeId="0">
      <text>
        <r>
          <rPr>
            <sz val="11"/>
            <rFont val="Calibri"/>
            <family val="2"/>
            <charset val="238"/>
          </rPr>
          <t>IV_B:FeladatAzonosito</t>
        </r>
      </text>
    </comment>
    <comment ref="J197" authorId="0" shapeId="0">
      <text>
        <r>
          <rPr>
            <sz val="11"/>
            <rFont val="Calibri"/>
            <family val="2"/>
            <charset val="238"/>
          </rPr>
          <t>IV_B:EllatasiTerulet</t>
        </r>
      </text>
    </comment>
    <comment ref="K197" authorId="0" shapeId="0">
      <text>
        <r>
          <rPr>
            <sz val="11"/>
            <rFont val="Calibri"/>
            <family val="2"/>
            <charset val="238"/>
          </rPr>
          <t>IV_B:EllatasertFelelos</t>
        </r>
      </text>
    </comment>
    <comment ref="L197" authorId="0" shapeId="0">
      <text>
        <r>
          <rPr>
            <sz val="11"/>
            <rFont val="Calibri"/>
            <family val="2"/>
            <charset val="238"/>
          </rPr>
          <t>IV_B:TervezettNettoKoltseg</t>
        </r>
      </text>
    </comment>
    <comment ref="M197" authorId="0" shapeId="0">
      <text>
        <r>
          <rPr>
            <sz val="11"/>
            <rFont val="Calibri"/>
            <family val="2"/>
            <charset val="238"/>
          </rPr>
          <t>IV_B:IdotartamKezdes</t>
        </r>
      </text>
    </comment>
    <comment ref="N197" authorId="0" shapeId="0">
      <text>
        <r>
          <rPr>
            <sz val="11"/>
            <rFont val="Calibri"/>
            <family val="2"/>
            <charset val="238"/>
          </rPr>
          <t>IV_B:IdotartamBefejezes</t>
        </r>
      </text>
    </comment>
    <comment ref="O197" authorId="0" shapeId="0">
      <text>
        <r>
          <rPr>
            <sz val="11"/>
            <rFont val="Calibri"/>
            <family val="2"/>
            <charset val="238"/>
          </rPr>
          <t>IV_B:NettoKoltsegUtem1</t>
        </r>
      </text>
    </comment>
    <comment ref="P197" authorId="0" shapeId="0">
      <text>
        <r>
          <rPr>
            <sz val="11"/>
            <rFont val="Calibri"/>
            <family val="2"/>
            <charset val="238"/>
          </rPr>
          <t>IV_B:NettoKoltsegUtem2</t>
        </r>
      </text>
    </comment>
    <comment ref="Q197" authorId="0" shapeId="0">
      <text>
        <r>
          <rPr>
            <sz val="11"/>
            <rFont val="Calibri"/>
            <family val="2"/>
            <charset val="238"/>
          </rPr>
          <t>IV_B:EM_Melleklet2_KTG</t>
        </r>
      </text>
    </comment>
    <comment ref="S197" authorId="0" shapeId="0">
      <text>
        <r>
          <rPr>
            <sz val="11"/>
            <rFont val="Calibri"/>
            <family val="2"/>
            <charset val="238"/>
          </rPr>
          <t>IV_B:HDUtem1</t>
        </r>
      </text>
    </comment>
    <comment ref="T197" authorId="0" shapeId="0">
      <text>
        <r>
          <rPr>
            <sz val="11"/>
            <rFont val="Calibri"/>
            <family val="2"/>
            <charset val="238"/>
          </rPr>
          <t>IV_B:ECSUtem1</t>
        </r>
      </text>
    </comment>
    <comment ref="U197" authorId="0" shapeId="0">
      <text>
        <r>
          <rPr>
            <sz val="11"/>
            <rFont val="Calibri"/>
            <family val="2"/>
            <charset val="238"/>
          </rPr>
          <t>IV_B:KFHUtem1</t>
        </r>
      </text>
    </comment>
    <comment ref="V197" authorId="0" shapeId="0">
      <text>
        <r>
          <rPr>
            <sz val="11"/>
            <rFont val="Calibri"/>
            <family val="2"/>
            <charset val="238"/>
          </rPr>
          <t>IV_B:Egyeb_SajatUtem1</t>
        </r>
      </text>
    </comment>
    <comment ref="W197" authorId="0" shapeId="0">
      <text>
        <r>
          <rPr>
            <sz val="11"/>
            <rFont val="Calibri"/>
            <family val="2"/>
            <charset val="238"/>
          </rPr>
          <t>IV_B:DijUtem1</t>
        </r>
      </text>
    </comment>
    <comment ref="X197" authorId="0" shapeId="0">
      <text>
        <r>
          <rPr>
            <sz val="11"/>
            <rFont val="Calibri"/>
            <family val="2"/>
            <charset val="238"/>
          </rPr>
          <t>IV_B:EM_Melleklet1_Utem1</t>
        </r>
      </text>
    </comment>
    <comment ref="Y197" authorId="0" shapeId="0">
      <text>
        <r>
          <rPr>
            <sz val="11"/>
            <rFont val="Calibri"/>
            <family val="2"/>
            <charset val="238"/>
          </rPr>
          <t>IV_B:EgyebAllamiUtem1</t>
        </r>
      </text>
    </comment>
    <comment ref="Z197" authorId="0" shapeId="0">
      <text>
        <r>
          <rPr>
            <sz val="11"/>
            <rFont val="Calibri"/>
            <family val="2"/>
            <charset val="238"/>
          </rPr>
          <t>IV_B:OnkormanyzatiUtem1</t>
        </r>
      </text>
    </comment>
    <comment ref="AA197" authorId="0" shapeId="0">
      <text>
        <r>
          <rPr>
            <sz val="11"/>
            <rFont val="Calibri"/>
            <family val="2"/>
            <charset val="238"/>
          </rPr>
          <t>IV_B:EUUtem1</t>
        </r>
      </text>
    </comment>
    <comment ref="AB197" authorId="0" shapeId="0">
      <text>
        <r>
          <rPr>
            <sz val="11"/>
            <rFont val="Calibri"/>
            <family val="2"/>
            <charset val="238"/>
          </rPr>
          <t>IV_B:EgyebUtem1</t>
        </r>
      </text>
    </comment>
    <comment ref="AC197" authorId="0" shapeId="0">
      <text>
        <r>
          <rPr>
            <sz val="11"/>
            <rFont val="Calibri"/>
            <family val="2"/>
            <charset val="238"/>
          </rPr>
          <t>IV_B:HitelKotvenyUtem1</t>
        </r>
      </text>
    </comment>
    <comment ref="AD197" authorId="0" shapeId="0">
      <text>
        <r>
          <rPr>
            <sz val="11"/>
            <rFont val="Calibri"/>
            <family val="2"/>
            <charset val="238"/>
          </rPr>
          <t>IV_B:OsszesenUtem1</t>
        </r>
      </text>
    </comment>
    <comment ref="AG197" authorId="0" shapeId="0">
      <text>
        <r>
          <rPr>
            <sz val="11"/>
            <rFont val="Calibri"/>
            <family val="2"/>
            <charset val="238"/>
          </rPr>
          <t>IV_B:HDUtem2</t>
        </r>
      </text>
    </comment>
    <comment ref="AH197" authorId="0" shapeId="0">
      <text>
        <r>
          <rPr>
            <sz val="11"/>
            <rFont val="Calibri"/>
            <family val="2"/>
            <charset val="238"/>
          </rPr>
          <t>IV_B:ECSUtem2</t>
        </r>
      </text>
    </comment>
    <comment ref="AI197" authorId="0" shapeId="0">
      <text>
        <r>
          <rPr>
            <sz val="11"/>
            <rFont val="Calibri"/>
            <family val="2"/>
            <charset val="238"/>
          </rPr>
          <t>IV_B:KFHUtem2</t>
        </r>
      </text>
    </comment>
    <comment ref="AJ197" authorId="0" shapeId="0">
      <text>
        <r>
          <rPr>
            <sz val="11"/>
            <rFont val="Calibri"/>
            <family val="2"/>
            <charset val="238"/>
          </rPr>
          <t>IV_B:Egyeb_SajatUtem2</t>
        </r>
      </text>
    </comment>
    <comment ref="AK197" authorId="0" shapeId="0">
      <text>
        <r>
          <rPr>
            <sz val="11"/>
            <rFont val="Calibri"/>
            <family val="2"/>
            <charset val="238"/>
          </rPr>
          <t>IV_B:DijUtem2</t>
        </r>
      </text>
    </comment>
    <comment ref="AL197" authorId="0" shapeId="0">
      <text>
        <r>
          <rPr>
            <sz val="11"/>
            <rFont val="Calibri"/>
            <family val="2"/>
            <charset val="238"/>
          </rPr>
          <t>IV_B:EM_Melleklet1_Utem2</t>
        </r>
      </text>
    </comment>
    <comment ref="AM197" authorId="0" shapeId="0">
      <text>
        <r>
          <rPr>
            <sz val="11"/>
            <rFont val="Calibri"/>
            <family val="2"/>
            <charset val="238"/>
          </rPr>
          <t>IV_B:EgyebAllamiUtem2</t>
        </r>
      </text>
    </comment>
    <comment ref="AN197" authorId="0" shapeId="0">
      <text>
        <r>
          <rPr>
            <sz val="11"/>
            <rFont val="Calibri"/>
            <family val="2"/>
            <charset val="238"/>
          </rPr>
          <t>IV_B:OnkormanyzatiUtem2</t>
        </r>
      </text>
    </comment>
    <comment ref="AO197" authorId="0" shapeId="0">
      <text>
        <r>
          <rPr>
            <sz val="11"/>
            <rFont val="Calibri"/>
            <family val="2"/>
            <charset val="238"/>
          </rPr>
          <t>IV_B:EUUtem2</t>
        </r>
      </text>
    </comment>
    <comment ref="AP197" authorId="0" shapeId="0">
      <text>
        <r>
          <rPr>
            <sz val="11"/>
            <rFont val="Calibri"/>
            <family val="2"/>
            <charset val="238"/>
          </rPr>
          <t>IV_B:EgyebUtem2</t>
        </r>
      </text>
    </comment>
    <comment ref="AQ197" authorId="0" shapeId="0">
      <text>
        <r>
          <rPr>
            <sz val="11"/>
            <rFont val="Calibri"/>
            <family val="2"/>
            <charset val="238"/>
          </rPr>
          <t>IV_B:HitelKotvenyUtem2</t>
        </r>
      </text>
    </comment>
    <comment ref="AR197" authorId="0" shapeId="0">
      <text>
        <r>
          <rPr>
            <sz val="11"/>
            <rFont val="Calibri"/>
            <family val="2"/>
            <charset val="238"/>
          </rPr>
          <t>IV_B:OsszesenUtem2</t>
        </r>
      </text>
    </comment>
    <comment ref="AS197" authorId="0" shapeId="0">
      <text>
        <r>
          <rPr>
            <sz val="11"/>
            <rFont val="Calibri"/>
            <family val="2"/>
            <charset val="238"/>
          </rPr>
          <t>IV_B:ForrashianyUtem2</t>
        </r>
      </text>
    </comment>
    <comment ref="AV197" authorId="0" shapeId="0">
      <text>
        <r>
          <rPr>
            <sz val="11"/>
            <rFont val="Calibri"/>
            <family val="2"/>
            <charset val="238"/>
          </rPr>
          <t>IV_B:Indokolas</t>
        </r>
      </text>
    </comment>
    <comment ref="AW197" authorId="0" shapeId="0">
      <text>
        <r>
          <rPr>
            <sz val="11"/>
            <rFont val="Calibri"/>
            <family val="2"/>
            <charset val="238"/>
          </rPr>
          <t>IV_B:Megjegyzes</t>
        </r>
      </text>
    </comment>
    <comment ref="AZ197" authorId="0" shapeId="0">
      <text>
        <r>
          <rPr>
            <sz val="11"/>
            <rFont val="Calibri"/>
            <family val="2"/>
            <charset val="238"/>
          </rPr>
          <t>IV_B:ISA</t>
        </r>
      </text>
    </comment>
    <comment ref="B198" authorId="0" shapeId="0">
      <text>
        <r>
          <rPr>
            <sz val="11"/>
            <rFont val="Calibri"/>
            <family val="2"/>
            <charset val="238"/>
          </rPr>
          <t>IV_B:FontossagiSorrent</t>
        </r>
      </text>
    </comment>
    <comment ref="C198" authorId="0" shapeId="0">
      <text>
        <r>
          <rPr>
            <sz val="11"/>
            <rFont val="Calibri"/>
            <family val="2"/>
            <charset val="238"/>
          </rPr>
          <t>IV_B:FeladatKategoria</t>
        </r>
      </text>
    </comment>
    <comment ref="D198" authorId="0" shapeId="0">
      <text>
        <r>
          <rPr>
            <sz val="11"/>
            <rFont val="Calibri"/>
            <family val="2"/>
            <charset val="238"/>
          </rPr>
          <t>IV_B:FeladatMegnevezes</t>
        </r>
      </text>
    </comment>
    <comment ref="E198" authorId="0" shapeId="0">
      <text>
        <r>
          <rPr>
            <sz val="11"/>
            <rFont val="Calibri"/>
            <family val="2"/>
            <charset val="238"/>
          </rPr>
          <t>IV_B:ElviEngedelySzam</t>
        </r>
      </text>
    </comment>
    <comment ref="F198" authorId="0" shapeId="0">
      <text>
        <r>
          <rPr>
            <sz val="11"/>
            <rFont val="Calibri"/>
            <family val="2"/>
            <charset val="238"/>
          </rPr>
          <t>IV_B:VKR_Kod</t>
        </r>
      </text>
    </comment>
    <comment ref="G198" authorId="0" shapeId="0">
      <text>
        <r>
          <rPr>
            <sz val="11"/>
            <rFont val="Calibri"/>
            <family val="2"/>
            <charset val="238"/>
          </rPr>
          <t>IV_B:VKR_Nev</t>
        </r>
      </text>
    </comment>
    <comment ref="H198" authorId="0" shapeId="0">
      <text>
        <r>
          <rPr>
            <sz val="11"/>
            <rFont val="Calibri"/>
            <family val="2"/>
            <charset val="238"/>
          </rPr>
          <t>IV_B:FeladatSorszam</t>
        </r>
      </text>
    </comment>
    <comment ref="I198" authorId="0" shapeId="0">
      <text>
        <r>
          <rPr>
            <sz val="11"/>
            <rFont val="Calibri"/>
            <family val="2"/>
            <charset val="238"/>
          </rPr>
          <t>IV_B:FeladatAzonosito</t>
        </r>
      </text>
    </comment>
    <comment ref="J198" authorId="0" shapeId="0">
      <text>
        <r>
          <rPr>
            <sz val="11"/>
            <rFont val="Calibri"/>
            <family val="2"/>
            <charset val="238"/>
          </rPr>
          <t>IV_B:EllatasiTerulet</t>
        </r>
      </text>
    </comment>
    <comment ref="K198" authorId="0" shapeId="0">
      <text>
        <r>
          <rPr>
            <sz val="11"/>
            <rFont val="Calibri"/>
            <family val="2"/>
            <charset val="238"/>
          </rPr>
          <t>IV_B:EllatasertFelelos</t>
        </r>
      </text>
    </comment>
    <comment ref="L198" authorId="0" shapeId="0">
      <text>
        <r>
          <rPr>
            <sz val="11"/>
            <rFont val="Calibri"/>
            <family val="2"/>
            <charset val="238"/>
          </rPr>
          <t>IV_B:TervezettNettoKoltseg</t>
        </r>
      </text>
    </comment>
    <comment ref="M198" authorId="0" shapeId="0">
      <text>
        <r>
          <rPr>
            <sz val="11"/>
            <rFont val="Calibri"/>
            <family val="2"/>
            <charset val="238"/>
          </rPr>
          <t>IV_B:IdotartamKezdes</t>
        </r>
      </text>
    </comment>
    <comment ref="N198" authorId="0" shapeId="0">
      <text>
        <r>
          <rPr>
            <sz val="11"/>
            <rFont val="Calibri"/>
            <family val="2"/>
            <charset val="238"/>
          </rPr>
          <t>IV_B:IdotartamBefejezes</t>
        </r>
      </text>
    </comment>
    <comment ref="O198" authorId="0" shapeId="0">
      <text>
        <r>
          <rPr>
            <sz val="11"/>
            <rFont val="Calibri"/>
            <family val="2"/>
            <charset val="238"/>
          </rPr>
          <t>IV_B:NettoKoltsegUtem1</t>
        </r>
      </text>
    </comment>
    <comment ref="P198" authorId="0" shapeId="0">
      <text>
        <r>
          <rPr>
            <sz val="11"/>
            <rFont val="Calibri"/>
            <family val="2"/>
            <charset val="238"/>
          </rPr>
          <t>IV_B:NettoKoltsegUtem2</t>
        </r>
      </text>
    </comment>
    <comment ref="Q198" authorId="0" shapeId="0">
      <text>
        <r>
          <rPr>
            <sz val="11"/>
            <rFont val="Calibri"/>
            <family val="2"/>
            <charset val="238"/>
          </rPr>
          <t>IV_B:EM_Melleklet2_KTG</t>
        </r>
      </text>
    </comment>
    <comment ref="S198" authorId="0" shapeId="0">
      <text>
        <r>
          <rPr>
            <sz val="11"/>
            <rFont val="Calibri"/>
            <family val="2"/>
            <charset val="238"/>
          </rPr>
          <t>IV_B:HDUtem1</t>
        </r>
      </text>
    </comment>
    <comment ref="T198" authorId="0" shapeId="0">
      <text>
        <r>
          <rPr>
            <sz val="11"/>
            <rFont val="Calibri"/>
            <family val="2"/>
            <charset val="238"/>
          </rPr>
          <t>IV_B:ECSUtem1</t>
        </r>
      </text>
    </comment>
    <comment ref="U198" authorId="0" shapeId="0">
      <text>
        <r>
          <rPr>
            <sz val="11"/>
            <rFont val="Calibri"/>
            <family val="2"/>
            <charset val="238"/>
          </rPr>
          <t>IV_B:KFHUtem1</t>
        </r>
      </text>
    </comment>
    <comment ref="V198" authorId="0" shapeId="0">
      <text>
        <r>
          <rPr>
            <sz val="11"/>
            <rFont val="Calibri"/>
            <family val="2"/>
            <charset val="238"/>
          </rPr>
          <t>IV_B:Egyeb_SajatUtem1</t>
        </r>
      </text>
    </comment>
    <comment ref="W198" authorId="0" shapeId="0">
      <text>
        <r>
          <rPr>
            <sz val="11"/>
            <rFont val="Calibri"/>
            <family val="2"/>
            <charset val="238"/>
          </rPr>
          <t>IV_B:DijUtem1</t>
        </r>
      </text>
    </comment>
    <comment ref="X198" authorId="0" shapeId="0">
      <text>
        <r>
          <rPr>
            <sz val="11"/>
            <rFont val="Calibri"/>
            <family val="2"/>
            <charset val="238"/>
          </rPr>
          <t>IV_B:EM_Melleklet1_Utem1</t>
        </r>
      </text>
    </comment>
    <comment ref="Y198" authorId="0" shapeId="0">
      <text>
        <r>
          <rPr>
            <sz val="11"/>
            <rFont val="Calibri"/>
            <family val="2"/>
            <charset val="238"/>
          </rPr>
          <t>IV_B:EgyebAllamiUtem1</t>
        </r>
      </text>
    </comment>
    <comment ref="Z198" authorId="0" shapeId="0">
      <text>
        <r>
          <rPr>
            <sz val="11"/>
            <rFont val="Calibri"/>
            <family val="2"/>
            <charset val="238"/>
          </rPr>
          <t>IV_B:OnkormanyzatiUtem1</t>
        </r>
      </text>
    </comment>
    <comment ref="AA198" authorId="0" shapeId="0">
      <text>
        <r>
          <rPr>
            <sz val="11"/>
            <rFont val="Calibri"/>
            <family val="2"/>
            <charset val="238"/>
          </rPr>
          <t>IV_B:EUUtem1</t>
        </r>
      </text>
    </comment>
    <comment ref="AB198" authorId="0" shapeId="0">
      <text>
        <r>
          <rPr>
            <sz val="11"/>
            <rFont val="Calibri"/>
            <family val="2"/>
            <charset val="238"/>
          </rPr>
          <t>IV_B:EgyebUtem1</t>
        </r>
      </text>
    </comment>
    <comment ref="AC198" authorId="0" shapeId="0">
      <text>
        <r>
          <rPr>
            <sz val="11"/>
            <rFont val="Calibri"/>
            <family val="2"/>
            <charset val="238"/>
          </rPr>
          <t>IV_B:HitelKotvenyUtem1</t>
        </r>
      </text>
    </comment>
    <comment ref="AD198" authorId="0" shapeId="0">
      <text>
        <r>
          <rPr>
            <sz val="11"/>
            <rFont val="Calibri"/>
            <family val="2"/>
            <charset val="238"/>
          </rPr>
          <t>IV_B:OsszesenUtem1</t>
        </r>
      </text>
    </comment>
    <comment ref="AG198" authorId="0" shapeId="0">
      <text>
        <r>
          <rPr>
            <sz val="11"/>
            <rFont val="Calibri"/>
            <family val="2"/>
            <charset val="238"/>
          </rPr>
          <t>IV_B:HDUtem2</t>
        </r>
      </text>
    </comment>
    <comment ref="AH198" authorId="0" shapeId="0">
      <text>
        <r>
          <rPr>
            <sz val="11"/>
            <rFont val="Calibri"/>
            <family val="2"/>
            <charset val="238"/>
          </rPr>
          <t>IV_B:ECSUtem2</t>
        </r>
      </text>
    </comment>
    <comment ref="AI198" authorId="0" shapeId="0">
      <text>
        <r>
          <rPr>
            <sz val="11"/>
            <rFont val="Calibri"/>
            <family val="2"/>
            <charset val="238"/>
          </rPr>
          <t>IV_B:KFHUtem2</t>
        </r>
      </text>
    </comment>
    <comment ref="AJ198" authorId="0" shapeId="0">
      <text>
        <r>
          <rPr>
            <sz val="11"/>
            <rFont val="Calibri"/>
            <family val="2"/>
            <charset val="238"/>
          </rPr>
          <t>IV_B:Egyeb_SajatUtem2</t>
        </r>
      </text>
    </comment>
    <comment ref="AK198" authorId="0" shapeId="0">
      <text>
        <r>
          <rPr>
            <sz val="11"/>
            <rFont val="Calibri"/>
            <family val="2"/>
            <charset val="238"/>
          </rPr>
          <t>IV_B:DijUtem2</t>
        </r>
      </text>
    </comment>
    <comment ref="AL198" authorId="0" shapeId="0">
      <text>
        <r>
          <rPr>
            <sz val="11"/>
            <rFont val="Calibri"/>
            <family val="2"/>
            <charset val="238"/>
          </rPr>
          <t>IV_B:EM_Melleklet1_Utem2</t>
        </r>
      </text>
    </comment>
    <comment ref="AM198" authorId="0" shapeId="0">
      <text>
        <r>
          <rPr>
            <sz val="11"/>
            <rFont val="Calibri"/>
            <family val="2"/>
            <charset val="238"/>
          </rPr>
          <t>IV_B:EgyebAllamiUtem2</t>
        </r>
      </text>
    </comment>
    <comment ref="AN198" authorId="0" shapeId="0">
      <text>
        <r>
          <rPr>
            <sz val="11"/>
            <rFont val="Calibri"/>
            <family val="2"/>
            <charset val="238"/>
          </rPr>
          <t>IV_B:OnkormanyzatiUtem2</t>
        </r>
      </text>
    </comment>
    <comment ref="AO198" authorId="0" shapeId="0">
      <text>
        <r>
          <rPr>
            <sz val="11"/>
            <rFont val="Calibri"/>
            <family val="2"/>
            <charset val="238"/>
          </rPr>
          <t>IV_B:EUUtem2</t>
        </r>
      </text>
    </comment>
    <comment ref="AP198" authorId="0" shapeId="0">
      <text>
        <r>
          <rPr>
            <sz val="11"/>
            <rFont val="Calibri"/>
            <family val="2"/>
            <charset val="238"/>
          </rPr>
          <t>IV_B:EgyebUtem2</t>
        </r>
      </text>
    </comment>
    <comment ref="AQ198" authorId="0" shapeId="0">
      <text>
        <r>
          <rPr>
            <sz val="11"/>
            <rFont val="Calibri"/>
            <family val="2"/>
            <charset val="238"/>
          </rPr>
          <t>IV_B:HitelKotvenyUtem2</t>
        </r>
      </text>
    </comment>
    <comment ref="AR198" authorId="0" shapeId="0">
      <text>
        <r>
          <rPr>
            <sz val="11"/>
            <rFont val="Calibri"/>
            <family val="2"/>
            <charset val="238"/>
          </rPr>
          <t>IV_B:OsszesenUtem2</t>
        </r>
      </text>
    </comment>
    <comment ref="AS198" authorId="0" shapeId="0">
      <text>
        <r>
          <rPr>
            <sz val="11"/>
            <rFont val="Calibri"/>
            <family val="2"/>
            <charset val="238"/>
          </rPr>
          <t>IV_B:ForrashianyUtem2</t>
        </r>
      </text>
    </comment>
    <comment ref="AV198" authorId="0" shapeId="0">
      <text>
        <r>
          <rPr>
            <sz val="11"/>
            <rFont val="Calibri"/>
            <family val="2"/>
            <charset val="238"/>
          </rPr>
          <t>IV_B:Indokolas</t>
        </r>
      </text>
    </comment>
    <comment ref="AW198" authorId="0" shapeId="0">
      <text>
        <r>
          <rPr>
            <sz val="11"/>
            <rFont val="Calibri"/>
            <family val="2"/>
            <charset val="238"/>
          </rPr>
          <t>IV_B:Megjegyzes</t>
        </r>
      </text>
    </comment>
    <comment ref="AZ198" authorId="0" shapeId="0">
      <text>
        <r>
          <rPr>
            <sz val="11"/>
            <rFont val="Calibri"/>
            <family val="2"/>
            <charset val="238"/>
          </rPr>
          <t>IV_B:ISA</t>
        </r>
      </text>
    </comment>
    <comment ref="B199" authorId="0" shapeId="0">
      <text>
        <r>
          <rPr>
            <sz val="11"/>
            <rFont val="Calibri"/>
            <family val="2"/>
            <charset val="238"/>
          </rPr>
          <t>IV_B:FontossagiSorrent</t>
        </r>
      </text>
    </comment>
    <comment ref="C199" authorId="0" shapeId="0">
      <text>
        <r>
          <rPr>
            <sz val="11"/>
            <rFont val="Calibri"/>
            <family val="2"/>
            <charset val="238"/>
          </rPr>
          <t>IV_B:FeladatKategoria</t>
        </r>
      </text>
    </comment>
    <comment ref="D199" authorId="0" shapeId="0">
      <text>
        <r>
          <rPr>
            <sz val="11"/>
            <rFont val="Calibri"/>
            <family val="2"/>
            <charset val="238"/>
          </rPr>
          <t>IV_B:FeladatMegnevezes</t>
        </r>
      </text>
    </comment>
    <comment ref="E199" authorId="0" shapeId="0">
      <text>
        <r>
          <rPr>
            <sz val="11"/>
            <rFont val="Calibri"/>
            <family val="2"/>
            <charset val="238"/>
          </rPr>
          <t>IV_B:ElviEngedelySzam</t>
        </r>
      </text>
    </comment>
    <comment ref="F199" authorId="0" shapeId="0">
      <text>
        <r>
          <rPr>
            <sz val="11"/>
            <rFont val="Calibri"/>
            <family val="2"/>
            <charset val="238"/>
          </rPr>
          <t>IV_B:VKR_Kod</t>
        </r>
      </text>
    </comment>
    <comment ref="G199" authorId="0" shapeId="0">
      <text>
        <r>
          <rPr>
            <sz val="11"/>
            <rFont val="Calibri"/>
            <family val="2"/>
            <charset val="238"/>
          </rPr>
          <t>IV_B:VKR_Nev</t>
        </r>
      </text>
    </comment>
    <comment ref="H199" authorId="0" shapeId="0">
      <text>
        <r>
          <rPr>
            <sz val="11"/>
            <rFont val="Calibri"/>
            <family val="2"/>
            <charset val="238"/>
          </rPr>
          <t>IV_B:FeladatSorszam</t>
        </r>
      </text>
    </comment>
    <comment ref="I199" authorId="0" shapeId="0">
      <text>
        <r>
          <rPr>
            <sz val="11"/>
            <rFont val="Calibri"/>
            <family val="2"/>
            <charset val="238"/>
          </rPr>
          <t>IV_B:FeladatAzonosito</t>
        </r>
      </text>
    </comment>
    <comment ref="J199" authorId="0" shapeId="0">
      <text>
        <r>
          <rPr>
            <sz val="11"/>
            <rFont val="Calibri"/>
            <family val="2"/>
            <charset val="238"/>
          </rPr>
          <t>IV_B:EllatasiTerulet</t>
        </r>
      </text>
    </comment>
    <comment ref="K199" authorId="0" shapeId="0">
      <text>
        <r>
          <rPr>
            <sz val="11"/>
            <rFont val="Calibri"/>
            <family val="2"/>
            <charset val="238"/>
          </rPr>
          <t>IV_B:EllatasertFelelos</t>
        </r>
      </text>
    </comment>
    <comment ref="L199" authorId="0" shapeId="0">
      <text>
        <r>
          <rPr>
            <sz val="11"/>
            <rFont val="Calibri"/>
            <family val="2"/>
            <charset val="238"/>
          </rPr>
          <t>IV_B:TervezettNettoKoltseg</t>
        </r>
      </text>
    </comment>
    <comment ref="M199" authorId="0" shapeId="0">
      <text>
        <r>
          <rPr>
            <sz val="11"/>
            <rFont val="Calibri"/>
            <family val="2"/>
            <charset val="238"/>
          </rPr>
          <t>IV_B:IdotartamKezdes</t>
        </r>
      </text>
    </comment>
    <comment ref="N199" authorId="0" shapeId="0">
      <text>
        <r>
          <rPr>
            <sz val="11"/>
            <rFont val="Calibri"/>
            <family val="2"/>
            <charset val="238"/>
          </rPr>
          <t>IV_B:IdotartamBefejezes</t>
        </r>
      </text>
    </comment>
    <comment ref="O199" authorId="0" shapeId="0">
      <text>
        <r>
          <rPr>
            <sz val="11"/>
            <rFont val="Calibri"/>
            <family val="2"/>
            <charset val="238"/>
          </rPr>
          <t>IV_B:NettoKoltsegUtem1</t>
        </r>
      </text>
    </comment>
    <comment ref="P199" authorId="0" shapeId="0">
      <text>
        <r>
          <rPr>
            <sz val="11"/>
            <rFont val="Calibri"/>
            <family val="2"/>
            <charset val="238"/>
          </rPr>
          <t>IV_B:NettoKoltsegUtem2</t>
        </r>
      </text>
    </comment>
    <comment ref="Q199" authorId="0" shapeId="0">
      <text>
        <r>
          <rPr>
            <sz val="11"/>
            <rFont val="Calibri"/>
            <family val="2"/>
            <charset val="238"/>
          </rPr>
          <t>IV_B:EM_Melleklet2_KTG</t>
        </r>
      </text>
    </comment>
    <comment ref="S199" authorId="0" shapeId="0">
      <text>
        <r>
          <rPr>
            <sz val="11"/>
            <rFont val="Calibri"/>
            <family val="2"/>
            <charset val="238"/>
          </rPr>
          <t>IV_B:HDUtem1</t>
        </r>
      </text>
    </comment>
    <comment ref="T199" authorId="0" shapeId="0">
      <text>
        <r>
          <rPr>
            <sz val="11"/>
            <rFont val="Calibri"/>
            <family val="2"/>
            <charset val="238"/>
          </rPr>
          <t>IV_B:ECSUtem1</t>
        </r>
      </text>
    </comment>
    <comment ref="U199" authorId="0" shapeId="0">
      <text>
        <r>
          <rPr>
            <sz val="11"/>
            <rFont val="Calibri"/>
            <family val="2"/>
            <charset val="238"/>
          </rPr>
          <t>IV_B:KFHUtem1</t>
        </r>
      </text>
    </comment>
    <comment ref="V199" authorId="0" shapeId="0">
      <text>
        <r>
          <rPr>
            <sz val="11"/>
            <rFont val="Calibri"/>
            <family val="2"/>
            <charset val="238"/>
          </rPr>
          <t>IV_B:Egyeb_SajatUtem1</t>
        </r>
      </text>
    </comment>
    <comment ref="W199" authorId="0" shapeId="0">
      <text>
        <r>
          <rPr>
            <sz val="11"/>
            <rFont val="Calibri"/>
            <family val="2"/>
            <charset val="238"/>
          </rPr>
          <t>IV_B:DijUtem1</t>
        </r>
      </text>
    </comment>
    <comment ref="X199" authorId="0" shapeId="0">
      <text>
        <r>
          <rPr>
            <sz val="11"/>
            <rFont val="Calibri"/>
            <family val="2"/>
            <charset val="238"/>
          </rPr>
          <t>IV_B:EM_Melleklet1_Utem1</t>
        </r>
      </text>
    </comment>
    <comment ref="Y199" authorId="0" shapeId="0">
      <text>
        <r>
          <rPr>
            <sz val="11"/>
            <rFont val="Calibri"/>
            <family val="2"/>
            <charset val="238"/>
          </rPr>
          <t>IV_B:EgyebAllamiUtem1</t>
        </r>
      </text>
    </comment>
    <comment ref="Z199" authorId="0" shapeId="0">
      <text>
        <r>
          <rPr>
            <sz val="11"/>
            <rFont val="Calibri"/>
            <family val="2"/>
            <charset val="238"/>
          </rPr>
          <t>IV_B:OnkormanyzatiUtem1</t>
        </r>
      </text>
    </comment>
    <comment ref="AA199" authorId="0" shapeId="0">
      <text>
        <r>
          <rPr>
            <sz val="11"/>
            <rFont val="Calibri"/>
            <family val="2"/>
            <charset val="238"/>
          </rPr>
          <t>IV_B:EUUtem1</t>
        </r>
      </text>
    </comment>
    <comment ref="AB199" authorId="0" shapeId="0">
      <text>
        <r>
          <rPr>
            <sz val="11"/>
            <rFont val="Calibri"/>
            <family val="2"/>
            <charset val="238"/>
          </rPr>
          <t>IV_B:EgyebUtem1</t>
        </r>
      </text>
    </comment>
    <comment ref="AC199" authorId="0" shapeId="0">
      <text>
        <r>
          <rPr>
            <sz val="11"/>
            <rFont val="Calibri"/>
            <family val="2"/>
            <charset val="238"/>
          </rPr>
          <t>IV_B:HitelKotvenyUtem1</t>
        </r>
      </text>
    </comment>
    <comment ref="AD199" authorId="0" shapeId="0">
      <text>
        <r>
          <rPr>
            <sz val="11"/>
            <rFont val="Calibri"/>
            <family val="2"/>
            <charset val="238"/>
          </rPr>
          <t>IV_B:OsszesenUtem1</t>
        </r>
      </text>
    </comment>
    <comment ref="AG199" authorId="0" shapeId="0">
      <text>
        <r>
          <rPr>
            <sz val="11"/>
            <rFont val="Calibri"/>
            <family val="2"/>
            <charset val="238"/>
          </rPr>
          <t>IV_B:HDUtem2</t>
        </r>
      </text>
    </comment>
    <comment ref="AH199" authorId="0" shapeId="0">
      <text>
        <r>
          <rPr>
            <sz val="11"/>
            <rFont val="Calibri"/>
            <family val="2"/>
            <charset val="238"/>
          </rPr>
          <t>IV_B:ECSUtem2</t>
        </r>
      </text>
    </comment>
    <comment ref="AI199" authorId="0" shapeId="0">
      <text>
        <r>
          <rPr>
            <sz val="11"/>
            <rFont val="Calibri"/>
            <family val="2"/>
            <charset val="238"/>
          </rPr>
          <t>IV_B:KFHUtem2</t>
        </r>
      </text>
    </comment>
    <comment ref="AJ199" authorId="0" shapeId="0">
      <text>
        <r>
          <rPr>
            <sz val="11"/>
            <rFont val="Calibri"/>
            <family val="2"/>
            <charset val="238"/>
          </rPr>
          <t>IV_B:Egyeb_SajatUtem2</t>
        </r>
      </text>
    </comment>
    <comment ref="AK199" authorId="0" shapeId="0">
      <text>
        <r>
          <rPr>
            <sz val="11"/>
            <rFont val="Calibri"/>
            <family val="2"/>
            <charset val="238"/>
          </rPr>
          <t>IV_B:DijUtem2</t>
        </r>
      </text>
    </comment>
    <comment ref="AL199" authorId="0" shapeId="0">
      <text>
        <r>
          <rPr>
            <sz val="11"/>
            <rFont val="Calibri"/>
            <family val="2"/>
            <charset val="238"/>
          </rPr>
          <t>IV_B:EM_Melleklet1_Utem2</t>
        </r>
      </text>
    </comment>
    <comment ref="AM199" authorId="0" shapeId="0">
      <text>
        <r>
          <rPr>
            <sz val="11"/>
            <rFont val="Calibri"/>
            <family val="2"/>
            <charset val="238"/>
          </rPr>
          <t>IV_B:EgyebAllamiUtem2</t>
        </r>
      </text>
    </comment>
    <comment ref="AN199" authorId="0" shapeId="0">
      <text>
        <r>
          <rPr>
            <sz val="11"/>
            <rFont val="Calibri"/>
            <family val="2"/>
            <charset val="238"/>
          </rPr>
          <t>IV_B:OnkormanyzatiUtem2</t>
        </r>
      </text>
    </comment>
    <comment ref="AO199" authorId="0" shapeId="0">
      <text>
        <r>
          <rPr>
            <sz val="11"/>
            <rFont val="Calibri"/>
            <family val="2"/>
            <charset val="238"/>
          </rPr>
          <t>IV_B:EUUtem2</t>
        </r>
      </text>
    </comment>
    <comment ref="AP199" authorId="0" shapeId="0">
      <text>
        <r>
          <rPr>
            <sz val="11"/>
            <rFont val="Calibri"/>
            <family val="2"/>
            <charset val="238"/>
          </rPr>
          <t>IV_B:EgyebUtem2</t>
        </r>
      </text>
    </comment>
    <comment ref="AQ199" authorId="0" shapeId="0">
      <text>
        <r>
          <rPr>
            <sz val="11"/>
            <rFont val="Calibri"/>
            <family val="2"/>
            <charset val="238"/>
          </rPr>
          <t>IV_B:HitelKotvenyUtem2</t>
        </r>
      </text>
    </comment>
    <comment ref="AR199" authorId="0" shapeId="0">
      <text>
        <r>
          <rPr>
            <sz val="11"/>
            <rFont val="Calibri"/>
            <family val="2"/>
            <charset val="238"/>
          </rPr>
          <t>IV_B:OsszesenUtem2</t>
        </r>
      </text>
    </comment>
    <comment ref="AS199" authorId="0" shapeId="0">
      <text>
        <r>
          <rPr>
            <sz val="11"/>
            <rFont val="Calibri"/>
            <family val="2"/>
            <charset val="238"/>
          </rPr>
          <t>IV_B:ForrashianyUtem2</t>
        </r>
      </text>
    </comment>
    <comment ref="AV199" authorId="0" shapeId="0">
      <text>
        <r>
          <rPr>
            <sz val="11"/>
            <rFont val="Calibri"/>
            <family val="2"/>
            <charset val="238"/>
          </rPr>
          <t>IV_B:Indokolas</t>
        </r>
      </text>
    </comment>
    <comment ref="AW199" authorId="0" shapeId="0">
      <text>
        <r>
          <rPr>
            <sz val="11"/>
            <rFont val="Calibri"/>
            <family val="2"/>
            <charset val="238"/>
          </rPr>
          <t>IV_B:Megjegyzes</t>
        </r>
      </text>
    </comment>
    <comment ref="AZ199" authorId="0" shapeId="0">
      <text>
        <r>
          <rPr>
            <sz val="11"/>
            <rFont val="Calibri"/>
            <family val="2"/>
            <charset val="238"/>
          </rPr>
          <t>IV_B:ISA</t>
        </r>
      </text>
    </comment>
    <comment ref="B200" authorId="0" shapeId="0">
      <text>
        <r>
          <rPr>
            <sz val="11"/>
            <rFont val="Calibri"/>
            <family val="2"/>
            <charset val="238"/>
          </rPr>
          <t>IV_B:FontossagiSorrent</t>
        </r>
      </text>
    </comment>
    <comment ref="C200" authorId="0" shapeId="0">
      <text>
        <r>
          <rPr>
            <sz val="11"/>
            <rFont val="Calibri"/>
            <family val="2"/>
            <charset val="238"/>
          </rPr>
          <t>IV_B:FeladatKategoria</t>
        </r>
      </text>
    </comment>
    <comment ref="D200" authorId="0" shapeId="0">
      <text>
        <r>
          <rPr>
            <sz val="11"/>
            <rFont val="Calibri"/>
            <family val="2"/>
            <charset val="238"/>
          </rPr>
          <t>IV_B:FeladatMegnevezes</t>
        </r>
      </text>
    </comment>
    <comment ref="E200" authorId="0" shapeId="0">
      <text>
        <r>
          <rPr>
            <sz val="11"/>
            <rFont val="Calibri"/>
            <family val="2"/>
            <charset val="238"/>
          </rPr>
          <t>IV_B:ElviEngedelySzam</t>
        </r>
      </text>
    </comment>
    <comment ref="F200" authorId="0" shapeId="0">
      <text>
        <r>
          <rPr>
            <sz val="11"/>
            <rFont val="Calibri"/>
            <family val="2"/>
            <charset val="238"/>
          </rPr>
          <t>IV_B:VKR_Kod</t>
        </r>
      </text>
    </comment>
    <comment ref="G200" authorId="0" shapeId="0">
      <text>
        <r>
          <rPr>
            <sz val="11"/>
            <rFont val="Calibri"/>
            <family val="2"/>
            <charset val="238"/>
          </rPr>
          <t>IV_B:VKR_Nev</t>
        </r>
      </text>
    </comment>
    <comment ref="H200" authorId="0" shapeId="0">
      <text>
        <r>
          <rPr>
            <sz val="11"/>
            <rFont val="Calibri"/>
            <family val="2"/>
            <charset val="238"/>
          </rPr>
          <t>IV_B:FeladatSorszam</t>
        </r>
      </text>
    </comment>
    <comment ref="I200" authorId="0" shapeId="0">
      <text>
        <r>
          <rPr>
            <sz val="11"/>
            <rFont val="Calibri"/>
            <family val="2"/>
            <charset val="238"/>
          </rPr>
          <t>IV_B:FeladatAzonosito</t>
        </r>
      </text>
    </comment>
    <comment ref="J200" authorId="0" shapeId="0">
      <text>
        <r>
          <rPr>
            <sz val="11"/>
            <rFont val="Calibri"/>
            <family val="2"/>
            <charset val="238"/>
          </rPr>
          <t>IV_B:EllatasiTerulet</t>
        </r>
      </text>
    </comment>
    <comment ref="K200" authorId="0" shapeId="0">
      <text>
        <r>
          <rPr>
            <sz val="11"/>
            <rFont val="Calibri"/>
            <family val="2"/>
            <charset val="238"/>
          </rPr>
          <t>IV_B:EllatasertFelelos</t>
        </r>
      </text>
    </comment>
    <comment ref="L200" authorId="0" shapeId="0">
      <text>
        <r>
          <rPr>
            <sz val="11"/>
            <rFont val="Calibri"/>
            <family val="2"/>
            <charset val="238"/>
          </rPr>
          <t>IV_B:TervezettNettoKoltseg</t>
        </r>
      </text>
    </comment>
    <comment ref="M200" authorId="0" shapeId="0">
      <text>
        <r>
          <rPr>
            <sz val="11"/>
            <rFont val="Calibri"/>
            <family val="2"/>
            <charset val="238"/>
          </rPr>
          <t>IV_B:IdotartamKezdes</t>
        </r>
      </text>
    </comment>
    <comment ref="N200" authorId="0" shapeId="0">
      <text>
        <r>
          <rPr>
            <sz val="11"/>
            <rFont val="Calibri"/>
            <family val="2"/>
            <charset val="238"/>
          </rPr>
          <t>IV_B:IdotartamBefejezes</t>
        </r>
      </text>
    </comment>
    <comment ref="O200" authorId="0" shapeId="0">
      <text>
        <r>
          <rPr>
            <sz val="11"/>
            <rFont val="Calibri"/>
            <family val="2"/>
            <charset val="238"/>
          </rPr>
          <t>IV_B:NettoKoltsegUtem1</t>
        </r>
      </text>
    </comment>
    <comment ref="P200" authorId="0" shapeId="0">
      <text>
        <r>
          <rPr>
            <sz val="11"/>
            <rFont val="Calibri"/>
            <family val="2"/>
            <charset val="238"/>
          </rPr>
          <t>IV_B:NettoKoltsegUtem2</t>
        </r>
      </text>
    </comment>
    <comment ref="Q200" authorId="0" shapeId="0">
      <text>
        <r>
          <rPr>
            <sz val="11"/>
            <rFont val="Calibri"/>
            <family val="2"/>
            <charset val="238"/>
          </rPr>
          <t>IV_B:EM_Melleklet2_KTG</t>
        </r>
      </text>
    </comment>
    <comment ref="S200" authorId="0" shapeId="0">
      <text>
        <r>
          <rPr>
            <sz val="11"/>
            <rFont val="Calibri"/>
            <family val="2"/>
            <charset val="238"/>
          </rPr>
          <t>IV_B:HDUtem1</t>
        </r>
      </text>
    </comment>
    <comment ref="T200" authorId="0" shapeId="0">
      <text>
        <r>
          <rPr>
            <sz val="11"/>
            <rFont val="Calibri"/>
            <family val="2"/>
            <charset val="238"/>
          </rPr>
          <t>IV_B:ECSUtem1</t>
        </r>
      </text>
    </comment>
    <comment ref="U200" authorId="0" shapeId="0">
      <text>
        <r>
          <rPr>
            <sz val="11"/>
            <rFont val="Calibri"/>
            <family val="2"/>
            <charset val="238"/>
          </rPr>
          <t>IV_B:KFHUtem1</t>
        </r>
      </text>
    </comment>
    <comment ref="V200" authorId="0" shapeId="0">
      <text>
        <r>
          <rPr>
            <sz val="11"/>
            <rFont val="Calibri"/>
            <family val="2"/>
            <charset val="238"/>
          </rPr>
          <t>IV_B:Egyeb_SajatUtem1</t>
        </r>
      </text>
    </comment>
    <comment ref="W200" authorId="0" shapeId="0">
      <text>
        <r>
          <rPr>
            <sz val="11"/>
            <rFont val="Calibri"/>
            <family val="2"/>
            <charset val="238"/>
          </rPr>
          <t>IV_B:DijUtem1</t>
        </r>
      </text>
    </comment>
    <comment ref="X200" authorId="0" shapeId="0">
      <text>
        <r>
          <rPr>
            <sz val="11"/>
            <rFont val="Calibri"/>
            <family val="2"/>
            <charset val="238"/>
          </rPr>
          <t>IV_B:EM_Melleklet1_Utem1</t>
        </r>
      </text>
    </comment>
    <comment ref="Y200" authorId="0" shapeId="0">
      <text>
        <r>
          <rPr>
            <sz val="11"/>
            <rFont val="Calibri"/>
            <family val="2"/>
            <charset val="238"/>
          </rPr>
          <t>IV_B:EgyebAllamiUtem1</t>
        </r>
      </text>
    </comment>
    <comment ref="Z200" authorId="0" shapeId="0">
      <text>
        <r>
          <rPr>
            <sz val="11"/>
            <rFont val="Calibri"/>
            <family val="2"/>
            <charset val="238"/>
          </rPr>
          <t>IV_B:OnkormanyzatiUtem1</t>
        </r>
      </text>
    </comment>
    <comment ref="AA200" authorId="0" shapeId="0">
      <text>
        <r>
          <rPr>
            <sz val="11"/>
            <rFont val="Calibri"/>
            <family val="2"/>
            <charset val="238"/>
          </rPr>
          <t>IV_B:EUUtem1</t>
        </r>
      </text>
    </comment>
    <comment ref="AB200" authorId="0" shapeId="0">
      <text>
        <r>
          <rPr>
            <sz val="11"/>
            <rFont val="Calibri"/>
            <family val="2"/>
            <charset val="238"/>
          </rPr>
          <t>IV_B:EgyebUtem1</t>
        </r>
      </text>
    </comment>
    <comment ref="AC200" authorId="0" shapeId="0">
      <text>
        <r>
          <rPr>
            <sz val="11"/>
            <rFont val="Calibri"/>
            <family val="2"/>
            <charset val="238"/>
          </rPr>
          <t>IV_B:HitelKotvenyUtem1</t>
        </r>
      </text>
    </comment>
    <comment ref="AD200" authorId="0" shapeId="0">
      <text>
        <r>
          <rPr>
            <sz val="11"/>
            <rFont val="Calibri"/>
            <family val="2"/>
            <charset val="238"/>
          </rPr>
          <t>IV_B:OsszesenUtem1</t>
        </r>
      </text>
    </comment>
    <comment ref="AG200" authorId="0" shapeId="0">
      <text>
        <r>
          <rPr>
            <sz val="11"/>
            <rFont val="Calibri"/>
            <family val="2"/>
            <charset val="238"/>
          </rPr>
          <t>IV_B:HDUtem2</t>
        </r>
      </text>
    </comment>
    <comment ref="AH200" authorId="0" shapeId="0">
      <text>
        <r>
          <rPr>
            <sz val="11"/>
            <rFont val="Calibri"/>
            <family val="2"/>
            <charset val="238"/>
          </rPr>
          <t>IV_B:ECSUtem2</t>
        </r>
      </text>
    </comment>
    <comment ref="AI200" authorId="0" shapeId="0">
      <text>
        <r>
          <rPr>
            <sz val="11"/>
            <rFont val="Calibri"/>
            <family val="2"/>
            <charset val="238"/>
          </rPr>
          <t>IV_B:KFHUtem2</t>
        </r>
      </text>
    </comment>
    <comment ref="AJ200" authorId="0" shapeId="0">
      <text>
        <r>
          <rPr>
            <sz val="11"/>
            <rFont val="Calibri"/>
            <family val="2"/>
            <charset val="238"/>
          </rPr>
          <t>IV_B:Egyeb_SajatUtem2</t>
        </r>
      </text>
    </comment>
    <comment ref="AK200" authorId="0" shapeId="0">
      <text>
        <r>
          <rPr>
            <sz val="11"/>
            <rFont val="Calibri"/>
            <family val="2"/>
            <charset val="238"/>
          </rPr>
          <t>IV_B:DijUtem2</t>
        </r>
      </text>
    </comment>
    <comment ref="AL200" authorId="0" shapeId="0">
      <text>
        <r>
          <rPr>
            <sz val="11"/>
            <rFont val="Calibri"/>
            <family val="2"/>
            <charset val="238"/>
          </rPr>
          <t>IV_B:EM_Melleklet1_Utem2</t>
        </r>
      </text>
    </comment>
    <comment ref="AM200" authorId="0" shapeId="0">
      <text>
        <r>
          <rPr>
            <sz val="11"/>
            <rFont val="Calibri"/>
            <family val="2"/>
            <charset val="238"/>
          </rPr>
          <t>IV_B:EgyebAllamiUtem2</t>
        </r>
      </text>
    </comment>
    <comment ref="AN200" authorId="0" shapeId="0">
      <text>
        <r>
          <rPr>
            <sz val="11"/>
            <rFont val="Calibri"/>
            <family val="2"/>
            <charset val="238"/>
          </rPr>
          <t>IV_B:OnkormanyzatiUtem2</t>
        </r>
      </text>
    </comment>
    <comment ref="AO200" authorId="0" shapeId="0">
      <text>
        <r>
          <rPr>
            <sz val="11"/>
            <rFont val="Calibri"/>
            <family val="2"/>
            <charset val="238"/>
          </rPr>
          <t>IV_B:EUUtem2</t>
        </r>
      </text>
    </comment>
    <comment ref="AP200" authorId="0" shapeId="0">
      <text>
        <r>
          <rPr>
            <sz val="11"/>
            <rFont val="Calibri"/>
            <family val="2"/>
            <charset val="238"/>
          </rPr>
          <t>IV_B:EgyebUtem2</t>
        </r>
      </text>
    </comment>
    <comment ref="AQ200" authorId="0" shapeId="0">
      <text>
        <r>
          <rPr>
            <sz val="11"/>
            <rFont val="Calibri"/>
            <family val="2"/>
            <charset val="238"/>
          </rPr>
          <t>IV_B:HitelKotvenyUtem2</t>
        </r>
      </text>
    </comment>
    <comment ref="AR200" authorId="0" shapeId="0">
      <text>
        <r>
          <rPr>
            <sz val="11"/>
            <rFont val="Calibri"/>
            <family val="2"/>
            <charset val="238"/>
          </rPr>
          <t>IV_B:OsszesenUtem2</t>
        </r>
      </text>
    </comment>
    <comment ref="AS200" authorId="0" shapeId="0">
      <text>
        <r>
          <rPr>
            <sz val="11"/>
            <rFont val="Calibri"/>
            <family val="2"/>
            <charset val="238"/>
          </rPr>
          <t>IV_B:ForrashianyUtem2</t>
        </r>
      </text>
    </comment>
    <comment ref="AV200" authorId="0" shapeId="0">
      <text>
        <r>
          <rPr>
            <sz val="11"/>
            <rFont val="Calibri"/>
            <family val="2"/>
            <charset val="238"/>
          </rPr>
          <t>IV_B:Indokolas</t>
        </r>
      </text>
    </comment>
    <comment ref="AW200" authorId="0" shapeId="0">
      <text>
        <r>
          <rPr>
            <sz val="11"/>
            <rFont val="Calibri"/>
            <family val="2"/>
            <charset val="238"/>
          </rPr>
          <t>IV_B:Megjegyzes</t>
        </r>
      </text>
    </comment>
    <comment ref="AZ200" authorId="0" shapeId="0">
      <text>
        <r>
          <rPr>
            <sz val="11"/>
            <rFont val="Calibri"/>
            <family val="2"/>
            <charset val="238"/>
          </rPr>
          <t>IV_B:ISA</t>
        </r>
      </text>
    </comment>
    <comment ref="B201" authorId="0" shapeId="0">
      <text>
        <r>
          <rPr>
            <sz val="11"/>
            <rFont val="Calibri"/>
            <family val="2"/>
            <charset val="238"/>
          </rPr>
          <t>IV_B:FontossagiSorrent</t>
        </r>
      </text>
    </comment>
    <comment ref="C201" authorId="0" shapeId="0">
      <text>
        <r>
          <rPr>
            <sz val="11"/>
            <rFont val="Calibri"/>
            <family val="2"/>
            <charset val="238"/>
          </rPr>
          <t>IV_B:FeladatKategoria</t>
        </r>
      </text>
    </comment>
    <comment ref="D201" authorId="0" shapeId="0">
      <text>
        <r>
          <rPr>
            <sz val="11"/>
            <rFont val="Calibri"/>
            <family val="2"/>
            <charset val="238"/>
          </rPr>
          <t>IV_B:FeladatMegnevezes</t>
        </r>
      </text>
    </comment>
    <comment ref="E201" authorId="0" shapeId="0">
      <text>
        <r>
          <rPr>
            <sz val="11"/>
            <rFont val="Calibri"/>
            <family val="2"/>
            <charset val="238"/>
          </rPr>
          <t>IV_B:ElviEngedelySzam</t>
        </r>
      </text>
    </comment>
    <comment ref="F201" authorId="0" shapeId="0">
      <text>
        <r>
          <rPr>
            <sz val="11"/>
            <rFont val="Calibri"/>
            <family val="2"/>
            <charset val="238"/>
          </rPr>
          <t>IV_B:VKR_Kod</t>
        </r>
      </text>
    </comment>
    <comment ref="G201" authorId="0" shapeId="0">
      <text>
        <r>
          <rPr>
            <sz val="11"/>
            <rFont val="Calibri"/>
            <family val="2"/>
            <charset val="238"/>
          </rPr>
          <t>IV_B:VKR_Nev</t>
        </r>
      </text>
    </comment>
    <comment ref="H201" authorId="0" shapeId="0">
      <text>
        <r>
          <rPr>
            <sz val="11"/>
            <rFont val="Calibri"/>
            <family val="2"/>
            <charset val="238"/>
          </rPr>
          <t>IV_B:FeladatSorszam</t>
        </r>
      </text>
    </comment>
    <comment ref="I201" authorId="0" shapeId="0">
      <text>
        <r>
          <rPr>
            <sz val="11"/>
            <rFont val="Calibri"/>
            <family val="2"/>
            <charset val="238"/>
          </rPr>
          <t>IV_B:FeladatAzonosito</t>
        </r>
      </text>
    </comment>
    <comment ref="J201" authorId="0" shapeId="0">
      <text>
        <r>
          <rPr>
            <sz val="11"/>
            <rFont val="Calibri"/>
            <family val="2"/>
            <charset val="238"/>
          </rPr>
          <t>IV_B:EllatasiTerulet</t>
        </r>
      </text>
    </comment>
    <comment ref="K201" authorId="0" shapeId="0">
      <text>
        <r>
          <rPr>
            <sz val="11"/>
            <rFont val="Calibri"/>
            <family val="2"/>
            <charset val="238"/>
          </rPr>
          <t>IV_B:EllatasertFelelos</t>
        </r>
      </text>
    </comment>
    <comment ref="L201" authorId="0" shapeId="0">
      <text>
        <r>
          <rPr>
            <sz val="11"/>
            <rFont val="Calibri"/>
            <family val="2"/>
            <charset val="238"/>
          </rPr>
          <t>IV_B:TervezettNettoKoltseg</t>
        </r>
      </text>
    </comment>
    <comment ref="M201" authorId="0" shapeId="0">
      <text>
        <r>
          <rPr>
            <sz val="11"/>
            <rFont val="Calibri"/>
            <family val="2"/>
            <charset val="238"/>
          </rPr>
          <t>IV_B:IdotartamKezdes</t>
        </r>
      </text>
    </comment>
    <comment ref="N201" authorId="0" shapeId="0">
      <text>
        <r>
          <rPr>
            <sz val="11"/>
            <rFont val="Calibri"/>
            <family val="2"/>
            <charset val="238"/>
          </rPr>
          <t>IV_B:IdotartamBefejezes</t>
        </r>
      </text>
    </comment>
    <comment ref="O201" authorId="0" shapeId="0">
      <text>
        <r>
          <rPr>
            <sz val="11"/>
            <rFont val="Calibri"/>
            <family val="2"/>
            <charset val="238"/>
          </rPr>
          <t>IV_B:NettoKoltsegUtem1</t>
        </r>
      </text>
    </comment>
    <comment ref="P201" authorId="0" shapeId="0">
      <text>
        <r>
          <rPr>
            <sz val="11"/>
            <rFont val="Calibri"/>
            <family val="2"/>
            <charset val="238"/>
          </rPr>
          <t>IV_B:NettoKoltsegUtem2</t>
        </r>
      </text>
    </comment>
    <comment ref="Q201" authorId="0" shapeId="0">
      <text>
        <r>
          <rPr>
            <sz val="11"/>
            <rFont val="Calibri"/>
            <family val="2"/>
            <charset val="238"/>
          </rPr>
          <t>IV_B:EM_Melleklet2_KTG</t>
        </r>
      </text>
    </comment>
    <comment ref="S201" authorId="0" shapeId="0">
      <text>
        <r>
          <rPr>
            <sz val="11"/>
            <rFont val="Calibri"/>
            <family val="2"/>
            <charset val="238"/>
          </rPr>
          <t>IV_B:HDUtem1</t>
        </r>
      </text>
    </comment>
    <comment ref="T201" authorId="0" shapeId="0">
      <text>
        <r>
          <rPr>
            <sz val="11"/>
            <rFont val="Calibri"/>
            <family val="2"/>
            <charset val="238"/>
          </rPr>
          <t>IV_B:ECSUtem1</t>
        </r>
      </text>
    </comment>
    <comment ref="U201" authorId="0" shapeId="0">
      <text>
        <r>
          <rPr>
            <sz val="11"/>
            <rFont val="Calibri"/>
            <family val="2"/>
            <charset val="238"/>
          </rPr>
          <t>IV_B:KFHUtem1</t>
        </r>
      </text>
    </comment>
    <comment ref="V201" authorId="0" shapeId="0">
      <text>
        <r>
          <rPr>
            <sz val="11"/>
            <rFont val="Calibri"/>
            <family val="2"/>
            <charset val="238"/>
          </rPr>
          <t>IV_B:Egyeb_SajatUtem1</t>
        </r>
      </text>
    </comment>
    <comment ref="W201" authorId="0" shapeId="0">
      <text>
        <r>
          <rPr>
            <sz val="11"/>
            <rFont val="Calibri"/>
            <family val="2"/>
            <charset val="238"/>
          </rPr>
          <t>IV_B:DijUtem1</t>
        </r>
      </text>
    </comment>
    <comment ref="X201" authorId="0" shapeId="0">
      <text>
        <r>
          <rPr>
            <sz val="11"/>
            <rFont val="Calibri"/>
            <family val="2"/>
            <charset val="238"/>
          </rPr>
          <t>IV_B:EM_Melleklet1_Utem1</t>
        </r>
      </text>
    </comment>
    <comment ref="Y201" authorId="0" shapeId="0">
      <text>
        <r>
          <rPr>
            <sz val="11"/>
            <rFont val="Calibri"/>
            <family val="2"/>
            <charset val="238"/>
          </rPr>
          <t>IV_B:EgyebAllamiUtem1</t>
        </r>
      </text>
    </comment>
    <comment ref="Z201" authorId="0" shapeId="0">
      <text>
        <r>
          <rPr>
            <sz val="11"/>
            <rFont val="Calibri"/>
            <family val="2"/>
            <charset val="238"/>
          </rPr>
          <t>IV_B:OnkormanyzatiUtem1</t>
        </r>
      </text>
    </comment>
    <comment ref="AA201" authorId="0" shapeId="0">
      <text>
        <r>
          <rPr>
            <sz val="11"/>
            <rFont val="Calibri"/>
            <family val="2"/>
            <charset val="238"/>
          </rPr>
          <t>IV_B:EUUtem1</t>
        </r>
      </text>
    </comment>
    <comment ref="AB201" authorId="0" shapeId="0">
      <text>
        <r>
          <rPr>
            <sz val="11"/>
            <rFont val="Calibri"/>
            <family val="2"/>
            <charset val="238"/>
          </rPr>
          <t>IV_B:EgyebUtem1</t>
        </r>
      </text>
    </comment>
    <comment ref="AC201" authorId="0" shapeId="0">
      <text>
        <r>
          <rPr>
            <sz val="11"/>
            <rFont val="Calibri"/>
            <family val="2"/>
            <charset val="238"/>
          </rPr>
          <t>IV_B:HitelKotvenyUtem1</t>
        </r>
      </text>
    </comment>
    <comment ref="AD201" authorId="0" shapeId="0">
      <text>
        <r>
          <rPr>
            <sz val="11"/>
            <rFont val="Calibri"/>
            <family val="2"/>
            <charset val="238"/>
          </rPr>
          <t>IV_B:OsszesenUtem1</t>
        </r>
      </text>
    </comment>
    <comment ref="AG201" authorId="0" shapeId="0">
      <text>
        <r>
          <rPr>
            <sz val="11"/>
            <rFont val="Calibri"/>
            <family val="2"/>
            <charset val="238"/>
          </rPr>
          <t>IV_B:HDUtem2</t>
        </r>
      </text>
    </comment>
    <comment ref="AH201" authorId="0" shapeId="0">
      <text>
        <r>
          <rPr>
            <sz val="11"/>
            <rFont val="Calibri"/>
            <family val="2"/>
            <charset val="238"/>
          </rPr>
          <t>IV_B:ECSUtem2</t>
        </r>
      </text>
    </comment>
    <comment ref="AI201" authorId="0" shapeId="0">
      <text>
        <r>
          <rPr>
            <sz val="11"/>
            <rFont val="Calibri"/>
            <family val="2"/>
            <charset val="238"/>
          </rPr>
          <t>IV_B:KFHUtem2</t>
        </r>
      </text>
    </comment>
    <comment ref="AJ201" authorId="0" shapeId="0">
      <text>
        <r>
          <rPr>
            <sz val="11"/>
            <rFont val="Calibri"/>
            <family val="2"/>
            <charset val="238"/>
          </rPr>
          <t>IV_B:Egyeb_SajatUtem2</t>
        </r>
      </text>
    </comment>
    <comment ref="AK201" authorId="0" shapeId="0">
      <text>
        <r>
          <rPr>
            <sz val="11"/>
            <rFont val="Calibri"/>
            <family val="2"/>
            <charset val="238"/>
          </rPr>
          <t>IV_B:DijUtem2</t>
        </r>
      </text>
    </comment>
    <comment ref="AL201" authorId="0" shapeId="0">
      <text>
        <r>
          <rPr>
            <sz val="11"/>
            <rFont val="Calibri"/>
            <family val="2"/>
            <charset val="238"/>
          </rPr>
          <t>IV_B:EM_Melleklet1_Utem2</t>
        </r>
      </text>
    </comment>
    <comment ref="AM201" authorId="0" shapeId="0">
      <text>
        <r>
          <rPr>
            <sz val="11"/>
            <rFont val="Calibri"/>
            <family val="2"/>
            <charset val="238"/>
          </rPr>
          <t>IV_B:EgyebAllamiUtem2</t>
        </r>
      </text>
    </comment>
    <comment ref="AN201" authorId="0" shapeId="0">
      <text>
        <r>
          <rPr>
            <sz val="11"/>
            <rFont val="Calibri"/>
            <family val="2"/>
            <charset val="238"/>
          </rPr>
          <t>IV_B:OnkormanyzatiUtem2</t>
        </r>
      </text>
    </comment>
    <comment ref="AO201" authorId="0" shapeId="0">
      <text>
        <r>
          <rPr>
            <sz val="11"/>
            <rFont val="Calibri"/>
            <family val="2"/>
            <charset val="238"/>
          </rPr>
          <t>IV_B:EUUtem2</t>
        </r>
      </text>
    </comment>
    <comment ref="AP201" authorId="0" shapeId="0">
      <text>
        <r>
          <rPr>
            <sz val="11"/>
            <rFont val="Calibri"/>
            <family val="2"/>
            <charset val="238"/>
          </rPr>
          <t>IV_B:EgyebUtem2</t>
        </r>
      </text>
    </comment>
    <comment ref="AQ201" authorId="0" shapeId="0">
      <text>
        <r>
          <rPr>
            <sz val="11"/>
            <rFont val="Calibri"/>
            <family val="2"/>
            <charset val="238"/>
          </rPr>
          <t>IV_B:HitelKotvenyUtem2</t>
        </r>
      </text>
    </comment>
    <comment ref="AR201" authorId="0" shapeId="0">
      <text>
        <r>
          <rPr>
            <sz val="11"/>
            <rFont val="Calibri"/>
            <family val="2"/>
            <charset val="238"/>
          </rPr>
          <t>IV_B:OsszesenUtem2</t>
        </r>
      </text>
    </comment>
    <comment ref="AS201" authorId="0" shapeId="0">
      <text>
        <r>
          <rPr>
            <sz val="11"/>
            <rFont val="Calibri"/>
            <family val="2"/>
            <charset val="238"/>
          </rPr>
          <t>IV_B:ForrashianyUtem2</t>
        </r>
      </text>
    </comment>
    <comment ref="AV201" authorId="0" shapeId="0">
      <text>
        <r>
          <rPr>
            <sz val="11"/>
            <rFont val="Calibri"/>
            <family val="2"/>
            <charset val="238"/>
          </rPr>
          <t>IV_B:Indokolas</t>
        </r>
      </text>
    </comment>
    <comment ref="AW201" authorId="0" shapeId="0">
      <text>
        <r>
          <rPr>
            <sz val="11"/>
            <rFont val="Calibri"/>
            <family val="2"/>
            <charset val="238"/>
          </rPr>
          <t>IV_B:Megjegyzes</t>
        </r>
      </text>
    </comment>
    <comment ref="AZ201" authorId="0" shapeId="0">
      <text>
        <r>
          <rPr>
            <sz val="11"/>
            <rFont val="Calibri"/>
            <family val="2"/>
            <charset val="238"/>
          </rPr>
          <t>IV_B:ISA</t>
        </r>
      </text>
    </comment>
    <comment ref="B202" authorId="0" shapeId="0">
      <text>
        <r>
          <rPr>
            <sz val="11"/>
            <rFont val="Calibri"/>
            <family val="2"/>
            <charset val="238"/>
          </rPr>
          <t>IV_B:FontossagiSorrent</t>
        </r>
      </text>
    </comment>
    <comment ref="C202" authorId="0" shapeId="0">
      <text>
        <r>
          <rPr>
            <sz val="11"/>
            <rFont val="Calibri"/>
            <family val="2"/>
            <charset val="238"/>
          </rPr>
          <t>IV_B:FeladatKategoria</t>
        </r>
      </text>
    </comment>
    <comment ref="D202" authorId="0" shapeId="0">
      <text>
        <r>
          <rPr>
            <sz val="11"/>
            <rFont val="Calibri"/>
            <family val="2"/>
            <charset val="238"/>
          </rPr>
          <t>IV_B:FeladatMegnevezes</t>
        </r>
      </text>
    </comment>
    <comment ref="E202" authorId="0" shapeId="0">
      <text>
        <r>
          <rPr>
            <sz val="11"/>
            <rFont val="Calibri"/>
            <family val="2"/>
            <charset val="238"/>
          </rPr>
          <t>IV_B:ElviEngedelySzam</t>
        </r>
      </text>
    </comment>
    <comment ref="F202" authorId="0" shapeId="0">
      <text>
        <r>
          <rPr>
            <sz val="11"/>
            <rFont val="Calibri"/>
            <family val="2"/>
            <charset val="238"/>
          </rPr>
          <t>IV_B:VKR_Kod</t>
        </r>
      </text>
    </comment>
    <comment ref="G202" authorId="0" shapeId="0">
      <text>
        <r>
          <rPr>
            <sz val="11"/>
            <rFont val="Calibri"/>
            <family val="2"/>
            <charset val="238"/>
          </rPr>
          <t>IV_B:VKR_Nev</t>
        </r>
      </text>
    </comment>
    <comment ref="H202" authorId="0" shapeId="0">
      <text>
        <r>
          <rPr>
            <sz val="11"/>
            <rFont val="Calibri"/>
            <family val="2"/>
            <charset val="238"/>
          </rPr>
          <t>IV_B:FeladatSorszam</t>
        </r>
      </text>
    </comment>
    <comment ref="I202" authorId="0" shapeId="0">
      <text>
        <r>
          <rPr>
            <sz val="11"/>
            <rFont val="Calibri"/>
            <family val="2"/>
            <charset val="238"/>
          </rPr>
          <t>IV_B:FeladatAzonosito</t>
        </r>
      </text>
    </comment>
    <comment ref="J202" authorId="0" shapeId="0">
      <text>
        <r>
          <rPr>
            <sz val="11"/>
            <rFont val="Calibri"/>
            <family val="2"/>
            <charset val="238"/>
          </rPr>
          <t>IV_B:EllatasiTerulet</t>
        </r>
      </text>
    </comment>
    <comment ref="K202" authorId="0" shapeId="0">
      <text>
        <r>
          <rPr>
            <sz val="11"/>
            <rFont val="Calibri"/>
            <family val="2"/>
            <charset val="238"/>
          </rPr>
          <t>IV_B:EllatasertFelelos</t>
        </r>
      </text>
    </comment>
    <comment ref="L202" authorId="0" shapeId="0">
      <text>
        <r>
          <rPr>
            <sz val="11"/>
            <rFont val="Calibri"/>
            <family val="2"/>
            <charset val="238"/>
          </rPr>
          <t>IV_B:TervezettNettoKoltseg</t>
        </r>
      </text>
    </comment>
    <comment ref="M202" authorId="0" shapeId="0">
      <text>
        <r>
          <rPr>
            <sz val="11"/>
            <rFont val="Calibri"/>
            <family val="2"/>
            <charset val="238"/>
          </rPr>
          <t>IV_B:IdotartamKezdes</t>
        </r>
      </text>
    </comment>
    <comment ref="N202" authorId="0" shapeId="0">
      <text>
        <r>
          <rPr>
            <sz val="11"/>
            <rFont val="Calibri"/>
            <family val="2"/>
            <charset val="238"/>
          </rPr>
          <t>IV_B:IdotartamBefejezes</t>
        </r>
      </text>
    </comment>
    <comment ref="O202" authorId="0" shapeId="0">
      <text>
        <r>
          <rPr>
            <sz val="11"/>
            <rFont val="Calibri"/>
            <family val="2"/>
            <charset val="238"/>
          </rPr>
          <t>IV_B:NettoKoltsegUtem1</t>
        </r>
      </text>
    </comment>
    <comment ref="P202" authorId="0" shapeId="0">
      <text>
        <r>
          <rPr>
            <sz val="11"/>
            <rFont val="Calibri"/>
            <family val="2"/>
            <charset val="238"/>
          </rPr>
          <t>IV_B:NettoKoltsegUtem2</t>
        </r>
      </text>
    </comment>
    <comment ref="Q202" authorId="0" shapeId="0">
      <text>
        <r>
          <rPr>
            <sz val="11"/>
            <rFont val="Calibri"/>
            <family val="2"/>
            <charset val="238"/>
          </rPr>
          <t>IV_B:EM_Melleklet2_KTG</t>
        </r>
      </text>
    </comment>
    <comment ref="S202" authorId="0" shapeId="0">
      <text>
        <r>
          <rPr>
            <sz val="11"/>
            <rFont val="Calibri"/>
            <family val="2"/>
            <charset val="238"/>
          </rPr>
          <t>IV_B:HDUtem1</t>
        </r>
      </text>
    </comment>
    <comment ref="T202" authorId="0" shapeId="0">
      <text>
        <r>
          <rPr>
            <sz val="11"/>
            <rFont val="Calibri"/>
            <family val="2"/>
            <charset val="238"/>
          </rPr>
          <t>IV_B:ECSUtem1</t>
        </r>
      </text>
    </comment>
    <comment ref="U202" authorId="0" shapeId="0">
      <text>
        <r>
          <rPr>
            <sz val="11"/>
            <rFont val="Calibri"/>
            <family val="2"/>
            <charset val="238"/>
          </rPr>
          <t>IV_B:KFHUtem1</t>
        </r>
      </text>
    </comment>
    <comment ref="V202" authorId="0" shapeId="0">
      <text>
        <r>
          <rPr>
            <sz val="11"/>
            <rFont val="Calibri"/>
            <family val="2"/>
            <charset val="238"/>
          </rPr>
          <t>IV_B:Egyeb_SajatUtem1</t>
        </r>
      </text>
    </comment>
    <comment ref="W202" authorId="0" shapeId="0">
      <text>
        <r>
          <rPr>
            <sz val="11"/>
            <rFont val="Calibri"/>
            <family val="2"/>
            <charset val="238"/>
          </rPr>
          <t>IV_B:DijUtem1</t>
        </r>
      </text>
    </comment>
    <comment ref="X202" authorId="0" shapeId="0">
      <text>
        <r>
          <rPr>
            <sz val="11"/>
            <rFont val="Calibri"/>
            <family val="2"/>
            <charset val="238"/>
          </rPr>
          <t>IV_B:EM_Melleklet1_Utem1</t>
        </r>
      </text>
    </comment>
    <comment ref="Y202" authorId="0" shapeId="0">
      <text>
        <r>
          <rPr>
            <sz val="11"/>
            <rFont val="Calibri"/>
            <family val="2"/>
            <charset val="238"/>
          </rPr>
          <t>IV_B:EgyebAllamiUtem1</t>
        </r>
      </text>
    </comment>
    <comment ref="Z202" authorId="0" shapeId="0">
      <text>
        <r>
          <rPr>
            <sz val="11"/>
            <rFont val="Calibri"/>
            <family val="2"/>
            <charset val="238"/>
          </rPr>
          <t>IV_B:OnkormanyzatiUtem1</t>
        </r>
      </text>
    </comment>
    <comment ref="AA202" authorId="0" shapeId="0">
      <text>
        <r>
          <rPr>
            <sz val="11"/>
            <rFont val="Calibri"/>
            <family val="2"/>
            <charset val="238"/>
          </rPr>
          <t>IV_B:EUUtem1</t>
        </r>
      </text>
    </comment>
    <comment ref="AB202" authorId="0" shapeId="0">
      <text>
        <r>
          <rPr>
            <sz val="11"/>
            <rFont val="Calibri"/>
            <family val="2"/>
            <charset val="238"/>
          </rPr>
          <t>IV_B:EgyebUtem1</t>
        </r>
      </text>
    </comment>
    <comment ref="AC202" authorId="0" shapeId="0">
      <text>
        <r>
          <rPr>
            <sz val="11"/>
            <rFont val="Calibri"/>
            <family val="2"/>
            <charset val="238"/>
          </rPr>
          <t>IV_B:HitelKotvenyUtem1</t>
        </r>
      </text>
    </comment>
    <comment ref="AD202" authorId="0" shapeId="0">
      <text>
        <r>
          <rPr>
            <sz val="11"/>
            <rFont val="Calibri"/>
            <family val="2"/>
            <charset val="238"/>
          </rPr>
          <t>IV_B:OsszesenUtem1</t>
        </r>
      </text>
    </comment>
    <comment ref="AG202" authorId="0" shapeId="0">
      <text>
        <r>
          <rPr>
            <sz val="11"/>
            <rFont val="Calibri"/>
            <family val="2"/>
            <charset val="238"/>
          </rPr>
          <t>IV_B:HDUtem2</t>
        </r>
      </text>
    </comment>
    <comment ref="AH202" authorId="0" shapeId="0">
      <text>
        <r>
          <rPr>
            <sz val="11"/>
            <rFont val="Calibri"/>
            <family val="2"/>
            <charset val="238"/>
          </rPr>
          <t>IV_B:ECSUtem2</t>
        </r>
      </text>
    </comment>
    <comment ref="AI202" authorId="0" shapeId="0">
      <text>
        <r>
          <rPr>
            <sz val="11"/>
            <rFont val="Calibri"/>
            <family val="2"/>
            <charset val="238"/>
          </rPr>
          <t>IV_B:KFHUtem2</t>
        </r>
      </text>
    </comment>
    <comment ref="AJ202" authorId="0" shapeId="0">
      <text>
        <r>
          <rPr>
            <sz val="11"/>
            <rFont val="Calibri"/>
            <family val="2"/>
            <charset val="238"/>
          </rPr>
          <t>IV_B:Egyeb_SajatUtem2</t>
        </r>
      </text>
    </comment>
    <comment ref="AK202" authorId="0" shapeId="0">
      <text>
        <r>
          <rPr>
            <sz val="11"/>
            <rFont val="Calibri"/>
            <family val="2"/>
            <charset val="238"/>
          </rPr>
          <t>IV_B:DijUtem2</t>
        </r>
      </text>
    </comment>
    <comment ref="AL202" authorId="0" shapeId="0">
      <text>
        <r>
          <rPr>
            <sz val="11"/>
            <rFont val="Calibri"/>
            <family val="2"/>
            <charset val="238"/>
          </rPr>
          <t>IV_B:EM_Melleklet1_Utem2</t>
        </r>
      </text>
    </comment>
    <comment ref="AM202" authorId="0" shapeId="0">
      <text>
        <r>
          <rPr>
            <sz val="11"/>
            <rFont val="Calibri"/>
            <family val="2"/>
            <charset val="238"/>
          </rPr>
          <t>IV_B:EgyebAllamiUtem2</t>
        </r>
      </text>
    </comment>
    <comment ref="AN202" authorId="0" shapeId="0">
      <text>
        <r>
          <rPr>
            <sz val="11"/>
            <rFont val="Calibri"/>
            <family val="2"/>
            <charset val="238"/>
          </rPr>
          <t>IV_B:OnkormanyzatiUtem2</t>
        </r>
      </text>
    </comment>
    <comment ref="AO202" authorId="0" shapeId="0">
      <text>
        <r>
          <rPr>
            <sz val="11"/>
            <rFont val="Calibri"/>
            <family val="2"/>
            <charset val="238"/>
          </rPr>
          <t>IV_B:EUUtem2</t>
        </r>
      </text>
    </comment>
    <comment ref="AP202" authorId="0" shapeId="0">
      <text>
        <r>
          <rPr>
            <sz val="11"/>
            <rFont val="Calibri"/>
            <family val="2"/>
            <charset val="238"/>
          </rPr>
          <t>IV_B:EgyebUtem2</t>
        </r>
      </text>
    </comment>
    <comment ref="AQ202" authorId="0" shapeId="0">
      <text>
        <r>
          <rPr>
            <sz val="11"/>
            <rFont val="Calibri"/>
            <family val="2"/>
            <charset val="238"/>
          </rPr>
          <t>IV_B:HitelKotvenyUtem2</t>
        </r>
      </text>
    </comment>
    <comment ref="AR202" authorId="0" shapeId="0">
      <text>
        <r>
          <rPr>
            <sz val="11"/>
            <rFont val="Calibri"/>
            <family val="2"/>
            <charset val="238"/>
          </rPr>
          <t>IV_B:OsszesenUtem2</t>
        </r>
      </text>
    </comment>
    <comment ref="AS202" authorId="0" shapeId="0">
      <text>
        <r>
          <rPr>
            <sz val="11"/>
            <rFont val="Calibri"/>
            <family val="2"/>
            <charset val="238"/>
          </rPr>
          <t>IV_B:ForrashianyUtem2</t>
        </r>
      </text>
    </comment>
    <comment ref="AV202" authorId="0" shapeId="0">
      <text>
        <r>
          <rPr>
            <sz val="11"/>
            <rFont val="Calibri"/>
            <family val="2"/>
            <charset val="238"/>
          </rPr>
          <t>IV_B:Indokolas</t>
        </r>
      </text>
    </comment>
    <comment ref="AW202" authorId="0" shapeId="0">
      <text>
        <r>
          <rPr>
            <sz val="11"/>
            <rFont val="Calibri"/>
            <family val="2"/>
            <charset val="238"/>
          </rPr>
          <t>IV_B:Megjegyzes</t>
        </r>
      </text>
    </comment>
    <comment ref="AZ202" authorId="0" shapeId="0">
      <text>
        <r>
          <rPr>
            <sz val="11"/>
            <rFont val="Calibri"/>
            <family val="2"/>
            <charset val="238"/>
          </rPr>
          <t>IV_B:ISA</t>
        </r>
      </text>
    </comment>
    <comment ref="B203" authorId="0" shapeId="0">
      <text>
        <r>
          <rPr>
            <sz val="11"/>
            <rFont val="Calibri"/>
            <family val="2"/>
            <charset val="238"/>
          </rPr>
          <t>IV_B:FontossagiSorrent</t>
        </r>
      </text>
    </comment>
    <comment ref="C203" authorId="0" shapeId="0">
      <text>
        <r>
          <rPr>
            <sz val="11"/>
            <rFont val="Calibri"/>
            <family val="2"/>
            <charset val="238"/>
          </rPr>
          <t>IV_B:FeladatKategoria</t>
        </r>
      </text>
    </comment>
    <comment ref="D203" authorId="0" shapeId="0">
      <text>
        <r>
          <rPr>
            <sz val="11"/>
            <rFont val="Calibri"/>
            <family val="2"/>
            <charset val="238"/>
          </rPr>
          <t>IV_B:FeladatMegnevezes</t>
        </r>
      </text>
    </comment>
    <comment ref="E203" authorId="0" shapeId="0">
      <text>
        <r>
          <rPr>
            <sz val="11"/>
            <rFont val="Calibri"/>
            <family val="2"/>
            <charset val="238"/>
          </rPr>
          <t>IV_B:ElviEngedelySzam</t>
        </r>
      </text>
    </comment>
    <comment ref="F203" authorId="0" shapeId="0">
      <text>
        <r>
          <rPr>
            <sz val="11"/>
            <rFont val="Calibri"/>
            <family val="2"/>
            <charset val="238"/>
          </rPr>
          <t>IV_B:VKR_Kod</t>
        </r>
      </text>
    </comment>
    <comment ref="G203" authorId="0" shapeId="0">
      <text>
        <r>
          <rPr>
            <sz val="11"/>
            <rFont val="Calibri"/>
            <family val="2"/>
            <charset val="238"/>
          </rPr>
          <t>IV_B:VKR_Nev</t>
        </r>
      </text>
    </comment>
    <comment ref="H203" authorId="0" shapeId="0">
      <text>
        <r>
          <rPr>
            <sz val="11"/>
            <rFont val="Calibri"/>
            <family val="2"/>
            <charset val="238"/>
          </rPr>
          <t>IV_B:FeladatSorszam</t>
        </r>
      </text>
    </comment>
    <comment ref="I203" authorId="0" shapeId="0">
      <text>
        <r>
          <rPr>
            <sz val="11"/>
            <rFont val="Calibri"/>
            <family val="2"/>
            <charset val="238"/>
          </rPr>
          <t>IV_B:FeladatAzonosito</t>
        </r>
      </text>
    </comment>
    <comment ref="J203" authorId="0" shapeId="0">
      <text>
        <r>
          <rPr>
            <sz val="11"/>
            <rFont val="Calibri"/>
            <family val="2"/>
            <charset val="238"/>
          </rPr>
          <t>IV_B:EllatasiTerulet</t>
        </r>
      </text>
    </comment>
    <comment ref="K203" authorId="0" shapeId="0">
      <text>
        <r>
          <rPr>
            <sz val="11"/>
            <rFont val="Calibri"/>
            <family val="2"/>
            <charset val="238"/>
          </rPr>
          <t>IV_B:EllatasertFelelos</t>
        </r>
      </text>
    </comment>
    <comment ref="L203" authorId="0" shapeId="0">
      <text>
        <r>
          <rPr>
            <sz val="11"/>
            <rFont val="Calibri"/>
            <family val="2"/>
            <charset val="238"/>
          </rPr>
          <t>IV_B:TervezettNettoKoltseg</t>
        </r>
      </text>
    </comment>
    <comment ref="M203" authorId="0" shapeId="0">
      <text>
        <r>
          <rPr>
            <sz val="11"/>
            <rFont val="Calibri"/>
            <family val="2"/>
            <charset val="238"/>
          </rPr>
          <t>IV_B:IdotartamKezdes</t>
        </r>
      </text>
    </comment>
    <comment ref="N203" authorId="0" shapeId="0">
      <text>
        <r>
          <rPr>
            <sz val="11"/>
            <rFont val="Calibri"/>
            <family val="2"/>
            <charset val="238"/>
          </rPr>
          <t>IV_B:IdotartamBefejezes</t>
        </r>
      </text>
    </comment>
    <comment ref="O203" authorId="0" shapeId="0">
      <text>
        <r>
          <rPr>
            <sz val="11"/>
            <rFont val="Calibri"/>
            <family val="2"/>
            <charset val="238"/>
          </rPr>
          <t>IV_B:NettoKoltsegUtem1</t>
        </r>
      </text>
    </comment>
    <comment ref="P203" authorId="0" shapeId="0">
      <text>
        <r>
          <rPr>
            <sz val="11"/>
            <rFont val="Calibri"/>
            <family val="2"/>
            <charset val="238"/>
          </rPr>
          <t>IV_B:NettoKoltsegUtem2</t>
        </r>
      </text>
    </comment>
    <comment ref="Q203" authorId="0" shapeId="0">
      <text>
        <r>
          <rPr>
            <sz val="11"/>
            <rFont val="Calibri"/>
            <family val="2"/>
            <charset val="238"/>
          </rPr>
          <t>IV_B:EM_Melleklet2_KTG</t>
        </r>
      </text>
    </comment>
    <comment ref="S203" authorId="0" shapeId="0">
      <text>
        <r>
          <rPr>
            <sz val="11"/>
            <rFont val="Calibri"/>
            <family val="2"/>
            <charset val="238"/>
          </rPr>
          <t>IV_B:HDUtem1</t>
        </r>
      </text>
    </comment>
    <comment ref="T203" authorId="0" shapeId="0">
      <text>
        <r>
          <rPr>
            <sz val="11"/>
            <rFont val="Calibri"/>
            <family val="2"/>
            <charset val="238"/>
          </rPr>
          <t>IV_B:ECSUtem1</t>
        </r>
      </text>
    </comment>
    <comment ref="U203" authorId="0" shapeId="0">
      <text>
        <r>
          <rPr>
            <sz val="11"/>
            <rFont val="Calibri"/>
            <family val="2"/>
            <charset val="238"/>
          </rPr>
          <t>IV_B:KFHUtem1</t>
        </r>
      </text>
    </comment>
    <comment ref="V203" authorId="0" shapeId="0">
      <text>
        <r>
          <rPr>
            <sz val="11"/>
            <rFont val="Calibri"/>
            <family val="2"/>
            <charset val="238"/>
          </rPr>
          <t>IV_B:Egyeb_SajatUtem1</t>
        </r>
      </text>
    </comment>
    <comment ref="W203" authorId="0" shapeId="0">
      <text>
        <r>
          <rPr>
            <sz val="11"/>
            <rFont val="Calibri"/>
            <family val="2"/>
            <charset val="238"/>
          </rPr>
          <t>IV_B:DijUtem1</t>
        </r>
      </text>
    </comment>
    <comment ref="X203" authorId="0" shapeId="0">
      <text>
        <r>
          <rPr>
            <sz val="11"/>
            <rFont val="Calibri"/>
            <family val="2"/>
            <charset val="238"/>
          </rPr>
          <t>IV_B:EM_Melleklet1_Utem1</t>
        </r>
      </text>
    </comment>
    <comment ref="Y203" authorId="0" shapeId="0">
      <text>
        <r>
          <rPr>
            <sz val="11"/>
            <rFont val="Calibri"/>
            <family val="2"/>
            <charset val="238"/>
          </rPr>
          <t>IV_B:EgyebAllamiUtem1</t>
        </r>
      </text>
    </comment>
    <comment ref="Z203" authorId="0" shapeId="0">
      <text>
        <r>
          <rPr>
            <sz val="11"/>
            <rFont val="Calibri"/>
            <family val="2"/>
            <charset val="238"/>
          </rPr>
          <t>IV_B:OnkormanyzatiUtem1</t>
        </r>
      </text>
    </comment>
    <comment ref="AA203" authorId="0" shapeId="0">
      <text>
        <r>
          <rPr>
            <sz val="11"/>
            <rFont val="Calibri"/>
            <family val="2"/>
            <charset val="238"/>
          </rPr>
          <t>IV_B:EUUtem1</t>
        </r>
      </text>
    </comment>
    <comment ref="AB203" authorId="0" shapeId="0">
      <text>
        <r>
          <rPr>
            <sz val="11"/>
            <rFont val="Calibri"/>
            <family val="2"/>
            <charset val="238"/>
          </rPr>
          <t>IV_B:EgyebUtem1</t>
        </r>
      </text>
    </comment>
    <comment ref="AC203" authorId="0" shapeId="0">
      <text>
        <r>
          <rPr>
            <sz val="11"/>
            <rFont val="Calibri"/>
            <family val="2"/>
            <charset val="238"/>
          </rPr>
          <t>IV_B:HitelKotvenyUtem1</t>
        </r>
      </text>
    </comment>
    <comment ref="AD203" authorId="0" shapeId="0">
      <text>
        <r>
          <rPr>
            <sz val="11"/>
            <rFont val="Calibri"/>
            <family val="2"/>
            <charset val="238"/>
          </rPr>
          <t>IV_B:OsszesenUtem1</t>
        </r>
      </text>
    </comment>
    <comment ref="AG203" authorId="0" shapeId="0">
      <text>
        <r>
          <rPr>
            <sz val="11"/>
            <rFont val="Calibri"/>
            <family val="2"/>
            <charset val="238"/>
          </rPr>
          <t>IV_B:HDUtem2</t>
        </r>
      </text>
    </comment>
    <comment ref="AH203" authorId="0" shapeId="0">
      <text>
        <r>
          <rPr>
            <sz val="11"/>
            <rFont val="Calibri"/>
            <family val="2"/>
            <charset val="238"/>
          </rPr>
          <t>IV_B:ECSUtem2</t>
        </r>
      </text>
    </comment>
    <comment ref="AI203" authorId="0" shapeId="0">
      <text>
        <r>
          <rPr>
            <sz val="11"/>
            <rFont val="Calibri"/>
            <family val="2"/>
            <charset val="238"/>
          </rPr>
          <t>IV_B:KFHUtem2</t>
        </r>
      </text>
    </comment>
    <comment ref="AJ203" authorId="0" shapeId="0">
      <text>
        <r>
          <rPr>
            <sz val="11"/>
            <rFont val="Calibri"/>
            <family val="2"/>
            <charset val="238"/>
          </rPr>
          <t>IV_B:Egyeb_SajatUtem2</t>
        </r>
      </text>
    </comment>
    <comment ref="AK203" authorId="0" shapeId="0">
      <text>
        <r>
          <rPr>
            <sz val="11"/>
            <rFont val="Calibri"/>
            <family val="2"/>
            <charset val="238"/>
          </rPr>
          <t>IV_B:DijUtem2</t>
        </r>
      </text>
    </comment>
    <comment ref="AL203" authorId="0" shapeId="0">
      <text>
        <r>
          <rPr>
            <sz val="11"/>
            <rFont val="Calibri"/>
            <family val="2"/>
            <charset val="238"/>
          </rPr>
          <t>IV_B:EM_Melleklet1_Utem2</t>
        </r>
      </text>
    </comment>
    <comment ref="AM203" authorId="0" shapeId="0">
      <text>
        <r>
          <rPr>
            <sz val="11"/>
            <rFont val="Calibri"/>
            <family val="2"/>
            <charset val="238"/>
          </rPr>
          <t>IV_B:EgyebAllamiUtem2</t>
        </r>
      </text>
    </comment>
    <comment ref="AN203" authorId="0" shapeId="0">
      <text>
        <r>
          <rPr>
            <sz val="11"/>
            <rFont val="Calibri"/>
            <family val="2"/>
            <charset val="238"/>
          </rPr>
          <t>IV_B:OnkormanyzatiUtem2</t>
        </r>
      </text>
    </comment>
    <comment ref="AO203" authorId="0" shapeId="0">
      <text>
        <r>
          <rPr>
            <sz val="11"/>
            <rFont val="Calibri"/>
            <family val="2"/>
            <charset val="238"/>
          </rPr>
          <t>IV_B:EUUtem2</t>
        </r>
      </text>
    </comment>
    <comment ref="AP203" authorId="0" shapeId="0">
      <text>
        <r>
          <rPr>
            <sz val="11"/>
            <rFont val="Calibri"/>
            <family val="2"/>
            <charset val="238"/>
          </rPr>
          <t>IV_B:EgyebUtem2</t>
        </r>
      </text>
    </comment>
    <comment ref="AQ203" authorId="0" shapeId="0">
      <text>
        <r>
          <rPr>
            <sz val="11"/>
            <rFont val="Calibri"/>
            <family val="2"/>
            <charset val="238"/>
          </rPr>
          <t>IV_B:HitelKotvenyUtem2</t>
        </r>
      </text>
    </comment>
    <comment ref="AR203" authorId="0" shapeId="0">
      <text>
        <r>
          <rPr>
            <sz val="11"/>
            <rFont val="Calibri"/>
            <family val="2"/>
            <charset val="238"/>
          </rPr>
          <t>IV_B:OsszesenUtem2</t>
        </r>
      </text>
    </comment>
    <comment ref="AS203" authorId="0" shapeId="0">
      <text>
        <r>
          <rPr>
            <sz val="11"/>
            <rFont val="Calibri"/>
            <family val="2"/>
            <charset val="238"/>
          </rPr>
          <t>IV_B:ForrashianyUtem2</t>
        </r>
      </text>
    </comment>
    <comment ref="AV203" authorId="0" shapeId="0">
      <text>
        <r>
          <rPr>
            <sz val="11"/>
            <rFont val="Calibri"/>
            <family val="2"/>
            <charset val="238"/>
          </rPr>
          <t>IV_B:Indokolas</t>
        </r>
      </text>
    </comment>
    <comment ref="AW203" authorId="0" shapeId="0">
      <text>
        <r>
          <rPr>
            <sz val="11"/>
            <rFont val="Calibri"/>
            <family val="2"/>
            <charset val="238"/>
          </rPr>
          <t>IV_B:Megjegyzes</t>
        </r>
      </text>
    </comment>
    <comment ref="AZ203" authorId="0" shapeId="0">
      <text>
        <r>
          <rPr>
            <sz val="11"/>
            <rFont val="Calibri"/>
            <family val="2"/>
            <charset val="238"/>
          </rPr>
          <t>IV_B:ISA</t>
        </r>
      </text>
    </comment>
    <comment ref="B204" authorId="0" shapeId="0">
      <text>
        <r>
          <rPr>
            <sz val="11"/>
            <rFont val="Calibri"/>
            <family val="2"/>
            <charset val="238"/>
          </rPr>
          <t>IV_B:FontossagiSorrent</t>
        </r>
      </text>
    </comment>
    <comment ref="C204" authorId="0" shapeId="0">
      <text>
        <r>
          <rPr>
            <sz val="11"/>
            <rFont val="Calibri"/>
            <family val="2"/>
            <charset val="238"/>
          </rPr>
          <t>IV_B:FeladatKategoria</t>
        </r>
      </text>
    </comment>
    <comment ref="D204" authorId="0" shapeId="0">
      <text>
        <r>
          <rPr>
            <sz val="11"/>
            <rFont val="Calibri"/>
            <family val="2"/>
            <charset val="238"/>
          </rPr>
          <t>IV_B:FeladatMegnevezes</t>
        </r>
      </text>
    </comment>
    <comment ref="E204" authorId="0" shapeId="0">
      <text>
        <r>
          <rPr>
            <sz val="11"/>
            <rFont val="Calibri"/>
            <family val="2"/>
            <charset val="238"/>
          </rPr>
          <t>IV_B:ElviEngedelySzam</t>
        </r>
      </text>
    </comment>
    <comment ref="F204" authorId="0" shapeId="0">
      <text>
        <r>
          <rPr>
            <sz val="11"/>
            <rFont val="Calibri"/>
            <family val="2"/>
            <charset val="238"/>
          </rPr>
          <t>IV_B:VKR_Kod</t>
        </r>
      </text>
    </comment>
    <comment ref="G204" authorId="0" shapeId="0">
      <text>
        <r>
          <rPr>
            <sz val="11"/>
            <rFont val="Calibri"/>
            <family val="2"/>
            <charset val="238"/>
          </rPr>
          <t>IV_B:VKR_Nev</t>
        </r>
      </text>
    </comment>
    <comment ref="H204" authorId="0" shapeId="0">
      <text>
        <r>
          <rPr>
            <sz val="11"/>
            <rFont val="Calibri"/>
            <family val="2"/>
            <charset val="238"/>
          </rPr>
          <t>IV_B:FeladatSorszam</t>
        </r>
      </text>
    </comment>
    <comment ref="I204" authorId="0" shapeId="0">
      <text>
        <r>
          <rPr>
            <sz val="11"/>
            <rFont val="Calibri"/>
            <family val="2"/>
            <charset val="238"/>
          </rPr>
          <t>IV_B:FeladatAzonosito</t>
        </r>
      </text>
    </comment>
    <comment ref="J204" authorId="0" shapeId="0">
      <text>
        <r>
          <rPr>
            <sz val="11"/>
            <rFont val="Calibri"/>
            <family val="2"/>
            <charset val="238"/>
          </rPr>
          <t>IV_B:EllatasiTerulet</t>
        </r>
      </text>
    </comment>
    <comment ref="K204" authorId="0" shapeId="0">
      <text>
        <r>
          <rPr>
            <sz val="11"/>
            <rFont val="Calibri"/>
            <family val="2"/>
            <charset val="238"/>
          </rPr>
          <t>IV_B:EllatasertFelelos</t>
        </r>
      </text>
    </comment>
    <comment ref="L204" authorId="0" shapeId="0">
      <text>
        <r>
          <rPr>
            <sz val="11"/>
            <rFont val="Calibri"/>
            <family val="2"/>
            <charset val="238"/>
          </rPr>
          <t>IV_B:TervezettNettoKoltseg</t>
        </r>
      </text>
    </comment>
    <comment ref="M204" authorId="0" shapeId="0">
      <text>
        <r>
          <rPr>
            <sz val="11"/>
            <rFont val="Calibri"/>
            <family val="2"/>
            <charset val="238"/>
          </rPr>
          <t>IV_B:IdotartamKezdes</t>
        </r>
      </text>
    </comment>
    <comment ref="N204" authorId="0" shapeId="0">
      <text>
        <r>
          <rPr>
            <sz val="11"/>
            <rFont val="Calibri"/>
            <family val="2"/>
            <charset val="238"/>
          </rPr>
          <t>IV_B:IdotartamBefejezes</t>
        </r>
      </text>
    </comment>
    <comment ref="O204" authorId="0" shapeId="0">
      <text>
        <r>
          <rPr>
            <sz val="11"/>
            <rFont val="Calibri"/>
            <family val="2"/>
            <charset val="238"/>
          </rPr>
          <t>IV_B:NettoKoltsegUtem1</t>
        </r>
      </text>
    </comment>
    <comment ref="P204" authorId="0" shapeId="0">
      <text>
        <r>
          <rPr>
            <sz val="11"/>
            <rFont val="Calibri"/>
            <family val="2"/>
            <charset val="238"/>
          </rPr>
          <t>IV_B:NettoKoltsegUtem2</t>
        </r>
      </text>
    </comment>
    <comment ref="Q204" authorId="0" shapeId="0">
      <text>
        <r>
          <rPr>
            <sz val="11"/>
            <rFont val="Calibri"/>
            <family val="2"/>
            <charset val="238"/>
          </rPr>
          <t>IV_B:EM_Melleklet2_KTG</t>
        </r>
      </text>
    </comment>
    <comment ref="S204" authorId="0" shapeId="0">
      <text>
        <r>
          <rPr>
            <sz val="11"/>
            <rFont val="Calibri"/>
            <family val="2"/>
            <charset val="238"/>
          </rPr>
          <t>IV_B:HDUtem1</t>
        </r>
      </text>
    </comment>
    <comment ref="T204" authorId="0" shapeId="0">
      <text>
        <r>
          <rPr>
            <sz val="11"/>
            <rFont val="Calibri"/>
            <family val="2"/>
            <charset val="238"/>
          </rPr>
          <t>IV_B:ECSUtem1</t>
        </r>
      </text>
    </comment>
    <comment ref="U204" authorId="0" shapeId="0">
      <text>
        <r>
          <rPr>
            <sz val="11"/>
            <rFont val="Calibri"/>
            <family val="2"/>
            <charset val="238"/>
          </rPr>
          <t>IV_B:KFHUtem1</t>
        </r>
      </text>
    </comment>
    <comment ref="V204" authorId="0" shapeId="0">
      <text>
        <r>
          <rPr>
            <sz val="11"/>
            <rFont val="Calibri"/>
            <family val="2"/>
            <charset val="238"/>
          </rPr>
          <t>IV_B:Egyeb_SajatUtem1</t>
        </r>
      </text>
    </comment>
    <comment ref="W204" authorId="0" shapeId="0">
      <text>
        <r>
          <rPr>
            <sz val="11"/>
            <rFont val="Calibri"/>
            <family val="2"/>
            <charset val="238"/>
          </rPr>
          <t>IV_B:DijUtem1</t>
        </r>
      </text>
    </comment>
    <comment ref="X204" authorId="0" shapeId="0">
      <text>
        <r>
          <rPr>
            <sz val="11"/>
            <rFont val="Calibri"/>
            <family val="2"/>
            <charset val="238"/>
          </rPr>
          <t>IV_B:EM_Melleklet1_Utem1</t>
        </r>
      </text>
    </comment>
    <comment ref="Y204" authorId="0" shapeId="0">
      <text>
        <r>
          <rPr>
            <sz val="11"/>
            <rFont val="Calibri"/>
            <family val="2"/>
            <charset val="238"/>
          </rPr>
          <t>IV_B:EgyebAllamiUtem1</t>
        </r>
      </text>
    </comment>
    <comment ref="Z204" authorId="0" shapeId="0">
      <text>
        <r>
          <rPr>
            <sz val="11"/>
            <rFont val="Calibri"/>
            <family val="2"/>
            <charset val="238"/>
          </rPr>
          <t>IV_B:OnkormanyzatiUtem1</t>
        </r>
      </text>
    </comment>
    <comment ref="AA204" authorId="0" shapeId="0">
      <text>
        <r>
          <rPr>
            <sz val="11"/>
            <rFont val="Calibri"/>
            <family val="2"/>
            <charset val="238"/>
          </rPr>
          <t>IV_B:EUUtem1</t>
        </r>
      </text>
    </comment>
    <comment ref="AB204" authorId="0" shapeId="0">
      <text>
        <r>
          <rPr>
            <sz val="11"/>
            <rFont val="Calibri"/>
            <family val="2"/>
            <charset val="238"/>
          </rPr>
          <t>IV_B:EgyebUtem1</t>
        </r>
      </text>
    </comment>
    <comment ref="AC204" authorId="0" shapeId="0">
      <text>
        <r>
          <rPr>
            <sz val="11"/>
            <rFont val="Calibri"/>
            <family val="2"/>
            <charset val="238"/>
          </rPr>
          <t>IV_B:HitelKotvenyUtem1</t>
        </r>
      </text>
    </comment>
    <comment ref="AD204" authorId="0" shapeId="0">
      <text>
        <r>
          <rPr>
            <sz val="11"/>
            <rFont val="Calibri"/>
            <family val="2"/>
            <charset val="238"/>
          </rPr>
          <t>IV_B:OsszesenUtem1</t>
        </r>
      </text>
    </comment>
    <comment ref="AG204" authorId="0" shapeId="0">
      <text>
        <r>
          <rPr>
            <sz val="11"/>
            <rFont val="Calibri"/>
            <family val="2"/>
            <charset val="238"/>
          </rPr>
          <t>IV_B:HDUtem2</t>
        </r>
      </text>
    </comment>
    <comment ref="AH204" authorId="0" shapeId="0">
      <text>
        <r>
          <rPr>
            <sz val="11"/>
            <rFont val="Calibri"/>
            <family val="2"/>
            <charset val="238"/>
          </rPr>
          <t>IV_B:ECSUtem2</t>
        </r>
      </text>
    </comment>
    <comment ref="AI204" authorId="0" shapeId="0">
      <text>
        <r>
          <rPr>
            <sz val="11"/>
            <rFont val="Calibri"/>
            <family val="2"/>
            <charset val="238"/>
          </rPr>
          <t>IV_B:KFHUtem2</t>
        </r>
      </text>
    </comment>
    <comment ref="AJ204" authorId="0" shapeId="0">
      <text>
        <r>
          <rPr>
            <sz val="11"/>
            <rFont val="Calibri"/>
            <family val="2"/>
            <charset val="238"/>
          </rPr>
          <t>IV_B:Egyeb_SajatUtem2</t>
        </r>
      </text>
    </comment>
    <comment ref="AK204" authorId="0" shapeId="0">
      <text>
        <r>
          <rPr>
            <sz val="11"/>
            <rFont val="Calibri"/>
            <family val="2"/>
            <charset val="238"/>
          </rPr>
          <t>IV_B:DijUtem2</t>
        </r>
      </text>
    </comment>
    <comment ref="AL204" authorId="0" shapeId="0">
      <text>
        <r>
          <rPr>
            <sz val="11"/>
            <rFont val="Calibri"/>
            <family val="2"/>
            <charset val="238"/>
          </rPr>
          <t>IV_B:EM_Melleklet1_Utem2</t>
        </r>
      </text>
    </comment>
    <comment ref="AM204" authorId="0" shapeId="0">
      <text>
        <r>
          <rPr>
            <sz val="11"/>
            <rFont val="Calibri"/>
            <family val="2"/>
            <charset val="238"/>
          </rPr>
          <t>IV_B:EgyebAllamiUtem2</t>
        </r>
      </text>
    </comment>
    <comment ref="AN204" authorId="0" shapeId="0">
      <text>
        <r>
          <rPr>
            <sz val="11"/>
            <rFont val="Calibri"/>
            <family val="2"/>
            <charset val="238"/>
          </rPr>
          <t>IV_B:OnkormanyzatiUtem2</t>
        </r>
      </text>
    </comment>
    <comment ref="AO204" authorId="0" shapeId="0">
      <text>
        <r>
          <rPr>
            <sz val="11"/>
            <rFont val="Calibri"/>
            <family val="2"/>
            <charset val="238"/>
          </rPr>
          <t>IV_B:EUUtem2</t>
        </r>
      </text>
    </comment>
    <comment ref="AP204" authorId="0" shapeId="0">
      <text>
        <r>
          <rPr>
            <sz val="11"/>
            <rFont val="Calibri"/>
            <family val="2"/>
            <charset val="238"/>
          </rPr>
          <t>IV_B:EgyebUtem2</t>
        </r>
      </text>
    </comment>
    <comment ref="AQ204" authorId="0" shapeId="0">
      <text>
        <r>
          <rPr>
            <sz val="11"/>
            <rFont val="Calibri"/>
            <family val="2"/>
            <charset val="238"/>
          </rPr>
          <t>IV_B:HitelKotvenyUtem2</t>
        </r>
      </text>
    </comment>
    <comment ref="AR204" authorId="0" shapeId="0">
      <text>
        <r>
          <rPr>
            <sz val="11"/>
            <rFont val="Calibri"/>
            <family val="2"/>
            <charset val="238"/>
          </rPr>
          <t>IV_B:OsszesenUtem2</t>
        </r>
      </text>
    </comment>
    <comment ref="AS204" authorId="0" shapeId="0">
      <text>
        <r>
          <rPr>
            <sz val="11"/>
            <rFont val="Calibri"/>
            <family val="2"/>
            <charset val="238"/>
          </rPr>
          <t>IV_B:ForrashianyUtem2</t>
        </r>
      </text>
    </comment>
    <comment ref="AV204" authorId="0" shapeId="0">
      <text>
        <r>
          <rPr>
            <sz val="11"/>
            <rFont val="Calibri"/>
            <family val="2"/>
            <charset val="238"/>
          </rPr>
          <t>IV_B:Indokolas</t>
        </r>
      </text>
    </comment>
    <comment ref="AW204" authorId="0" shapeId="0">
      <text>
        <r>
          <rPr>
            <sz val="11"/>
            <rFont val="Calibri"/>
            <family val="2"/>
            <charset val="238"/>
          </rPr>
          <t>IV_B:Megjegyzes</t>
        </r>
      </text>
    </comment>
    <comment ref="AZ204" authorId="0" shapeId="0">
      <text>
        <r>
          <rPr>
            <sz val="11"/>
            <rFont val="Calibri"/>
            <family val="2"/>
            <charset val="238"/>
          </rPr>
          <t>IV_B:ISA</t>
        </r>
      </text>
    </comment>
    <comment ref="B205" authorId="0" shapeId="0">
      <text>
        <r>
          <rPr>
            <sz val="11"/>
            <rFont val="Calibri"/>
            <family val="2"/>
            <charset val="238"/>
          </rPr>
          <t>IV_B:FontossagiSorrent</t>
        </r>
      </text>
    </comment>
    <comment ref="C205" authorId="0" shapeId="0">
      <text>
        <r>
          <rPr>
            <sz val="11"/>
            <rFont val="Calibri"/>
            <family val="2"/>
            <charset val="238"/>
          </rPr>
          <t>IV_B:FeladatKategoria</t>
        </r>
      </text>
    </comment>
    <comment ref="D205" authorId="0" shapeId="0">
      <text>
        <r>
          <rPr>
            <sz val="11"/>
            <rFont val="Calibri"/>
            <family val="2"/>
            <charset val="238"/>
          </rPr>
          <t>IV_B:FeladatMegnevezes</t>
        </r>
      </text>
    </comment>
    <comment ref="E205" authorId="0" shapeId="0">
      <text>
        <r>
          <rPr>
            <sz val="11"/>
            <rFont val="Calibri"/>
            <family val="2"/>
            <charset val="238"/>
          </rPr>
          <t>IV_B:ElviEngedelySzam</t>
        </r>
      </text>
    </comment>
    <comment ref="F205" authorId="0" shapeId="0">
      <text>
        <r>
          <rPr>
            <sz val="11"/>
            <rFont val="Calibri"/>
            <family val="2"/>
            <charset val="238"/>
          </rPr>
          <t>IV_B:VKR_Kod</t>
        </r>
      </text>
    </comment>
    <comment ref="G205" authorId="0" shapeId="0">
      <text>
        <r>
          <rPr>
            <sz val="11"/>
            <rFont val="Calibri"/>
            <family val="2"/>
            <charset val="238"/>
          </rPr>
          <t>IV_B:VKR_Nev</t>
        </r>
      </text>
    </comment>
    <comment ref="H205" authorId="0" shapeId="0">
      <text>
        <r>
          <rPr>
            <sz val="11"/>
            <rFont val="Calibri"/>
            <family val="2"/>
            <charset val="238"/>
          </rPr>
          <t>IV_B:FeladatSorszam</t>
        </r>
      </text>
    </comment>
    <comment ref="I205" authorId="0" shapeId="0">
      <text>
        <r>
          <rPr>
            <sz val="11"/>
            <rFont val="Calibri"/>
            <family val="2"/>
            <charset val="238"/>
          </rPr>
          <t>IV_B:FeladatAzonosito</t>
        </r>
      </text>
    </comment>
    <comment ref="J205" authorId="0" shapeId="0">
      <text>
        <r>
          <rPr>
            <sz val="11"/>
            <rFont val="Calibri"/>
            <family val="2"/>
            <charset val="238"/>
          </rPr>
          <t>IV_B:EllatasiTerulet</t>
        </r>
      </text>
    </comment>
    <comment ref="K205" authorId="0" shapeId="0">
      <text>
        <r>
          <rPr>
            <sz val="11"/>
            <rFont val="Calibri"/>
            <family val="2"/>
            <charset val="238"/>
          </rPr>
          <t>IV_B:EllatasertFelelos</t>
        </r>
      </text>
    </comment>
    <comment ref="L205" authorId="0" shapeId="0">
      <text>
        <r>
          <rPr>
            <sz val="11"/>
            <rFont val="Calibri"/>
            <family val="2"/>
            <charset val="238"/>
          </rPr>
          <t>IV_B:TervezettNettoKoltseg</t>
        </r>
      </text>
    </comment>
    <comment ref="M205" authorId="0" shapeId="0">
      <text>
        <r>
          <rPr>
            <sz val="11"/>
            <rFont val="Calibri"/>
            <family val="2"/>
            <charset val="238"/>
          </rPr>
          <t>IV_B:IdotartamKezdes</t>
        </r>
      </text>
    </comment>
    <comment ref="N205" authorId="0" shapeId="0">
      <text>
        <r>
          <rPr>
            <sz val="11"/>
            <rFont val="Calibri"/>
            <family val="2"/>
            <charset val="238"/>
          </rPr>
          <t>IV_B:IdotartamBefejezes</t>
        </r>
      </text>
    </comment>
    <comment ref="O205" authorId="0" shapeId="0">
      <text>
        <r>
          <rPr>
            <sz val="11"/>
            <rFont val="Calibri"/>
            <family val="2"/>
            <charset val="238"/>
          </rPr>
          <t>IV_B:NettoKoltsegUtem1</t>
        </r>
      </text>
    </comment>
    <comment ref="P205" authorId="0" shapeId="0">
      <text>
        <r>
          <rPr>
            <sz val="11"/>
            <rFont val="Calibri"/>
            <family val="2"/>
            <charset val="238"/>
          </rPr>
          <t>IV_B:NettoKoltsegUtem2</t>
        </r>
      </text>
    </comment>
    <comment ref="Q205" authorId="0" shapeId="0">
      <text>
        <r>
          <rPr>
            <sz val="11"/>
            <rFont val="Calibri"/>
            <family val="2"/>
            <charset val="238"/>
          </rPr>
          <t>IV_B:EM_Melleklet2_KTG</t>
        </r>
      </text>
    </comment>
    <comment ref="S205" authorId="0" shapeId="0">
      <text>
        <r>
          <rPr>
            <sz val="11"/>
            <rFont val="Calibri"/>
            <family val="2"/>
            <charset val="238"/>
          </rPr>
          <t>IV_B:HDUtem1</t>
        </r>
      </text>
    </comment>
    <comment ref="T205" authorId="0" shapeId="0">
      <text>
        <r>
          <rPr>
            <sz val="11"/>
            <rFont val="Calibri"/>
            <family val="2"/>
            <charset val="238"/>
          </rPr>
          <t>IV_B:ECSUtem1</t>
        </r>
      </text>
    </comment>
    <comment ref="U205" authorId="0" shapeId="0">
      <text>
        <r>
          <rPr>
            <sz val="11"/>
            <rFont val="Calibri"/>
            <family val="2"/>
            <charset val="238"/>
          </rPr>
          <t>IV_B:KFHUtem1</t>
        </r>
      </text>
    </comment>
    <comment ref="V205" authorId="0" shapeId="0">
      <text>
        <r>
          <rPr>
            <sz val="11"/>
            <rFont val="Calibri"/>
            <family val="2"/>
            <charset val="238"/>
          </rPr>
          <t>IV_B:Egyeb_SajatUtem1</t>
        </r>
      </text>
    </comment>
    <comment ref="W205" authorId="0" shapeId="0">
      <text>
        <r>
          <rPr>
            <sz val="11"/>
            <rFont val="Calibri"/>
            <family val="2"/>
            <charset val="238"/>
          </rPr>
          <t>IV_B:DijUtem1</t>
        </r>
      </text>
    </comment>
    <comment ref="X205" authorId="0" shapeId="0">
      <text>
        <r>
          <rPr>
            <sz val="11"/>
            <rFont val="Calibri"/>
            <family val="2"/>
            <charset val="238"/>
          </rPr>
          <t>IV_B:EM_Melleklet1_Utem1</t>
        </r>
      </text>
    </comment>
    <comment ref="Y205" authorId="0" shapeId="0">
      <text>
        <r>
          <rPr>
            <sz val="11"/>
            <rFont val="Calibri"/>
            <family val="2"/>
            <charset val="238"/>
          </rPr>
          <t>IV_B:EgyebAllamiUtem1</t>
        </r>
      </text>
    </comment>
    <comment ref="Z205" authorId="0" shapeId="0">
      <text>
        <r>
          <rPr>
            <sz val="11"/>
            <rFont val="Calibri"/>
            <family val="2"/>
            <charset val="238"/>
          </rPr>
          <t>IV_B:OnkormanyzatiUtem1</t>
        </r>
      </text>
    </comment>
    <comment ref="AA205" authorId="0" shapeId="0">
      <text>
        <r>
          <rPr>
            <sz val="11"/>
            <rFont val="Calibri"/>
            <family val="2"/>
            <charset val="238"/>
          </rPr>
          <t>IV_B:EUUtem1</t>
        </r>
      </text>
    </comment>
    <comment ref="AB205" authorId="0" shapeId="0">
      <text>
        <r>
          <rPr>
            <sz val="11"/>
            <rFont val="Calibri"/>
            <family val="2"/>
            <charset val="238"/>
          </rPr>
          <t>IV_B:EgyebUtem1</t>
        </r>
      </text>
    </comment>
    <comment ref="AC205" authorId="0" shapeId="0">
      <text>
        <r>
          <rPr>
            <sz val="11"/>
            <rFont val="Calibri"/>
            <family val="2"/>
            <charset val="238"/>
          </rPr>
          <t>IV_B:HitelKotvenyUtem1</t>
        </r>
      </text>
    </comment>
    <comment ref="AD205" authorId="0" shapeId="0">
      <text>
        <r>
          <rPr>
            <sz val="11"/>
            <rFont val="Calibri"/>
            <family val="2"/>
            <charset val="238"/>
          </rPr>
          <t>IV_B:OsszesenUtem1</t>
        </r>
      </text>
    </comment>
    <comment ref="AG205" authorId="0" shapeId="0">
      <text>
        <r>
          <rPr>
            <sz val="11"/>
            <rFont val="Calibri"/>
            <family val="2"/>
            <charset val="238"/>
          </rPr>
          <t>IV_B:HDUtem2</t>
        </r>
      </text>
    </comment>
    <comment ref="AH205" authorId="0" shapeId="0">
      <text>
        <r>
          <rPr>
            <sz val="11"/>
            <rFont val="Calibri"/>
            <family val="2"/>
            <charset val="238"/>
          </rPr>
          <t>IV_B:ECSUtem2</t>
        </r>
      </text>
    </comment>
    <comment ref="AI205" authorId="0" shapeId="0">
      <text>
        <r>
          <rPr>
            <sz val="11"/>
            <rFont val="Calibri"/>
            <family val="2"/>
            <charset val="238"/>
          </rPr>
          <t>IV_B:KFHUtem2</t>
        </r>
      </text>
    </comment>
    <comment ref="AJ205" authorId="0" shapeId="0">
      <text>
        <r>
          <rPr>
            <sz val="11"/>
            <rFont val="Calibri"/>
            <family val="2"/>
            <charset val="238"/>
          </rPr>
          <t>IV_B:Egyeb_SajatUtem2</t>
        </r>
      </text>
    </comment>
    <comment ref="AK205" authorId="0" shapeId="0">
      <text>
        <r>
          <rPr>
            <sz val="11"/>
            <rFont val="Calibri"/>
            <family val="2"/>
            <charset val="238"/>
          </rPr>
          <t>IV_B:DijUtem2</t>
        </r>
      </text>
    </comment>
    <comment ref="AL205" authorId="0" shapeId="0">
      <text>
        <r>
          <rPr>
            <sz val="11"/>
            <rFont val="Calibri"/>
            <family val="2"/>
            <charset val="238"/>
          </rPr>
          <t>IV_B:EM_Melleklet1_Utem2</t>
        </r>
      </text>
    </comment>
    <comment ref="AM205" authorId="0" shapeId="0">
      <text>
        <r>
          <rPr>
            <sz val="11"/>
            <rFont val="Calibri"/>
            <family val="2"/>
            <charset val="238"/>
          </rPr>
          <t>IV_B:EgyebAllamiUtem2</t>
        </r>
      </text>
    </comment>
    <comment ref="AN205" authorId="0" shapeId="0">
      <text>
        <r>
          <rPr>
            <sz val="11"/>
            <rFont val="Calibri"/>
            <family val="2"/>
            <charset val="238"/>
          </rPr>
          <t>IV_B:OnkormanyzatiUtem2</t>
        </r>
      </text>
    </comment>
    <comment ref="AO205" authorId="0" shapeId="0">
      <text>
        <r>
          <rPr>
            <sz val="11"/>
            <rFont val="Calibri"/>
            <family val="2"/>
            <charset val="238"/>
          </rPr>
          <t>IV_B:EUUtem2</t>
        </r>
      </text>
    </comment>
    <comment ref="AP205" authorId="0" shapeId="0">
      <text>
        <r>
          <rPr>
            <sz val="11"/>
            <rFont val="Calibri"/>
            <family val="2"/>
            <charset val="238"/>
          </rPr>
          <t>IV_B:EgyebUtem2</t>
        </r>
      </text>
    </comment>
    <comment ref="AQ205" authorId="0" shapeId="0">
      <text>
        <r>
          <rPr>
            <sz val="11"/>
            <rFont val="Calibri"/>
            <family val="2"/>
            <charset val="238"/>
          </rPr>
          <t>IV_B:HitelKotvenyUtem2</t>
        </r>
      </text>
    </comment>
    <comment ref="AR205" authorId="0" shapeId="0">
      <text>
        <r>
          <rPr>
            <sz val="11"/>
            <rFont val="Calibri"/>
            <family val="2"/>
            <charset val="238"/>
          </rPr>
          <t>IV_B:OsszesenUtem2</t>
        </r>
      </text>
    </comment>
    <comment ref="AS205" authorId="0" shapeId="0">
      <text>
        <r>
          <rPr>
            <sz val="11"/>
            <rFont val="Calibri"/>
            <family val="2"/>
            <charset val="238"/>
          </rPr>
          <t>IV_B:ForrashianyUtem2</t>
        </r>
      </text>
    </comment>
    <comment ref="AV205" authorId="0" shapeId="0">
      <text>
        <r>
          <rPr>
            <sz val="11"/>
            <rFont val="Calibri"/>
            <family val="2"/>
            <charset val="238"/>
          </rPr>
          <t>IV_B:Indokolas</t>
        </r>
      </text>
    </comment>
    <comment ref="AW205" authorId="0" shapeId="0">
      <text>
        <r>
          <rPr>
            <sz val="11"/>
            <rFont val="Calibri"/>
            <family val="2"/>
            <charset val="238"/>
          </rPr>
          <t>IV_B:Megjegyzes</t>
        </r>
      </text>
    </comment>
    <comment ref="AZ205" authorId="0" shapeId="0">
      <text>
        <r>
          <rPr>
            <sz val="11"/>
            <rFont val="Calibri"/>
            <family val="2"/>
            <charset val="238"/>
          </rPr>
          <t>IV_B:ISA</t>
        </r>
      </text>
    </comment>
    <comment ref="B206" authorId="0" shapeId="0">
      <text>
        <r>
          <rPr>
            <sz val="11"/>
            <rFont val="Calibri"/>
            <family val="2"/>
            <charset val="238"/>
          </rPr>
          <t>IV_B:FontossagiSorrent</t>
        </r>
      </text>
    </comment>
    <comment ref="C206" authorId="0" shapeId="0">
      <text>
        <r>
          <rPr>
            <sz val="11"/>
            <rFont val="Calibri"/>
            <family val="2"/>
            <charset val="238"/>
          </rPr>
          <t>IV_B:FeladatKategoria</t>
        </r>
      </text>
    </comment>
    <comment ref="D206" authorId="0" shapeId="0">
      <text>
        <r>
          <rPr>
            <sz val="11"/>
            <rFont val="Calibri"/>
            <family val="2"/>
            <charset val="238"/>
          </rPr>
          <t>IV_B:FeladatMegnevezes</t>
        </r>
      </text>
    </comment>
    <comment ref="E206" authorId="0" shapeId="0">
      <text>
        <r>
          <rPr>
            <sz val="11"/>
            <rFont val="Calibri"/>
            <family val="2"/>
            <charset val="238"/>
          </rPr>
          <t>IV_B:ElviEngedelySzam</t>
        </r>
      </text>
    </comment>
    <comment ref="F206" authorId="0" shapeId="0">
      <text>
        <r>
          <rPr>
            <sz val="11"/>
            <rFont val="Calibri"/>
            <family val="2"/>
            <charset val="238"/>
          </rPr>
          <t>IV_B:VKR_Kod</t>
        </r>
      </text>
    </comment>
    <comment ref="G206" authorId="0" shapeId="0">
      <text>
        <r>
          <rPr>
            <sz val="11"/>
            <rFont val="Calibri"/>
            <family val="2"/>
            <charset val="238"/>
          </rPr>
          <t>IV_B:VKR_Nev</t>
        </r>
      </text>
    </comment>
    <comment ref="H206" authorId="0" shapeId="0">
      <text>
        <r>
          <rPr>
            <sz val="11"/>
            <rFont val="Calibri"/>
            <family val="2"/>
            <charset val="238"/>
          </rPr>
          <t>IV_B:FeladatSorszam</t>
        </r>
      </text>
    </comment>
    <comment ref="I206" authorId="0" shapeId="0">
      <text>
        <r>
          <rPr>
            <sz val="11"/>
            <rFont val="Calibri"/>
            <family val="2"/>
            <charset val="238"/>
          </rPr>
          <t>IV_B:FeladatAzonosito</t>
        </r>
      </text>
    </comment>
    <comment ref="J206" authorId="0" shapeId="0">
      <text>
        <r>
          <rPr>
            <sz val="11"/>
            <rFont val="Calibri"/>
            <family val="2"/>
            <charset val="238"/>
          </rPr>
          <t>IV_B:EllatasiTerulet</t>
        </r>
      </text>
    </comment>
    <comment ref="K206" authorId="0" shapeId="0">
      <text>
        <r>
          <rPr>
            <sz val="11"/>
            <rFont val="Calibri"/>
            <family val="2"/>
            <charset val="238"/>
          </rPr>
          <t>IV_B:EllatasertFelelos</t>
        </r>
      </text>
    </comment>
    <comment ref="L206" authorId="0" shapeId="0">
      <text>
        <r>
          <rPr>
            <sz val="11"/>
            <rFont val="Calibri"/>
            <family val="2"/>
            <charset val="238"/>
          </rPr>
          <t>IV_B:TervezettNettoKoltseg</t>
        </r>
      </text>
    </comment>
    <comment ref="M206" authorId="0" shapeId="0">
      <text>
        <r>
          <rPr>
            <sz val="11"/>
            <rFont val="Calibri"/>
            <family val="2"/>
            <charset val="238"/>
          </rPr>
          <t>IV_B:IdotartamKezdes</t>
        </r>
      </text>
    </comment>
    <comment ref="N206" authorId="0" shapeId="0">
      <text>
        <r>
          <rPr>
            <sz val="11"/>
            <rFont val="Calibri"/>
            <family val="2"/>
            <charset val="238"/>
          </rPr>
          <t>IV_B:IdotartamBefejezes</t>
        </r>
      </text>
    </comment>
    <comment ref="O206" authorId="0" shapeId="0">
      <text>
        <r>
          <rPr>
            <sz val="11"/>
            <rFont val="Calibri"/>
            <family val="2"/>
            <charset val="238"/>
          </rPr>
          <t>IV_B:NettoKoltsegUtem1</t>
        </r>
      </text>
    </comment>
    <comment ref="P206" authorId="0" shapeId="0">
      <text>
        <r>
          <rPr>
            <sz val="11"/>
            <rFont val="Calibri"/>
            <family val="2"/>
            <charset val="238"/>
          </rPr>
          <t>IV_B:NettoKoltsegUtem2</t>
        </r>
      </text>
    </comment>
    <comment ref="Q206" authorId="0" shapeId="0">
      <text>
        <r>
          <rPr>
            <sz val="11"/>
            <rFont val="Calibri"/>
            <family val="2"/>
            <charset val="238"/>
          </rPr>
          <t>IV_B:EM_Melleklet2_KTG</t>
        </r>
      </text>
    </comment>
    <comment ref="S206" authorId="0" shapeId="0">
      <text>
        <r>
          <rPr>
            <sz val="11"/>
            <rFont val="Calibri"/>
            <family val="2"/>
            <charset val="238"/>
          </rPr>
          <t>IV_B:HDUtem1</t>
        </r>
      </text>
    </comment>
    <comment ref="T206" authorId="0" shapeId="0">
      <text>
        <r>
          <rPr>
            <sz val="11"/>
            <rFont val="Calibri"/>
            <family val="2"/>
            <charset val="238"/>
          </rPr>
          <t>IV_B:ECSUtem1</t>
        </r>
      </text>
    </comment>
    <comment ref="U206" authorId="0" shapeId="0">
      <text>
        <r>
          <rPr>
            <sz val="11"/>
            <rFont val="Calibri"/>
            <family val="2"/>
            <charset val="238"/>
          </rPr>
          <t>IV_B:KFHUtem1</t>
        </r>
      </text>
    </comment>
    <comment ref="V206" authorId="0" shapeId="0">
      <text>
        <r>
          <rPr>
            <sz val="11"/>
            <rFont val="Calibri"/>
            <family val="2"/>
            <charset val="238"/>
          </rPr>
          <t>IV_B:Egyeb_SajatUtem1</t>
        </r>
      </text>
    </comment>
    <comment ref="W206" authorId="0" shapeId="0">
      <text>
        <r>
          <rPr>
            <sz val="11"/>
            <rFont val="Calibri"/>
            <family val="2"/>
            <charset val="238"/>
          </rPr>
          <t>IV_B:DijUtem1</t>
        </r>
      </text>
    </comment>
    <comment ref="X206" authorId="0" shapeId="0">
      <text>
        <r>
          <rPr>
            <sz val="11"/>
            <rFont val="Calibri"/>
            <family val="2"/>
            <charset val="238"/>
          </rPr>
          <t>IV_B:EM_Melleklet1_Utem1</t>
        </r>
      </text>
    </comment>
    <comment ref="Y206" authorId="0" shapeId="0">
      <text>
        <r>
          <rPr>
            <sz val="11"/>
            <rFont val="Calibri"/>
            <family val="2"/>
            <charset val="238"/>
          </rPr>
          <t>IV_B:EgyebAllamiUtem1</t>
        </r>
      </text>
    </comment>
    <comment ref="Z206" authorId="0" shapeId="0">
      <text>
        <r>
          <rPr>
            <sz val="11"/>
            <rFont val="Calibri"/>
            <family val="2"/>
            <charset val="238"/>
          </rPr>
          <t>IV_B:OnkormanyzatiUtem1</t>
        </r>
      </text>
    </comment>
    <comment ref="AA206" authorId="0" shapeId="0">
      <text>
        <r>
          <rPr>
            <sz val="11"/>
            <rFont val="Calibri"/>
            <family val="2"/>
            <charset val="238"/>
          </rPr>
          <t>IV_B:EUUtem1</t>
        </r>
      </text>
    </comment>
    <comment ref="AB206" authorId="0" shapeId="0">
      <text>
        <r>
          <rPr>
            <sz val="11"/>
            <rFont val="Calibri"/>
            <family val="2"/>
            <charset val="238"/>
          </rPr>
          <t>IV_B:EgyebUtem1</t>
        </r>
      </text>
    </comment>
    <comment ref="AC206" authorId="0" shapeId="0">
      <text>
        <r>
          <rPr>
            <sz val="11"/>
            <rFont val="Calibri"/>
            <family val="2"/>
            <charset val="238"/>
          </rPr>
          <t>IV_B:HitelKotvenyUtem1</t>
        </r>
      </text>
    </comment>
    <comment ref="AD206" authorId="0" shapeId="0">
      <text>
        <r>
          <rPr>
            <sz val="11"/>
            <rFont val="Calibri"/>
            <family val="2"/>
            <charset val="238"/>
          </rPr>
          <t>IV_B:OsszesenUtem1</t>
        </r>
      </text>
    </comment>
    <comment ref="AG206" authorId="0" shapeId="0">
      <text>
        <r>
          <rPr>
            <sz val="11"/>
            <rFont val="Calibri"/>
            <family val="2"/>
            <charset val="238"/>
          </rPr>
          <t>IV_B:HDUtem2</t>
        </r>
      </text>
    </comment>
    <comment ref="AH206" authorId="0" shapeId="0">
      <text>
        <r>
          <rPr>
            <sz val="11"/>
            <rFont val="Calibri"/>
            <family val="2"/>
            <charset val="238"/>
          </rPr>
          <t>IV_B:ECSUtem2</t>
        </r>
      </text>
    </comment>
    <comment ref="AI206" authorId="0" shapeId="0">
      <text>
        <r>
          <rPr>
            <sz val="11"/>
            <rFont val="Calibri"/>
            <family val="2"/>
            <charset val="238"/>
          </rPr>
          <t>IV_B:KFHUtem2</t>
        </r>
      </text>
    </comment>
    <comment ref="AJ206" authorId="0" shapeId="0">
      <text>
        <r>
          <rPr>
            <sz val="11"/>
            <rFont val="Calibri"/>
            <family val="2"/>
            <charset val="238"/>
          </rPr>
          <t>IV_B:Egyeb_SajatUtem2</t>
        </r>
      </text>
    </comment>
    <comment ref="AK206" authorId="0" shapeId="0">
      <text>
        <r>
          <rPr>
            <sz val="11"/>
            <rFont val="Calibri"/>
            <family val="2"/>
            <charset val="238"/>
          </rPr>
          <t>IV_B:DijUtem2</t>
        </r>
      </text>
    </comment>
    <comment ref="AL206" authorId="0" shapeId="0">
      <text>
        <r>
          <rPr>
            <sz val="11"/>
            <rFont val="Calibri"/>
            <family val="2"/>
            <charset val="238"/>
          </rPr>
          <t>IV_B:EM_Melleklet1_Utem2</t>
        </r>
      </text>
    </comment>
    <comment ref="AM206" authorId="0" shapeId="0">
      <text>
        <r>
          <rPr>
            <sz val="11"/>
            <rFont val="Calibri"/>
            <family val="2"/>
            <charset val="238"/>
          </rPr>
          <t>IV_B:EgyebAllamiUtem2</t>
        </r>
      </text>
    </comment>
    <comment ref="AN206" authorId="0" shapeId="0">
      <text>
        <r>
          <rPr>
            <sz val="11"/>
            <rFont val="Calibri"/>
            <family val="2"/>
            <charset val="238"/>
          </rPr>
          <t>IV_B:OnkormanyzatiUtem2</t>
        </r>
      </text>
    </comment>
    <comment ref="AO206" authorId="0" shapeId="0">
      <text>
        <r>
          <rPr>
            <sz val="11"/>
            <rFont val="Calibri"/>
            <family val="2"/>
            <charset val="238"/>
          </rPr>
          <t>IV_B:EUUtem2</t>
        </r>
      </text>
    </comment>
    <comment ref="AP206" authorId="0" shapeId="0">
      <text>
        <r>
          <rPr>
            <sz val="11"/>
            <rFont val="Calibri"/>
            <family val="2"/>
            <charset val="238"/>
          </rPr>
          <t>IV_B:EgyebUtem2</t>
        </r>
      </text>
    </comment>
    <comment ref="AQ206" authorId="0" shapeId="0">
      <text>
        <r>
          <rPr>
            <sz val="11"/>
            <rFont val="Calibri"/>
            <family val="2"/>
            <charset val="238"/>
          </rPr>
          <t>IV_B:HitelKotvenyUtem2</t>
        </r>
      </text>
    </comment>
    <comment ref="AR206" authorId="0" shapeId="0">
      <text>
        <r>
          <rPr>
            <sz val="11"/>
            <rFont val="Calibri"/>
            <family val="2"/>
            <charset val="238"/>
          </rPr>
          <t>IV_B:OsszesenUtem2</t>
        </r>
      </text>
    </comment>
    <comment ref="AS206" authorId="0" shapeId="0">
      <text>
        <r>
          <rPr>
            <sz val="11"/>
            <rFont val="Calibri"/>
            <family val="2"/>
            <charset val="238"/>
          </rPr>
          <t>IV_B:ForrashianyUtem2</t>
        </r>
      </text>
    </comment>
    <comment ref="AV206" authorId="0" shapeId="0">
      <text>
        <r>
          <rPr>
            <sz val="11"/>
            <rFont val="Calibri"/>
            <family val="2"/>
            <charset val="238"/>
          </rPr>
          <t>IV_B:Indokolas</t>
        </r>
      </text>
    </comment>
    <comment ref="AW206" authorId="0" shapeId="0">
      <text>
        <r>
          <rPr>
            <sz val="11"/>
            <rFont val="Calibri"/>
            <family val="2"/>
            <charset val="238"/>
          </rPr>
          <t>IV_B:Megjegyzes</t>
        </r>
      </text>
    </comment>
    <comment ref="AZ206" authorId="0" shapeId="0">
      <text>
        <r>
          <rPr>
            <sz val="11"/>
            <rFont val="Calibri"/>
            <family val="2"/>
            <charset val="238"/>
          </rPr>
          <t>IV_B:ISA</t>
        </r>
      </text>
    </comment>
    <comment ref="B207" authorId="0" shapeId="0">
      <text>
        <r>
          <rPr>
            <sz val="11"/>
            <rFont val="Calibri"/>
            <family val="2"/>
            <charset val="238"/>
          </rPr>
          <t>IV_B:FontossagiSorrent</t>
        </r>
      </text>
    </comment>
    <comment ref="C207" authorId="0" shapeId="0">
      <text>
        <r>
          <rPr>
            <sz val="11"/>
            <rFont val="Calibri"/>
            <family val="2"/>
            <charset val="238"/>
          </rPr>
          <t>IV_B:FeladatKategoria</t>
        </r>
      </text>
    </comment>
    <comment ref="D207" authorId="0" shapeId="0">
      <text>
        <r>
          <rPr>
            <sz val="11"/>
            <rFont val="Calibri"/>
            <family val="2"/>
            <charset val="238"/>
          </rPr>
          <t>IV_B:FeladatMegnevezes</t>
        </r>
      </text>
    </comment>
    <comment ref="E207" authorId="0" shapeId="0">
      <text>
        <r>
          <rPr>
            <sz val="11"/>
            <rFont val="Calibri"/>
            <family val="2"/>
            <charset val="238"/>
          </rPr>
          <t>IV_B:ElviEngedelySzam</t>
        </r>
      </text>
    </comment>
    <comment ref="F207" authorId="0" shapeId="0">
      <text>
        <r>
          <rPr>
            <sz val="11"/>
            <rFont val="Calibri"/>
            <family val="2"/>
            <charset val="238"/>
          </rPr>
          <t>IV_B:VKR_Kod</t>
        </r>
      </text>
    </comment>
    <comment ref="G207" authorId="0" shapeId="0">
      <text>
        <r>
          <rPr>
            <sz val="11"/>
            <rFont val="Calibri"/>
            <family val="2"/>
            <charset val="238"/>
          </rPr>
          <t>IV_B:VKR_Nev</t>
        </r>
      </text>
    </comment>
    <comment ref="H207" authorId="0" shapeId="0">
      <text>
        <r>
          <rPr>
            <sz val="11"/>
            <rFont val="Calibri"/>
            <family val="2"/>
            <charset val="238"/>
          </rPr>
          <t>IV_B:FeladatSorszam</t>
        </r>
      </text>
    </comment>
    <comment ref="I207" authorId="0" shapeId="0">
      <text>
        <r>
          <rPr>
            <sz val="11"/>
            <rFont val="Calibri"/>
            <family val="2"/>
            <charset val="238"/>
          </rPr>
          <t>IV_B:FeladatAzonosito</t>
        </r>
      </text>
    </comment>
    <comment ref="J207" authorId="0" shapeId="0">
      <text>
        <r>
          <rPr>
            <sz val="11"/>
            <rFont val="Calibri"/>
            <family val="2"/>
            <charset val="238"/>
          </rPr>
          <t>IV_B:EllatasiTerulet</t>
        </r>
      </text>
    </comment>
    <comment ref="K207" authorId="0" shapeId="0">
      <text>
        <r>
          <rPr>
            <sz val="11"/>
            <rFont val="Calibri"/>
            <family val="2"/>
            <charset val="238"/>
          </rPr>
          <t>IV_B:EllatasertFelelos</t>
        </r>
      </text>
    </comment>
    <comment ref="L207" authorId="0" shapeId="0">
      <text>
        <r>
          <rPr>
            <sz val="11"/>
            <rFont val="Calibri"/>
            <family val="2"/>
            <charset val="238"/>
          </rPr>
          <t>IV_B:TervezettNettoKoltseg</t>
        </r>
      </text>
    </comment>
    <comment ref="M207" authorId="0" shapeId="0">
      <text>
        <r>
          <rPr>
            <sz val="11"/>
            <rFont val="Calibri"/>
            <family val="2"/>
            <charset val="238"/>
          </rPr>
          <t>IV_B:IdotartamKezdes</t>
        </r>
      </text>
    </comment>
    <comment ref="N207" authorId="0" shapeId="0">
      <text>
        <r>
          <rPr>
            <sz val="11"/>
            <rFont val="Calibri"/>
            <family val="2"/>
            <charset val="238"/>
          </rPr>
          <t>IV_B:IdotartamBefejezes</t>
        </r>
      </text>
    </comment>
    <comment ref="O207" authorId="0" shapeId="0">
      <text>
        <r>
          <rPr>
            <sz val="11"/>
            <rFont val="Calibri"/>
            <family val="2"/>
            <charset val="238"/>
          </rPr>
          <t>IV_B:NettoKoltsegUtem1</t>
        </r>
      </text>
    </comment>
    <comment ref="P207" authorId="0" shapeId="0">
      <text>
        <r>
          <rPr>
            <sz val="11"/>
            <rFont val="Calibri"/>
            <family val="2"/>
            <charset val="238"/>
          </rPr>
          <t>IV_B:NettoKoltsegUtem2</t>
        </r>
      </text>
    </comment>
    <comment ref="Q207" authorId="0" shapeId="0">
      <text>
        <r>
          <rPr>
            <sz val="11"/>
            <rFont val="Calibri"/>
            <family val="2"/>
            <charset val="238"/>
          </rPr>
          <t>IV_B:EM_Melleklet2_KTG</t>
        </r>
      </text>
    </comment>
    <comment ref="S207" authorId="0" shapeId="0">
      <text>
        <r>
          <rPr>
            <sz val="11"/>
            <rFont val="Calibri"/>
            <family val="2"/>
            <charset val="238"/>
          </rPr>
          <t>IV_B:HDUtem1</t>
        </r>
      </text>
    </comment>
    <comment ref="T207" authorId="0" shapeId="0">
      <text>
        <r>
          <rPr>
            <sz val="11"/>
            <rFont val="Calibri"/>
            <family val="2"/>
            <charset val="238"/>
          </rPr>
          <t>IV_B:ECSUtem1</t>
        </r>
      </text>
    </comment>
    <comment ref="U207" authorId="0" shapeId="0">
      <text>
        <r>
          <rPr>
            <sz val="11"/>
            <rFont val="Calibri"/>
            <family val="2"/>
            <charset val="238"/>
          </rPr>
          <t>IV_B:KFHUtem1</t>
        </r>
      </text>
    </comment>
    <comment ref="V207" authorId="0" shapeId="0">
      <text>
        <r>
          <rPr>
            <sz val="11"/>
            <rFont val="Calibri"/>
            <family val="2"/>
            <charset val="238"/>
          </rPr>
          <t>IV_B:Egyeb_SajatUtem1</t>
        </r>
      </text>
    </comment>
    <comment ref="W207" authorId="0" shapeId="0">
      <text>
        <r>
          <rPr>
            <sz val="11"/>
            <rFont val="Calibri"/>
            <family val="2"/>
            <charset val="238"/>
          </rPr>
          <t>IV_B:DijUtem1</t>
        </r>
      </text>
    </comment>
    <comment ref="X207" authorId="0" shapeId="0">
      <text>
        <r>
          <rPr>
            <sz val="11"/>
            <rFont val="Calibri"/>
            <family val="2"/>
            <charset val="238"/>
          </rPr>
          <t>IV_B:EM_Melleklet1_Utem1</t>
        </r>
      </text>
    </comment>
    <comment ref="Y207" authorId="0" shapeId="0">
      <text>
        <r>
          <rPr>
            <sz val="11"/>
            <rFont val="Calibri"/>
            <family val="2"/>
            <charset val="238"/>
          </rPr>
          <t>IV_B:EgyebAllamiUtem1</t>
        </r>
      </text>
    </comment>
    <comment ref="Z207" authorId="0" shapeId="0">
      <text>
        <r>
          <rPr>
            <sz val="11"/>
            <rFont val="Calibri"/>
            <family val="2"/>
            <charset val="238"/>
          </rPr>
          <t>IV_B:OnkormanyzatiUtem1</t>
        </r>
      </text>
    </comment>
    <comment ref="AA207" authorId="0" shapeId="0">
      <text>
        <r>
          <rPr>
            <sz val="11"/>
            <rFont val="Calibri"/>
            <family val="2"/>
            <charset val="238"/>
          </rPr>
          <t>IV_B:EUUtem1</t>
        </r>
      </text>
    </comment>
    <comment ref="AB207" authorId="0" shapeId="0">
      <text>
        <r>
          <rPr>
            <sz val="11"/>
            <rFont val="Calibri"/>
            <family val="2"/>
            <charset val="238"/>
          </rPr>
          <t>IV_B:EgyebUtem1</t>
        </r>
      </text>
    </comment>
    <comment ref="AC207" authorId="0" shapeId="0">
      <text>
        <r>
          <rPr>
            <sz val="11"/>
            <rFont val="Calibri"/>
            <family val="2"/>
            <charset val="238"/>
          </rPr>
          <t>IV_B:HitelKotvenyUtem1</t>
        </r>
      </text>
    </comment>
    <comment ref="AD207" authorId="0" shapeId="0">
      <text>
        <r>
          <rPr>
            <sz val="11"/>
            <rFont val="Calibri"/>
            <family val="2"/>
            <charset val="238"/>
          </rPr>
          <t>IV_B:OsszesenUtem1</t>
        </r>
      </text>
    </comment>
    <comment ref="AG207" authorId="0" shapeId="0">
      <text>
        <r>
          <rPr>
            <sz val="11"/>
            <rFont val="Calibri"/>
            <family val="2"/>
            <charset val="238"/>
          </rPr>
          <t>IV_B:HDUtem2</t>
        </r>
      </text>
    </comment>
    <comment ref="AH207" authorId="0" shapeId="0">
      <text>
        <r>
          <rPr>
            <sz val="11"/>
            <rFont val="Calibri"/>
            <family val="2"/>
            <charset val="238"/>
          </rPr>
          <t>IV_B:ECSUtem2</t>
        </r>
      </text>
    </comment>
    <comment ref="AI207" authorId="0" shapeId="0">
      <text>
        <r>
          <rPr>
            <sz val="11"/>
            <rFont val="Calibri"/>
            <family val="2"/>
            <charset val="238"/>
          </rPr>
          <t>IV_B:KFHUtem2</t>
        </r>
      </text>
    </comment>
    <comment ref="AJ207" authorId="0" shapeId="0">
      <text>
        <r>
          <rPr>
            <sz val="11"/>
            <rFont val="Calibri"/>
            <family val="2"/>
            <charset val="238"/>
          </rPr>
          <t>IV_B:Egyeb_SajatUtem2</t>
        </r>
      </text>
    </comment>
    <comment ref="AK207" authorId="0" shapeId="0">
      <text>
        <r>
          <rPr>
            <sz val="11"/>
            <rFont val="Calibri"/>
            <family val="2"/>
            <charset val="238"/>
          </rPr>
          <t>IV_B:DijUtem2</t>
        </r>
      </text>
    </comment>
    <comment ref="AL207" authorId="0" shapeId="0">
      <text>
        <r>
          <rPr>
            <sz val="11"/>
            <rFont val="Calibri"/>
            <family val="2"/>
            <charset val="238"/>
          </rPr>
          <t>IV_B:EM_Melleklet1_Utem2</t>
        </r>
      </text>
    </comment>
    <comment ref="AM207" authorId="0" shapeId="0">
      <text>
        <r>
          <rPr>
            <sz val="11"/>
            <rFont val="Calibri"/>
            <family val="2"/>
            <charset val="238"/>
          </rPr>
          <t>IV_B:EgyebAllamiUtem2</t>
        </r>
      </text>
    </comment>
    <comment ref="AN207" authorId="0" shapeId="0">
      <text>
        <r>
          <rPr>
            <sz val="11"/>
            <rFont val="Calibri"/>
            <family val="2"/>
            <charset val="238"/>
          </rPr>
          <t>IV_B:OnkormanyzatiUtem2</t>
        </r>
      </text>
    </comment>
    <comment ref="AO207" authorId="0" shapeId="0">
      <text>
        <r>
          <rPr>
            <sz val="11"/>
            <rFont val="Calibri"/>
            <family val="2"/>
            <charset val="238"/>
          </rPr>
          <t>IV_B:EUUtem2</t>
        </r>
      </text>
    </comment>
    <comment ref="AP207" authorId="0" shapeId="0">
      <text>
        <r>
          <rPr>
            <sz val="11"/>
            <rFont val="Calibri"/>
            <family val="2"/>
            <charset val="238"/>
          </rPr>
          <t>IV_B:EgyebUtem2</t>
        </r>
      </text>
    </comment>
    <comment ref="AQ207" authorId="0" shapeId="0">
      <text>
        <r>
          <rPr>
            <sz val="11"/>
            <rFont val="Calibri"/>
            <family val="2"/>
            <charset val="238"/>
          </rPr>
          <t>IV_B:HitelKotvenyUtem2</t>
        </r>
      </text>
    </comment>
    <comment ref="AR207" authorId="0" shapeId="0">
      <text>
        <r>
          <rPr>
            <sz val="11"/>
            <rFont val="Calibri"/>
            <family val="2"/>
            <charset val="238"/>
          </rPr>
          <t>IV_B:OsszesenUtem2</t>
        </r>
      </text>
    </comment>
    <comment ref="AS207" authorId="0" shapeId="0">
      <text>
        <r>
          <rPr>
            <sz val="11"/>
            <rFont val="Calibri"/>
            <family val="2"/>
            <charset val="238"/>
          </rPr>
          <t>IV_B:ForrashianyUtem2</t>
        </r>
      </text>
    </comment>
    <comment ref="AV207" authorId="0" shapeId="0">
      <text>
        <r>
          <rPr>
            <sz val="11"/>
            <rFont val="Calibri"/>
            <family val="2"/>
            <charset val="238"/>
          </rPr>
          <t>IV_B:Indokolas</t>
        </r>
      </text>
    </comment>
    <comment ref="AW207" authorId="0" shapeId="0">
      <text>
        <r>
          <rPr>
            <sz val="11"/>
            <rFont val="Calibri"/>
            <family val="2"/>
            <charset val="238"/>
          </rPr>
          <t>IV_B:Megjegyzes</t>
        </r>
      </text>
    </comment>
    <comment ref="AZ207" authorId="0" shapeId="0">
      <text>
        <r>
          <rPr>
            <sz val="11"/>
            <rFont val="Calibri"/>
            <family val="2"/>
            <charset val="238"/>
          </rPr>
          <t>IV_B:ISA</t>
        </r>
      </text>
    </comment>
    <comment ref="B208" authorId="0" shapeId="0">
      <text>
        <r>
          <rPr>
            <sz val="11"/>
            <rFont val="Calibri"/>
            <family val="2"/>
            <charset val="238"/>
          </rPr>
          <t>IV_B:FontossagiSorrent</t>
        </r>
      </text>
    </comment>
    <comment ref="C208" authorId="0" shapeId="0">
      <text>
        <r>
          <rPr>
            <sz val="11"/>
            <rFont val="Calibri"/>
            <family val="2"/>
            <charset val="238"/>
          </rPr>
          <t>IV_B:FeladatKategoria</t>
        </r>
      </text>
    </comment>
    <comment ref="D208" authorId="0" shapeId="0">
      <text>
        <r>
          <rPr>
            <sz val="11"/>
            <rFont val="Calibri"/>
            <family val="2"/>
            <charset val="238"/>
          </rPr>
          <t>IV_B:FeladatMegnevezes</t>
        </r>
      </text>
    </comment>
    <comment ref="E208" authorId="0" shapeId="0">
      <text>
        <r>
          <rPr>
            <sz val="11"/>
            <rFont val="Calibri"/>
            <family val="2"/>
            <charset val="238"/>
          </rPr>
          <t>IV_B:ElviEngedelySzam</t>
        </r>
      </text>
    </comment>
    <comment ref="F208" authorId="0" shapeId="0">
      <text>
        <r>
          <rPr>
            <sz val="11"/>
            <rFont val="Calibri"/>
            <family val="2"/>
            <charset val="238"/>
          </rPr>
          <t>IV_B:VKR_Kod</t>
        </r>
      </text>
    </comment>
    <comment ref="G208" authorId="0" shapeId="0">
      <text>
        <r>
          <rPr>
            <sz val="11"/>
            <rFont val="Calibri"/>
            <family val="2"/>
            <charset val="238"/>
          </rPr>
          <t>IV_B:VKR_Nev</t>
        </r>
      </text>
    </comment>
    <comment ref="H208" authorId="0" shapeId="0">
      <text>
        <r>
          <rPr>
            <sz val="11"/>
            <rFont val="Calibri"/>
            <family val="2"/>
            <charset val="238"/>
          </rPr>
          <t>IV_B:FeladatSorszam</t>
        </r>
      </text>
    </comment>
    <comment ref="I208" authorId="0" shapeId="0">
      <text>
        <r>
          <rPr>
            <sz val="11"/>
            <rFont val="Calibri"/>
            <family val="2"/>
            <charset val="238"/>
          </rPr>
          <t>IV_B:FeladatAzonosito</t>
        </r>
      </text>
    </comment>
    <comment ref="J208" authorId="0" shapeId="0">
      <text>
        <r>
          <rPr>
            <sz val="11"/>
            <rFont val="Calibri"/>
            <family val="2"/>
            <charset val="238"/>
          </rPr>
          <t>IV_B:EllatasiTerulet</t>
        </r>
      </text>
    </comment>
    <comment ref="K208" authorId="0" shapeId="0">
      <text>
        <r>
          <rPr>
            <sz val="11"/>
            <rFont val="Calibri"/>
            <family val="2"/>
            <charset val="238"/>
          </rPr>
          <t>IV_B:EllatasertFelelos</t>
        </r>
      </text>
    </comment>
    <comment ref="L208" authorId="0" shapeId="0">
      <text>
        <r>
          <rPr>
            <sz val="11"/>
            <rFont val="Calibri"/>
            <family val="2"/>
            <charset val="238"/>
          </rPr>
          <t>IV_B:TervezettNettoKoltseg</t>
        </r>
      </text>
    </comment>
    <comment ref="M208" authorId="0" shapeId="0">
      <text>
        <r>
          <rPr>
            <sz val="11"/>
            <rFont val="Calibri"/>
            <family val="2"/>
            <charset val="238"/>
          </rPr>
          <t>IV_B:IdotartamKezdes</t>
        </r>
      </text>
    </comment>
    <comment ref="N208" authorId="0" shapeId="0">
      <text>
        <r>
          <rPr>
            <sz val="11"/>
            <rFont val="Calibri"/>
            <family val="2"/>
            <charset val="238"/>
          </rPr>
          <t>IV_B:IdotartamBefejezes</t>
        </r>
      </text>
    </comment>
    <comment ref="O208" authorId="0" shapeId="0">
      <text>
        <r>
          <rPr>
            <sz val="11"/>
            <rFont val="Calibri"/>
            <family val="2"/>
            <charset val="238"/>
          </rPr>
          <t>IV_B:NettoKoltsegUtem1</t>
        </r>
      </text>
    </comment>
    <comment ref="P208" authorId="0" shapeId="0">
      <text>
        <r>
          <rPr>
            <sz val="11"/>
            <rFont val="Calibri"/>
            <family val="2"/>
            <charset val="238"/>
          </rPr>
          <t>IV_B:NettoKoltsegUtem2</t>
        </r>
      </text>
    </comment>
    <comment ref="Q208" authorId="0" shapeId="0">
      <text>
        <r>
          <rPr>
            <sz val="11"/>
            <rFont val="Calibri"/>
            <family val="2"/>
            <charset val="238"/>
          </rPr>
          <t>IV_B:EM_Melleklet2_KTG</t>
        </r>
      </text>
    </comment>
    <comment ref="S208" authorId="0" shapeId="0">
      <text>
        <r>
          <rPr>
            <sz val="11"/>
            <rFont val="Calibri"/>
            <family val="2"/>
            <charset val="238"/>
          </rPr>
          <t>IV_B:HDUtem1</t>
        </r>
      </text>
    </comment>
    <comment ref="T208" authorId="0" shapeId="0">
      <text>
        <r>
          <rPr>
            <sz val="11"/>
            <rFont val="Calibri"/>
            <family val="2"/>
            <charset val="238"/>
          </rPr>
          <t>IV_B:ECSUtem1</t>
        </r>
      </text>
    </comment>
    <comment ref="U208" authorId="0" shapeId="0">
      <text>
        <r>
          <rPr>
            <sz val="11"/>
            <rFont val="Calibri"/>
            <family val="2"/>
            <charset val="238"/>
          </rPr>
          <t>IV_B:KFHUtem1</t>
        </r>
      </text>
    </comment>
    <comment ref="V208" authorId="0" shapeId="0">
      <text>
        <r>
          <rPr>
            <sz val="11"/>
            <rFont val="Calibri"/>
            <family val="2"/>
            <charset val="238"/>
          </rPr>
          <t>IV_B:Egyeb_SajatUtem1</t>
        </r>
      </text>
    </comment>
    <comment ref="W208" authorId="0" shapeId="0">
      <text>
        <r>
          <rPr>
            <sz val="11"/>
            <rFont val="Calibri"/>
            <family val="2"/>
            <charset val="238"/>
          </rPr>
          <t>IV_B:DijUtem1</t>
        </r>
      </text>
    </comment>
    <comment ref="X208" authorId="0" shapeId="0">
      <text>
        <r>
          <rPr>
            <sz val="11"/>
            <rFont val="Calibri"/>
            <family val="2"/>
            <charset val="238"/>
          </rPr>
          <t>IV_B:EM_Melleklet1_Utem1</t>
        </r>
      </text>
    </comment>
    <comment ref="Y208" authorId="0" shapeId="0">
      <text>
        <r>
          <rPr>
            <sz val="11"/>
            <rFont val="Calibri"/>
            <family val="2"/>
            <charset val="238"/>
          </rPr>
          <t>IV_B:EgyebAllamiUtem1</t>
        </r>
      </text>
    </comment>
    <comment ref="Z208" authorId="0" shapeId="0">
      <text>
        <r>
          <rPr>
            <sz val="11"/>
            <rFont val="Calibri"/>
            <family val="2"/>
            <charset val="238"/>
          </rPr>
          <t>IV_B:OnkormanyzatiUtem1</t>
        </r>
      </text>
    </comment>
    <comment ref="AA208" authorId="0" shapeId="0">
      <text>
        <r>
          <rPr>
            <sz val="11"/>
            <rFont val="Calibri"/>
            <family val="2"/>
            <charset val="238"/>
          </rPr>
          <t>IV_B:EUUtem1</t>
        </r>
      </text>
    </comment>
    <comment ref="AB208" authorId="0" shapeId="0">
      <text>
        <r>
          <rPr>
            <sz val="11"/>
            <rFont val="Calibri"/>
            <family val="2"/>
            <charset val="238"/>
          </rPr>
          <t>IV_B:EgyebUtem1</t>
        </r>
      </text>
    </comment>
    <comment ref="AC208" authorId="0" shapeId="0">
      <text>
        <r>
          <rPr>
            <sz val="11"/>
            <rFont val="Calibri"/>
            <family val="2"/>
            <charset val="238"/>
          </rPr>
          <t>IV_B:HitelKotvenyUtem1</t>
        </r>
      </text>
    </comment>
    <comment ref="AD208" authorId="0" shapeId="0">
      <text>
        <r>
          <rPr>
            <sz val="11"/>
            <rFont val="Calibri"/>
            <family val="2"/>
            <charset val="238"/>
          </rPr>
          <t>IV_B:OsszesenUtem1</t>
        </r>
      </text>
    </comment>
    <comment ref="AG208" authorId="0" shapeId="0">
      <text>
        <r>
          <rPr>
            <sz val="11"/>
            <rFont val="Calibri"/>
            <family val="2"/>
            <charset val="238"/>
          </rPr>
          <t>IV_B:HDUtem2</t>
        </r>
      </text>
    </comment>
    <comment ref="AH208" authorId="0" shapeId="0">
      <text>
        <r>
          <rPr>
            <sz val="11"/>
            <rFont val="Calibri"/>
            <family val="2"/>
            <charset val="238"/>
          </rPr>
          <t>IV_B:ECSUtem2</t>
        </r>
      </text>
    </comment>
    <comment ref="AI208" authorId="0" shapeId="0">
      <text>
        <r>
          <rPr>
            <sz val="11"/>
            <rFont val="Calibri"/>
            <family val="2"/>
            <charset val="238"/>
          </rPr>
          <t>IV_B:KFHUtem2</t>
        </r>
      </text>
    </comment>
    <comment ref="AJ208" authorId="0" shapeId="0">
      <text>
        <r>
          <rPr>
            <sz val="11"/>
            <rFont val="Calibri"/>
            <family val="2"/>
            <charset val="238"/>
          </rPr>
          <t>IV_B:Egyeb_SajatUtem2</t>
        </r>
      </text>
    </comment>
    <comment ref="AK208" authorId="0" shapeId="0">
      <text>
        <r>
          <rPr>
            <sz val="11"/>
            <rFont val="Calibri"/>
            <family val="2"/>
            <charset val="238"/>
          </rPr>
          <t>IV_B:DijUtem2</t>
        </r>
      </text>
    </comment>
    <comment ref="AL208" authorId="0" shapeId="0">
      <text>
        <r>
          <rPr>
            <sz val="11"/>
            <rFont val="Calibri"/>
            <family val="2"/>
            <charset val="238"/>
          </rPr>
          <t>IV_B:EM_Melleklet1_Utem2</t>
        </r>
      </text>
    </comment>
    <comment ref="AM208" authorId="0" shapeId="0">
      <text>
        <r>
          <rPr>
            <sz val="11"/>
            <rFont val="Calibri"/>
            <family val="2"/>
            <charset val="238"/>
          </rPr>
          <t>IV_B:EgyebAllamiUtem2</t>
        </r>
      </text>
    </comment>
    <comment ref="AN208" authorId="0" shapeId="0">
      <text>
        <r>
          <rPr>
            <sz val="11"/>
            <rFont val="Calibri"/>
            <family val="2"/>
            <charset val="238"/>
          </rPr>
          <t>IV_B:OnkormanyzatiUtem2</t>
        </r>
      </text>
    </comment>
    <comment ref="AO208" authorId="0" shapeId="0">
      <text>
        <r>
          <rPr>
            <sz val="11"/>
            <rFont val="Calibri"/>
            <family val="2"/>
            <charset val="238"/>
          </rPr>
          <t>IV_B:EUUtem2</t>
        </r>
      </text>
    </comment>
    <comment ref="AP208" authorId="0" shapeId="0">
      <text>
        <r>
          <rPr>
            <sz val="11"/>
            <rFont val="Calibri"/>
            <family val="2"/>
            <charset val="238"/>
          </rPr>
          <t>IV_B:EgyebUtem2</t>
        </r>
      </text>
    </comment>
    <comment ref="AQ208" authorId="0" shapeId="0">
      <text>
        <r>
          <rPr>
            <sz val="11"/>
            <rFont val="Calibri"/>
            <family val="2"/>
            <charset val="238"/>
          </rPr>
          <t>IV_B:HitelKotvenyUtem2</t>
        </r>
      </text>
    </comment>
    <comment ref="AR208" authorId="0" shapeId="0">
      <text>
        <r>
          <rPr>
            <sz val="11"/>
            <rFont val="Calibri"/>
            <family val="2"/>
            <charset val="238"/>
          </rPr>
          <t>IV_B:OsszesenUtem2</t>
        </r>
      </text>
    </comment>
    <comment ref="AS208" authorId="0" shapeId="0">
      <text>
        <r>
          <rPr>
            <sz val="11"/>
            <rFont val="Calibri"/>
            <family val="2"/>
            <charset val="238"/>
          </rPr>
          <t>IV_B:ForrashianyUtem2</t>
        </r>
      </text>
    </comment>
    <comment ref="AV208" authorId="0" shapeId="0">
      <text>
        <r>
          <rPr>
            <sz val="11"/>
            <rFont val="Calibri"/>
            <family val="2"/>
            <charset val="238"/>
          </rPr>
          <t>IV_B:Indokolas</t>
        </r>
      </text>
    </comment>
    <comment ref="AW208" authorId="0" shapeId="0">
      <text>
        <r>
          <rPr>
            <sz val="11"/>
            <rFont val="Calibri"/>
            <family val="2"/>
            <charset val="238"/>
          </rPr>
          <t>IV_B:Megjegyzes</t>
        </r>
      </text>
    </comment>
    <comment ref="AZ208" authorId="0" shapeId="0">
      <text>
        <r>
          <rPr>
            <sz val="11"/>
            <rFont val="Calibri"/>
            <family val="2"/>
            <charset val="238"/>
          </rPr>
          <t>IV_B:ISA</t>
        </r>
      </text>
    </comment>
    <comment ref="B209" authorId="0" shapeId="0">
      <text>
        <r>
          <rPr>
            <sz val="11"/>
            <rFont val="Calibri"/>
            <family val="2"/>
            <charset val="238"/>
          </rPr>
          <t>IV_B:FontossagiSorrent</t>
        </r>
      </text>
    </comment>
    <comment ref="C209" authorId="0" shapeId="0">
      <text>
        <r>
          <rPr>
            <sz val="11"/>
            <rFont val="Calibri"/>
            <family val="2"/>
            <charset val="238"/>
          </rPr>
          <t>IV_B:FeladatKategoria</t>
        </r>
      </text>
    </comment>
    <comment ref="D209" authorId="0" shapeId="0">
      <text>
        <r>
          <rPr>
            <sz val="11"/>
            <rFont val="Calibri"/>
            <family val="2"/>
            <charset val="238"/>
          </rPr>
          <t>IV_B:FeladatMegnevezes</t>
        </r>
      </text>
    </comment>
    <comment ref="E209" authorId="0" shapeId="0">
      <text>
        <r>
          <rPr>
            <sz val="11"/>
            <rFont val="Calibri"/>
            <family val="2"/>
            <charset val="238"/>
          </rPr>
          <t>IV_B:ElviEngedelySzam</t>
        </r>
      </text>
    </comment>
    <comment ref="F209" authorId="0" shapeId="0">
      <text>
        <r>
          <rPr>
            <sz val="11"/>
            <rFont val="Calibri"/>
            <family val="2"/>
            <charset val="238"/>
          </rPr>
          <t>IV_B:VKR_Kod</t>
        </r>
      </text>
    </comment>
    <comment ref="G209" authorId="0" shapeId="0">
      <text>
        <r>
          <rPr>
            <sz val="11"/>
            <rFont val="Calibri"/>
            <family val="2"/>
            <charset val="238"/>
          </rPr>
          <t>IV_B:VKR_Nev</t>
        </r>
      </text>
    </comment>
    <comment ref="H209" authorId="0" shapeId="0">
      <text>
        <r>
          <rPr>
            <sz val="11"/>
            <rFont val="Calibri"/>
            <family val="2"/>
            <charset val="238"/>
          </rPr>
          <t>IV_B:FeladatSorszam</t>
        </r>
      </text>
    </comment>
    <comment ref="I209" authorId="0" shapeId="0">
      <text>
        <r>
          <rPr>
            <sz val="11"/>
            <rFont val="Calibri"/>
            <family val="2"/>
            <charset val="238"/>
          </rPr>
          <t>IV_B:FeladatAzonosito</t>
        </r>
      </text>
    </comment>
    <comment ref="J209" authorId="0" shapeId="0">
      <text>
        <r>
          <rPr>
            <sz val="11"/>
            <rFont val="Calibri"/>
            <family val="2"/>
            <charset val="238"/>
          </rPr>
          <t>IV_B:EllatasiTerulet</t>
        </r>
      </text>
    </comment>
    <comment ref="K209" authorId="0" shapeId="0">
      <text>
        <r>
          <rPr>
            <sz val="11"/>
            <rFont val="Calibri"/>
            <family val="2"/>
            <charset val="238"/>
          </rPr>
          <t>IV_B:EllatasertFelelos</t>
        </r>
      </text>
    </comment>
    <comment ref="L209" authorId="0" shapeId="0">
      <text>
        <r>
          <rPr>
            <sz val="11"/>
            <rFont val="Calibri"/>
            <family val="2"/>
            <charset val="238"/>
          </rPr>
          <t>IV_B:TervezettNettoKoltseg</t>
        </r>
      </text>
    </comment>
    <comment ref="M209" authorId="0" shapeId="0">
      <text>
        <r>
          <rPr>
            <sz val="11"/>
            <rFont val="Calibri"/>
            <family val="2"/>
            <charset val="238"/>
          </rPr>
          <t>IV_B:IdotartamKezdes</t>
        </r>
      </text>
    </comment>
    <comment ref="N209" authorId="0" shapeId="0">
      <text>
        <r>
          <rPr>
            <sz val="11"/>
            <rFont val="Calibri"/>
            <family val="2"/>
            <charset val="238"/>
          </rPr>
          <t>IV_B:IdotartamBefejezes</t>
        </r>
      </text>
    </comment>
    <comment ref="O209" authorId="0" shapeId="0">
      <text>
        <r>
          <rPr>
            <sz val="11"/>
            <rFont val="Calibri"/>
            <family val="2"/>
            <charset val="238"/>
          </rPr>
          <t>IV_B:NettoKoltsegUtem1</t>
        </r>
      </text>
    </comment>
    <comment ref="P209" authorId="0" shapeId="0">
      <text>
        <r>
          <rPr>
            <sz val="11"/>
            <rFont val="Calibri"/>
            <family val="2"/>
            <charset val="238"/>
          </rPr>
          <t>IV_B:NettoKoltsegUtem2</t>
        </r>
      </text>
    </comment>
    <comment ref="Q209" authorId="0" shapeId="0">
      <text>
        <r>
          <rPr>
            <sz val="11"/>
            <rFont val="Calibri"/>
            <family val="2"/>
            <charset val="238"/>
          </rPr>
          <t>IV_B:EM_Melleklet2_KTG</t>
        </r>
      </text>
    </comment>
    <comment ref="S209" authorId="0" shapeId="0">
      <text>
        <r>
          <rPr>
            <sz val="11"/>
            <rFont val="Calibri"/>
            <family val="2"/>
            <charset val="238"/>
          </rPr>
          <t>IV_B:HDUtem1</t>
        </r>
      </text>
    </comment>
    <comment ref="T209" authorId="0" shapeId="0">
      <text>
        <r>
          <rPr>
            <sz val="11"/>
            <rFont val="Calibri"/>
            <family val="2"/>
            <charset val="238"/>
          </rPr>
          <t>IV_B:ECSUtem1</t>
        </r>
      </text>
    </comment>
    <comment ref="U209" authorId="0" shapeId="0">
      <text>
        <r>
          <rPr>
            <sz val="11"/>
            <rFont val="Calibri"/>
            <family val="2"/>
            <charset val="238"/>
          </rPr>
          <t>IV_B:KFHUtem1</t>
        </r>
      </text>
    </comment>
    <comment ref="V209" authorId="0" shapeId="0">
      <text>
        <r>
          <rPr>
            <sz val="11"/>
            <rFont val="Calibri"/>
            <family val="2"/>
            <charset val="238"/>
          </rPr>
          <t>IV_B:Egyeb_SajatUtem1</t>
        </r>
      </text>
    </comment>
    <comment ref="W209" authorId="0" shapeId="0">
      <text>
        <r>
          <rPr>
            <sz val="11"/>
            <rFont val="Calibri"/>
            <family val="2"/>
            <charset val="238"/>
          </rPr>
          <t>IV_B:DijUtem1</t>
        </r>
      </text>
    </comment>
    <comment ref="X209" authorId="0" shapeId="0">
      <text>
        <r>
          <rPr>
            <sz val="11"/>
            <rFont val="Calibri"/>
            <family val="2"/>
            <charset val="238"/>
          </rPr>
          <t>IV_B:EM_Melleklet1_Utem1</t>
        </r>
      </text>
    </comment>
    <comment ref="Y209" authorId="0" shapeId="0">
      <text>
        <r>
          <rPr>
            <sz val="11"/>
            <rFont val="Calibri"/>
            <family val="2"/>
            <charset val="238"/>
          </rPr>
          <t>IV_B:EgyebAllamiUtem1</t>
        </r>
      </text>
    </comment>
    <comment ref="Z209" authorId="0" shapeId="0">
      <text>
        <r>
          <rPr>
            <sz val="11"/>
            <rFont val="Calibri"/>
            <family val="2"/>
            <charset val="238"/>
          </rPr>
          <t>IV_B:OnkormanyzatiUtem1</t>
        </r>
      </text>
    </comment>
    <comment ref="AA209" authorId="0" shapeId="0">
      <text>
        <r>
          <rPr>
            <sz val="11"/>
            <rFont val="Calibri"/>
            <family val="2"/>
            <charset val="238"/>
          </rPr>
          <t>IV_B:EUUtem1</t>
        </r>
      </text>
    </comment>
    <comment ref="AB209" authorId="0" shapeId="0">
      <text>
        <r>
          <rPr>
            <sz val="11"/>
            <rFont val="Calibri"/>
            <family val="2"/>
            <charset val="238"/>
          </rPr>
          <t>IV_B:EgyebUtem1</t>
        </r>
      </text>
    </comment>
    <comment ref="AC209" authorId="0" shapeId="0">
      <text>
        <r>
          <rPr>
            <sz val="11"/>
            <rFont val="Calibri"/>
            <family val="2"/>
            <charset val="238"/>
          </rPr>
          <t>IV_B:HitelKotvenyUtem1</t>
        </r>
      </text>
    </comment>
    <comment ref="AD209" authorId="0" shapeId="0">
      <text>
        <r>
          <rPr>
            <sz val="11"/>
            <rFont val="Calibri"/>
            <family val="2"/>
            <charset val="238"/>
          </rPr>
          <t>IV_B:OsszesenUtem1</t>
        </r>
      </text>
    </comment>
    <comment ref="AG209" authorId="0" shapeId="0">
      <text>
        <r>
          <rPr>
            <sz val="11"/>
            <rFont val="Calibri"/>
            <family val="2"/>
            <charset val="238"/>
          </rPr>
          <t>IV_B:HDUtem2</t>
        </r>
      </text>
    </comment>
    <comment ref="AH209" authorId="0" shapeId="0">
      <text>
        <r>
          <rPr>
            <sz val="11"/>
            <rFont val="Calibri"/>
            <family val="2"/>
            <charset val="238"/>
          </rPr>
          <t>IV_B:ECSUtem2</t>
        </r>
      </text>
    </comment>
    <comment ref="AI209" authorId="0" shapeId="0">
      <text>
        <r>
          <rPr>
            <sz val="11"/>
            <rFont val="Calibri"/>
            <family val="2"/>
            <charset val="238"/>
          </rPr>
          <t>IV_B:KFHUtem2</t>
        </r>
      </text>
    </comment>
    <comment ref="AJ209" authorId="0" shapeId="0">
      <text>
        <r>
          <rPr>
            <sz val="11"/>
            <rFont val="Calibri"/>
            <family val="2"/>
            <charset val="238"/>
          </rPr>
          <t>IV_B:Egyeb_SajatUtem2</t>
        </r>
      </text>
    </comment>
    <comment ref="AK209" authorId="0" shapeId="0">
      <text>
        <r>
          <rPr>
            <sz val="11"/>
            <rFont val="Calibri"/>
            <family val="2"/>
            <charset val="238"/>
          </rPr>
          <t>IV_B:DijUtem2</t>
        </r>
      </text>
    </comment>
    <comment ref="AL209" authorId="0" shapeId="0">
      <text>
        <r>
          <rPr>
            <sz val="11"/>
            <rFont val="Calibri"/>
            <family val="2"/>
            <charset val="238"/>
          </rPr>
          <t>IV_B:EM_Melleklet1_Utem2</t>
        </r>
      </text>
    </comment>
    <comment ref="AM209" authorId="0" shapeId="0">
      <text>
        <r>
          <rPr>
            <sz val="11"/>
            <rFont val="Calibri"/>
            <family val="2"/>
            <charset val="238"/>
          </rPr>
          <t>IV_B:EgyebAllamiUtem2</t>
        </r>
      </text>
    </comment>
    <comment ref="AN209" authorId="0" shapeId="0">
      <text>
        <r>
          <rPr>
            <sz val="11"/>
            <rFont val="Calibri"/>
            <family val="2"/>
            <charset val="238"/>
          </rPr>
          <t>IV_B:OnkormanyzatiUtem2</t>
        </r>
      </text>
    </comment>
    <comment ref="AO209" authorId="0" shapeId="0">
      <text>
        <r>
          <rPr>
            <sz val="11"/>
            <rFont val="Calibri"/>
            <family val="2"/>
            <charset val="238"/>
          </rPr>
          <t>IV_B:EUUtem2</t>
        </r>
      </text>
    </comment>
    <comment ref="AP209" authorId="0" shapeId="0">
      <text>
        <r>
          <rPr>
            <sz val="11"/>
            <rFont val="Calibri"/>
            <family val="2"/>
            <charset val="238"/>
          </rPr>
          <t>IV_B:EgyebUtem2</t>
        </r>
      </text>
    </comment>
    <comment ref="AQ209" authorId="0" shapeId="0">
      <text>
        <r>
          <rPr>
            <sz val="11"/>
            <rFont val="Calibri"/>
            <family val="2"/>
            <charset val="238"/>
          </rPr>
          <t>IV_B:HitelKotvenyUtem2</t>
        </r>
      </text>
    </comment>
    <comment ref="AR209" authorId="0" shapeId="0">
      <text>
        <r>
          <rPr>
            <sz val="11"/>
            <rFont val="Calibri"/>
            <family val="2"/>
            <charset val="238"/>
          </rPr>
          <t>IV_B:OsszesenUtem2</t>
        </r>
      </text>
    </comment>
    <comment ref="AS209" authorId="0" shapeId="0">
      <text>
        <r>
          <rPr>
            <sz val="11"/>
            <rFont val="Calibri"/>
            <family val="2"/>
            <charset val="238"/>
          </rPr>
          <t>IV_B:ForrashianyUtem2</t>
        </r>
      </text>
    </comment>
    <comment ref="AV209" authorId="0" shapeId="0">
      <text>
        <r>
          <rPr>
            <sz val="11"/>
            <rFont val="Calibri"/>
            <family val="2"/>
            <charset val="238"/>
          </rPr>
          <t>IV_B:Indokolas</t>
        </r>
      </text>
    </comment>
    <comment ref="AW209" authorId="0" shapeId="0">
      <text>
        <r>
          <rPr>
            <sz val="11"/>
            <rFont val="Calibri"/>
            <family val="2"/>
            <charset val="238"/>
          </rPr>
          <t>IV_B:Megjegyzes</t>
        </r>
      </text>
    </comment>
    <comment ref="AZ209" authorId="0" shapeId="0">
      <text>
        <r>
          <rPr>
            <sz val="11"/>
            <rFont val="Calibri"/>
            <family val="2"/>
            <charset val="238"/>
          </rPr>
          <t>IV_B:ISA</t>
        </r>
      </text>
    </comment>
    <comment ref="B210" authorId="0" shapeId="0">
      <text>
        <r>
          <rPr>
            <sz val="11"/>
            <rFont val="Calibri"/>
            <family val="2"/>
            <charset val="238"/>
          </rPr>
          <t>IV_B:FontossagiSorrent</t>
        </r>
      </text>
    </comment>
    <comment ref="C210" authorId="0" shapeId="0">
      <text>
        <r>
          <rPr>
            <sz val="11"/>
            <rFont val="Calibri"/>
            <family val="2"/>
            <charset val="238"/>
          </rPr>
          <t>IV_B:FeladatKategoria</t>
        </r>
      </text>
    </comment>
    <comment ref="D210" authorId="0" shapeId="0">
      <text>
        <r>
          <rPr>
            <sz val="11"/>
            <rFont val="Calibri"/>
            <family val="2"/>
            <charset val="238"/>
          </rPr>
          <t>IV_B:FeladatMegnevezes</t>
        </r>
      </text>
    </comment>
    <comment ref="E210" authorId="0" shapeId="0">
      <text>
        <r>
          <rPr>
            <sz val="11"/>
            <rFont val="Calibri"/>
            <family val="2"/>
            <charset val="238"/>
          </rPr>
          <t>IV_B:ElviEngedelySzam</t>
        </r>
      </text>
    </comment>
    <comment ref="F210" authorId="0" shapeId="0">
      <text>
        <r>
          <rPr>
            <sz val="11"/>
            <rFont val="Calibri"/>
            <family val="2"/>
            <charset val="238"/>
          </rPr>
          <t>IV_B:VKR_Kod</t>
        </r>
      </text>
    </comment>
    <comment ref="G210" authorId="0" shapeId="0">
      <text>
        <r>
          <rPr>
            <sz val="11"/>
            <rFont val="Calibri"/>
            <family val="2"/>
            <charset val="238"/>
          </rPr>
          <t>IV_B:VKR_Nev</t>
        </r>
      </text>
    </comment>
    <comment ref="H210" authorId="0" shapeId="0">
      <text>
        <r>
          <rPr>
            <sz val="11"/>
            <rFont val="Calibri"/>
            <family val="2"/>
            <charset val="238"/>
          </rPr>
          <t>IV_B:FeladatSorszam</t>
        </r>
      </text>
    </comment>
    <comment ref="I210" authorId="0" shapeId="0">
      <text>
        <r>
          <rPr>
            <sz val="11"/>
            <rFont val="Calibri"/>
            <family val="2"/>
            <charset val="238"/>
          </rPr>
          <t>IV_B:FeladatAzonosito</t>
        </r>
      </text>
    </comment>
    <comment ref="J210" authorId="0" shapeId="0">
      <text>
        <r>
          <rPr>
            <sz val="11"/>
            <rFont val="Calibri"/>
            <family val="2"/>
            <charset val="238"/>
          </rPr>
          <t>IV_B:EllatasiTerulet</t>
        </r>
      </text>
    </comment>
    <comment ref="K210" authorId="0" shapeId="0">
      <text>
        <r>
          <rPr>
            <sz val="11"/>
            <rFont val="Calibri"/>
            <family val="2"/>
            <charset val="238"/>
          </rPr>
          <t>IV_B:EllatasertFelelos</t>
        </r>
      </text>
    </comment>
    <comment ref="L210" authorId="0" shapeId="0">
      <text>
        <r>
          <rPr>
            <sz val="11"/>
            <rFont val="Calibri"/>
            <family val="2"/>
            <charset val="238"/>
          </rPr>
          <t>IV_B:TervezettNettoKoltseg</t>
        </r>
      </text>
    </comment>
    <comment ref="M210" authorId="0" shapeId="0">
      <text>
        <r>
          <rPr>
            <sz val="11"/>
            <rFont val="Calibri"/>
            <family val="2"/>
            <charset val="238"/>
          </rPr>
          <t>IV_B:IdotartamKezdes</t>
        </r>
      </text>
    </comment>
    <comment ref="N210" authorId="0" shapeId="0">
      <text>
        <r>
          <rPr>
            <sz val="11"/>
            <rFont val="Calibri"/>
            <family val="2"/>
            <charset val="238"/>
          </rPr>
          <t>IV_B:IdotartamBefejezes</t>
        </r>
      </text>
    </comment>
    <comment ref="O210" authorId="0" shapeId="0">
      <text>
        <r>
          <rPr>
            <sz val="11"/>
            <rFont val="Calibri"/>
            <family val="2"/>
            <charset val="238"/>
          </rPr>
          <t>IV_B:NettoKoltsegUtem1</t>
        </r>
      </text>
    </comment>
    <comment ref="P210" authorId="0" shapeId="0">
      <text>
        <r>
          <rPr>
            <sz val="11"/>
            <rFont val="Calibri"/>
            <family val="2"/>
            <charset val="238"/>
          </rPr>
          <t>IV_B:NettoKoltsegUtem2</t>
        </r>
      </text>
    </comment>
    <comment ref="Q210" authorId="0" shapeId="0">
      <text>
        <r>
          <rPr>
            <sz val="11"/>
            <rFont val="Calibri"/>
            <family val="2"/>
            <charset val="238"/>
          </rPr>
          <t>IV_B:EM_Melleklet2_KTG</t>
        </r>
      </text>
    </comment>
    <comment ref="S210" authorId="0" shapeId="0">
      <text>
        <r>
          <rPr>
            <sz val="11"/>
            <rFont val="Calibri"/>
            <family val="2"/>
            <charset val="238"/>
          </rPr>
          <t>IV_B:HDUtem1</t>
        </r>
      </text>
    </comment>
    <comment ref="T210" authorId="0" shapeId="0">
      <text>
        <r>
          <rPr>
            <sz val="11"/>
            <rFont val="Calibri"/>
            <family val="2"/>
            <charset val="238"/>
          </rPr>
          <t>IV_B:ECSUtem1</t>
        </r>
      </text>
    </comment>
    <comment ref="U210" authorId="0" shapeId="0">
      <text>
        <r>
          <rPr>
            <sz val="11"/>
            <rFont val="Calibri"/>
            <family val="2"/>
            <charset val="238"/>
          </rPr>
          <t>IV_B:KFHUtem1</t>
        </r>
      </text>
    </comment>
    <comment ref="V210" authorId="0" shapeId="0">
      <text>
        <r>
          <rPr>
            <sz val="11"/>
            <rFont val="Calibri"/>
            <family val="2"/>
            <charset val="238"/>
          </rPr>
          <t>IV_B:Egyeb_SajatUtem1</t>
        </r>
      </text>
    </comment>
    <comment ref="W210" authorId="0" shapeId="0">
      <text>
        <r>
          <rPr>
            <sz val="11"/>
            <rFont val="Calibri"/>
            <family val="2"/>
            <charset val="238"/>
          </rPr>
          <t>IV_B:DijUtem1</t>
        </r>
      </text>
    </comment>
    <comment ref="X210" authorId="0" shapeId="0">
      <text>
        <r>
          <rPr>
            <sz val="11"/>
            <rFont val="Calibri"/>
            <family val="2"/>
            <charset val="238"/>
          </rPr>
          <t>IV_B:EM_Melleklet1_Utem1</t>
        </r>
      </text>
    </comment>
    <comment ref="Y210" authorId="0" shapeId="0">
      <text>
        <r>
          <rPr>
            <sz val="11"/>
            <rFont val="Calibri"/>
            <family val="2"/>
            <charset val="238"/>
          </rPr>
          <t>IV_B:EgyebAllamiUtem1</t>
        </r>
      </text>
    </comment>
    <comment ref="Z210" authorId="0" shapeId="0">
      <text>
        <r>
          <rPr>
            <sz val="11"/>
            <rFont val="Calibri"/>
            <family val="2"/>
            <charset val="238"/>
          </rPr>
          <t>IV_B:OnkormanyzatiUtem1</t>
        </r>
      </text>
    </comment>
    <comment ref="AA210" authorId="0" shapeId="0">
      <text>
        <r>
          <rPr>
            <sz val="11"/>
            <rFont val="Calibri"/>
            <family val="2"/>
            <charset val="238"/>
          </rPr>
          <t>IV_B:EUUtem1</t>
        </r>
      </text>
    </comment>
    <comment ref="AB210" authorId="0" shapeId="0">
      <text>
        <r>
          <rPr>
            <sz val="11"/>
            <rFont val="Calibri"/>
            <family val="2"/>
            <charset val="238"/>
          </rPr>
          <t>IV_B:EgyebUtem1</t>
        </r>
      </text>
    </comment>
    <comment ref="AC210" authorId="0" shapeId="0">
      <text>
        <r>
          <rPr>
            <sz val="11"/>
            <rFont val="Calibri"/>
            <family val="2"/>
            <charset val="238"/>
          </rPr>
          <t>IV_B:HitelKotvenyUtem1</t>
        </r>
      </text>
    </comment>
    <comment ref="AD210" authorId="0" shapeId="0">
      <text>
        <r>
          <rPr>
            <sz val="11"/>
            <rFont val="Calibri"/>
            <family val="2"/>
            <charset val="238"/>
          </rPr>
          <t>IV_B:OsszesenUtem1</t>
        </r>
      </text>
    </comment>
    <comment ref="AG210" authorId="0" shapeId="0">
      <text>
        <r>
          <rPr>
            <sz val="11"/>
            <rFont val="Calibri"/>
            <family val="2"/>
            <charset val="238"/>
          </rPr>
          <t>IV_B:HDUtem2</t>
        </r>
      </text>
    </comment>
    <comment ref="AH210" authorId="0" shapeId="0">
      <text>
        <r>
          <rPr>
            <sz val="11"/>
            <rFont val="Calibri"/>
            <family val="2"/>
            <charset val="238"/>
          </rPr>
          <t>IV_B:ECSUtem2</t>
        </r>
      </text>
    </comment>
    <comment ref="AI210" authorId="0" shapeId="0">
      <text>
        <r>
          <rPr>
            <sz val="11"/>
            <rFont val="Calibri"/>
            <family val="2"/>
            <charset val="238"/>
          </rPr>
          <t>IV_B:KFHUtem2</t>
        </r>
      </text>
    </comment>
    <comment ref="AJ210" authorId="0" shapeId="0">
      <text>
        <r>
          <rPr>
            <sz val="11"/>
            <rFont val="Calibri"/>
            <family val="2"/>
            <charset val="238"/>
          </rPr>
          <t>IV_B:Egyeb_SajatUtem2</t>
        </r>
      </text>
    </comment>
    <comment ref="AK210" authorId="0" shapeId="0">
      <text>
        <r>
          <rPr>
            <sz val="11"/>
            <rFont val="Calibri"/>
            <family val="2"/>
            <charset val="238"/>
          </rPr>
          <t>IV_B:DijUtem2</t>
        </r>
      </text>
    </comment>
    <comment ref="AL210" authorId="0" shapeId="0">
      <text>
        <r>
          <rPr>
            <sz val="11"/>
            <rFont val="Calibri"/>
            <family val="2"/>
            <charset val="238"/>
          </rPr>
          <t>IV_B:EM_Melleklet1_Utem2</t>
        </r>
      </text>
    </comment>
    <comment ref="AM210" authorId="0" shapeId="0">
      <text>
        <r>
          <rPr>
            <sz val="11"/>
            <rFont val="Calibri"/>
            <family val="2"/>
            <charset val="238"/>
          </rPr>
          <t>IV_B:EgyebAllamiUtem2</t>
        </r>
      </text>
    </comment>
    <comment ref="AN210" authorId="0" shapeId="0">
      <text>
        <r>
          <rPr>
            <sz val="11"/>
            <rFont val="Calibri"/>
            <family val="2"/>
            <charset val="238"/>
          </rPr>
          <t>IV_B:OnkormanyzatiUtem2</t>
        </r>
      </text>
    </comment>
    <comment ref="AO210" authorId="0" shapeId="0">
      <text>
        <r>
          <rPr>
            <sz val="11"/>
            <rFont val="Calibri"/>
            <family val="2"/>
            <charset val="238"/>
          </rPr>
          <t>IV_B:EUUtem2</t>
        </r>
      </text>
    </comment>
    <comment ref="AP210" authorId="0" shapeId="0">
      <text>
        <r>
          <rPr>
            <sz val="11"/>
            <rFont val="Calibri"/>
            <family val="2"/>
            <charset val="238"/>
          </rPr>
          <t>IV_B:EgyebUtem2</t>
        </r>
      </text>
    </comment>
    <comment ref="AQ210" authorId="0" shapeId="0">
      <text>
        <r>
          <rPr>
            <sz val="11"/>
            <rFont val="Calibri"/>
            <family val="2"/>
            <charset val="238"/>
          </rPr>
          <t>IV_B:HitelKotvenyUtem2</t>
        </r>
      </text>
    </comment>
    <comment ref="AR210" authorId="0" shapeId="0">
      <text>
        <r>
          <rPr>
            <sz val="11"/>
            <rFont val="Calibri"/>
            <family val="2"/>
            <charset val="238"/>
          </rPr>
          <t>IV_B:OsszesenUtem2</t>
        </r>
      </text>
    </comment>
    <comment ref="AS210" authorId="0" shapeId="0">
      <text>
        <r>
          <rPr>
            <sz val="11"/>
            <rFont val="Calibri"/>
            <family val="2"/>
            <charset val="238"/>
          </rPr>
          <t>IV_B:ForrashianyUtem2</t>
        </r>
      </text>
    </comment>
    <comment ref="AV210" authorId="0" shapeId="0">
      <text>
        <r>
          <rPr>
            <sz val="11"/>
            <rFont val="Calibri"/>
            <family val="2"/>
            <charset val="238"/>
          </rPr>
          <t>IV_B:Indokolas</t>
        </r>
      </text>
    </comment>
    <comment ref="AW210" authorId="0" shapeId="0">
      <text>
        <r>
          <rPr>
            <sz val="11"/>
            <rFont val="Calibri"/>
            <family val="2"/>
            <charset val="238"/>
          </rPr>
          <t>IV_B:Megjegyzes</t>
        </r>
      </text>
    </comment>
    <comment ref="AZ210" authorId="0" shapeId="0">
      <text>
        <r>
          <rPr>
            <sz val="11"/>
            <rFont val="Calibri"/>
            <family val="2"/>
            <charset val="238"/>
          </rPr>
          <t>IV_B:ISA</t>
        </r>
      </text>
    </comment>
    <comment ref="B211" authorId="0" shapeId="0">
      <text>
        <r>
          <rPr>
            <sz val="11"/>
            <rFont val="Calibri"/>
            <family val="2"/>
            <charset val="238"/>
          </rPr>
          <t>IV_B:FontossagiSorrent</t>
        </r>
      </text>
    </comment>
    <comment ref="C211" authorId="0" shapeId="0">
      <text>
        <r>
          <rPr>
            <sz val="11"/>
            <rFont val="Calibri"/>
            <family val="2"/>
            <charset val="238"/>
          </rPr>
          <t>IV_B:FeladatKategoria</t>
        </r>
      </text>
    </comment>
    <comment ref="D211" authorId="0" shapeId="0">
      <text>
        <r>
          <rPr>
            <sz val="11"/>
            <rFont val="Calibri"/>
            <family val="2"/>
            <charset val="238"/>
          </rPr>
          <t>IV_B:FeladatMegnevezes</t>
        </r>
      </text>
    </comment>
    <comment ref="E211" authorId="0" shapeId="0">
      <text>
        <r>
          <rPr>
            <sz val="11"/>
            <rFont val="Calibri"/>
            <family val="2"/>
            <charset val="238"/>
          </rPr>
          <t>IV_B:ElviEngedelySzam</t>
        </r>
      </text>
    </comment>
    <comment ref="F211" authorId="0" shapeId="0">
      <text>
        <r>
          <rPr>
            <sz val="11"/>
            <rFont val="Calibri"/>
            <family val="2"/>
            <charset val="238"/>
          </rPr>
          <t>IV_B:VKR_Kod</t>
        </r>
      </text>
    </comment>
    <comment ref="G211" authorId="0" shapeId="0">
      <text>
        <r>
          <rPr>
            <sz val="11"/>
            <rFont val="Calibri"/>
            <family val="2"/>
            <charset val="238"/>
          </rPr>
          <t>IV_B:VKR_Nev</t>
        </r>
      </text>
    </comment>
    <comment ref="H211" authorId="0" shapeId="0">
      <text>
        <r>
          <rPr>
            <sz val="11"/>
            <rFont val="Calibri"/>
            <family val="2"/>
            <charset val="238"/>
          </rPr>
          <t>IV_B:FeladatSorszam</t>
        </r>
      </text>
    </comment>
    <comment ref="I211" authorId="0" shapeId="0">
      <text>
        <r>
          <rPr>
            <sz val="11"/>
            <rFont val="Calibri"/>
            <family val="2"/>
            <charset val="238"/>
          </rPr>
          <t>IV_B:FeladatAzonosito</t>
        </r>
      </text>
    </comment>
    <comment ref="J211" authorId="0" shapeId="0">
      <text>
        <r>
          <rPr>
            <sz val="11"/>
            <rFont val="Calibri"/>
            <family val="2"/>
            <charset val="238"/>
          </rPr>
          <t>IV_B:EllatasiTerulet</t>
        </r>
      </text>
    </comment>
    <comment ref="K211" authorId="0" shapeId="0">
      <text>
        <r>
          <rPr>
            <sz val="11"/>
            <rFont val="Calibri"/>
            <family val="2"/>
            <charset val="238"/>
          </rPr>
          <t>IV_B:EllatasertFelelos</t>
        </r>
      </text>
    </comment>
    <comment ref="L211" authorId="0" shapeId="0">
      <text>
        <r>
          <rPr>
            <sz val="11"/>
            <rFont val="Calibri"/>
            <family val="2"/>
            <charset val="238"/>
          </rPr>
          <t>IV_B:TervezettNettoKoltseg</t>
        </r>
      </text>
    </comment>
    <comment ref="M211" authorId="0" shapeId="0">
      <text>
        <r>
          <rPr>
            <sz val="11"/>
            <rFont val="Calibri"/>
            <family val="2"/>
            <charset val="238"/>
          </rPr>
          <t>IV_B:IdotartamKezdes</t>
        </r>
      </text>
    </comment>
    <comment ref="N211" authorId="0" shapeId="0">
      <text>
        <r>
          <rPr>
            <sz val="11"/>
            <rFont val="Calibri"/>
            <family val="2"/>
            <charset val="238"/>
          </rPr>
          <t>IV_B:IdotartamBefejezes</t>
        </r>
      </text>
    </comment>
    <comment ref="O211" authorId="0" shapeId="0">
      <text>
        <r>
          <rPr>
            <sz val="11"/>
            <rFont val="Calibri"/>
            <family val="2"/>
            <charset val="238"/>
          </rPr>
          <t>IV_B:NettoKoltsegUtem1</t>
        </r>
      </text>
    </comment>
    <comment ref="P211" authorId="0" shapeId="0">
      <text>
        <r>
          <rPr>
            <sz val="11"/>
            <rFont val="Calibri"/>
            <family val="2"/>
            <charset val="238"/>
          </rPr>
          <t>IV_B:NettoKoltsegUtem2</t>
        </r>
      </text>
    </comment>
    <comment ref="Q211" authorId="0" shapeId="0">
      <text>
        <r>
          <rPr>
            <sz val="11"/>
            <rFont val="Calibri"/>
            <family val="2"/>
            <charset val="238"/>
          </rPr>
          <t>IV_B:EM_Melleklet2_KTG</t>
        </r>
      </text>
    </comment>
    <comment ref="S211" authorId="0" shapeId="0">
      <text>
        <r>
          <rPr>
            <sz val="11"/>
            <rFont val="Calibri"/>
            <family val="2"/>
            <charset val="238"/>
          </rPr>
          <t>IV_B:HDUtem1</t>
        </r>
      </text>
    </comment>
    <comment ref="T211" authorId="0" shapeId="0">
      <text>
        <r>
          <rPr>
            <sz val="11"/>
            <rFont val="Calibri"/>
            <family val="2"/>
            <charset val="238"/>
          </rPr>
          <t>IV_B:ECSUtem1</t>
        </r>
      </text>
    </comment>
    <comment ref="U211" authorId="0" shapeId="0">
      <text>
        <r>
          <rPr>
            <sz val="11"/>
            <rFont val="Calibri"/>
            <family val="2"/>
            <charset val="238"/>
          </rPr>
          <t>IV_B:KFHUtem1</t>
        </r>
      </text>
    </comment>
    <comment ref="V211" authorId="0" shapeId="0">
      <text>
        <r>
          <rPr>
            <sz val="11"/>
            <rFont val="Calibri"/>
            <family val="2"/>
            <charset val="238"/>
          </rPr>
          <t>IV_B:Egyeb_SajatUtem1</t>
        </r>
      </text>
    </comment>
    <comment ref="W211" authorId="0" shapeId="0">
      <text>
        <r>
          <rPr>
            <sz val="11"/>
            <rFont val="Calibri"/>
            <family val="2"/>
            <charset val="238"/>
          </rPr>
          <t>IV_B:DijUtem1</t>
        </r>
      </text>
    </comment>
    <comment ref="X211" authorId="0" shapeId="0">
      <text>
        <r>
          <rPr>
            <sz val="11"/>
            <rFont val="Calibri"/>
            <family val="2"/>
            <charset val="238"/>
          </rPr>
          <t>IV_B:EM_Melleklet1_Utem1</t>
        </r>
      </text>
    </comment>
    <comment ref="Y211" authorId="0" shapeId="0">
      <text>
        <r>
          <rPr>
            <sz val="11"/>
            <rFont val="Calibri"/>
            <family val="2"/>
            <charset val="238"/>
          </rPr>
          <t>IV_B:EgyebAllamiUtem1</t>
        </r>
      </text>
    </comment>
    <comment ref="Z211" authorId="0" shapeId="0">
      <text>
        <r>
          <rPr>
            <sz val="11"/>
            <rFont val="Calibri"/>
            <family val="2"/>
            <charset val="238"/>
          </rPr>
          <t>IV_B:OnkormanyzatiUtem1</t>
        </r>
      </text>
    </comment>
    <comment ref="AA211" authorId="0" shapeId="0">
      <text>
        <r>
          <rPr>
            <sz val="11"/>
            <rFont val="Calibri"/>
            <family val="2"/>
            <charset val="238"/>
          </rPr>
          <t>IV_B:EUUtem1</t>
        </r>
      </text>
    </comment>
    <comment ref="AB211" authorId="0" shapeId="0">
      <text>
        <r>
          <rPr>
            <sz val="11"/>
            <rFont val="Calibri"/>
            <family val="2"/>
            <charset val="238"/>
          </rPr>
          <t>IV_B:EgyebUtem1</t>
        </r>
      </text>
    </comment>
    <comment ref="AC211" authorId="0" shapeId="0">
      <text>
        <r>
          <rPr>
            <sz val="11"/>
            <rFont val="Calibri"/>
            <family val="2"/>
            <charset val="238"/>
          </rPr>
          <t>IV_B:HitelKotvenyUtem1</t>
        </r>
      </text>
    </comment>
    <comment ref="AD211" authorId="0" shapeId="0">
      <text>
        <r>
          <rPr>
            <sz val="11"/>
            <rFont val="Calibri"/>
            <family val="2"/>
            <charset val="238"/>
          </rPr>
          <t>IV_B:OsszesenUtem1</t>
        </r>
      </text>
    </comment>
    <comment ref="AG211" authorId="0" shapeId="0">
      <text>
        <r>
          <rPr>
            <sz val="11"/>
            <rFont val="Calibri"/>
            <family val="2"/>
            <charset val="238"/>
          </rPr>
          <t>IV_B:HDUtem2</t>
        </r>
      </text>
    </comment>
    <comment ref="AH211" authorId="0" shapeId="0">
      <text>
        <r>
          <rPr>
            <sz val="11"/>
            <rFont val="Calibri"/>
            <family val="2"/>
            <charset val="238"/>
          </rPr>
          <t>IV_B:ECSUtem2</t>
        </r>
      </text>
    </comment>
    <comment ref="AI211" authorId="0" shapeId="0">
      <text>
        <r>
          <rPr>
            <sz val="11"/>
            <rFont val="Calibri"/>
            <family val="2"/>
            <charset val="238"/>
          </rPr>
          <t>IV_B:KFHUtem2</t>
        </r>
      </text>
    </comment>
    <comment ref="AJ211" authorId="0" shapeId="0">
      <text>
        <r>
          <rPr>
            <sz val="11"/>
            <rFont val="Calibri"/>
            <family val="2"/>
            <charset val="238"/>
          </rPr>
          <t>IV_B:Egyeb_SajatUtem2</t>
        </r>
      </text>
    </comment>
    <comment ref="AK211" authorId="0" shapeId="0">
      <text>
        <r>
          <rPr>
            <sz val="11"/>
            <rFont val="Calibri"/>
            <family val="2"/>
            <charset val="238"/>
          </rPr>
          <t>IV_B:DijUtem2</t>
        </r>
      </text>
    </comment>
    <comment ref="AL211" authorId="0" shapeId="0">
      <text>
        <r>
          <rPr>
            <sz val="11"/>
            <rFont val="Calibri"/>
            <family val="2"/>
            <charset val="238"/>
          </rPr>
          <t>IV_B:EM_Melleklet1_Utem2</t>
        </r>
      </text>
    </comment>
    <comment ref="AM211" authorId="0" shapeId="0">
      <text>
        <r>
          <rPr>
            <sz val="11"/>
            <rFont val="Calibri"/>
            <family val="2"/>
            <charset val="238"/>
          </rPr>
          <t>IV_B:EgyebAllamiUtem2</t>
        </r>
      </text>
    </comment>
    <comment ref="AN211" authorId="0" shapeId="0">
      <text>
        <r>
          <rPr>
            <sz val="11"/>
            <rFont val="Calibri"/>
            <family val="2"/>
            <charset val="238"/>
          </rPr>
          <t>IV_B:OnkormanyzatiUtem2</t>
        </r>
      </text>
    </comment>
    <comment ref="AO211" authorId="0" shapeId="0">
      <text>
        <r>
          <rPr>
            <sz val="11"/>
            <rFont val="Calibri"/>
            <family val="2"/>
            <charset val="238"/>
          </rPr>
          <t>IV_B:EUUtem2</t>
        </r>
      </text>
    </comment>
    <comment ref="AP211" authorId="0" shapeId="0">
      <text>
        <r>
          <rPr>
            <sz val="11"/>
            <rFont val="Calibri"/>
            <family val="2"/>
            <charset val="238"/>
          </rPr>
          <t>IV_B:EgyebUtem2</t>
        </r>
      </text>
    </comment>
    <comment ref="AQ211" authorId="0" shapeId="0">
      <text>
        <r>
          <rPr>
            <sz val="11"/>
            <rFont val="Calibri"/>
            <family val="2"/>
            <charset val="238"/>
          </rPr>
          <t>IV_B:HitelKotvenyUtem2</t>
        </r>
      </text>
    </comment>
    <comment ref="AR211" authorId="0" shapeId="0">
      <text>
        <r>
          <rPr>
            <sz val="11"/>
            <rFont val="Calibri"/>
            <family val="2"/>
            <charset val="238"/>
          </rPr>
          <t>IV_B:OsszesenUtem2</t>
        </r>
      </text>
    </comment>
    <comment ref="AS211" authorId="0" shapeId="0">
      <text>
        <r>
          <rPr>
            <sz val="11"/>
            <rFont val="Calibri"/>
            <family val="2"/>
            <charset val="238"/>
          </rPr>
          <t>IV_B:ForrashianyUtem2</t>
        </r>
      </text>
    </comment>
    <comment ref="AV211" authorId="0" shapeId="0">
      <text>
        <r>
          <rPr>
            <sz val="11"/>
            <rFont val="Calibri"/>
            <family val="2"/>
            <charset val="238"/>
          </rPr>
          <t>IV_B:Indokolas</t>
        </r>
      </text>
    </comment>
    <comment ref="AW211" authorId="0" shapeId="0">
      <text>
        <r>
          <rPr>
            <sz val="11"/>
            <rFont val="Calibri"/>
            <family val="2"/>
            <charset val="238"/>
          </rPr>
          <t>IV_B:Megjegyzes</t>
        </r>
      </text>
    </comment>
    <comment ref="AZ211" authorId="0" shapeId="0">
      <text>
        <r>
          <rPr>
            <sz val="11"/>
            <rFont val="Calibri"/>
            <family val="2"/>
            <charset val="238"/>
          </rPr>
          <t>IV_B:ISA</t>
        </r>
      </text>
    </comment>
    <comment ref="B212" authorId="0" shapeId="0">
      <text>
        <r>
          <rPr>
            <sz val="11"/>
            <rFont val="Calibri"/>
            <family val="2"/>
            <charset val="238"/>
          </rPr>
          <t>IV_B:FontossagiSorrent</t>
        </r>
      </text>
    </comment>
    <comment ref="C212" authorId="0" shapeId="0">
      <text>
        <r>
          <rPr>
            <sz val="11"/>
            <rFont val="Calibri"/>
            <family val="2"/>
            <charset val="238"/>
          </rPr>
          <t>IV_B:FeladatKategoria</t>
        </r>
      </text>
    </comment>
    <comment ref="D212" authorId="0" shapeId="0">
      <text>
        <r>
          <rPr>
            <sz val="11"/>
            <rFont val="Calibri"/>
            <family val="2"/>
            <charset val="238"/>
          </rPr>
          <t>IV_B:FeladatMegnevezes</t>
        </r>
      </text>
    </comment>
    <comment ref="E212" authorId="0" shapeId="0">
      <text>
        <r>
          <rPr>
            <sz val="11"/>
            <rFont val="Calibri"/>
            <family val="2"/>
            <charset val="238"/>
          </rPr>
          <t>IV_B:ElviEngedelySzam</t>
        </r>
      </text>
    </comment>
    <comment ref="F212" authorId="0" shapeId="0">
      <text>
        <r>
          <rPr>
            <sz val="11"/>
            <rFont val="Calibri"/>
            <family val="2"/>
            <charset val="238"/>
          </rPr>
          <t>IV_B:VKR_Kod</t>
        </r>
      </text>
    </comment>
    <comment ref="G212" authorId="0" shapeId="0">
      <text>
        <r>
          <rPr>
            <sz val="11"/>
            <rFont val="Calibri"/>
            <family val="2"/>
            <charset val="238"/>
          </rPr>
          <t>IV_B:VKR_Nev</t>
        </r>
      </text>
    </comment>
    <comment ref="H212" authorId="0" shapeId="0">
      <text>
        <r>
          <rPr>
            <sz val="11"/>
            <rFont val="Calibri"/>
            <family val="2"/>
            <charset val="238"/>
          </rPr>
          <t>IV_B:FeladatSorszam</t>
        </r>
      </text>
    </comment>
    <comment ref="I212" authorId="0" shapeId="0">
      <text>
        <r>
          <rPr>
            <sz val="11"/>
            <rFont val="Calibri"/>
            <family val="2"/>
            <charset val="238"/>
          </rPr>
          <t>IV_B:FeladatAzonosito</t>
        </r>
      </text>
    </comment>
    <comment ref="J212" authorId="0" shapeId="0">
      <text>
        <r>
          <rPr>
            <sz val="11"/>
            <rFont val="Calibri"/>
            <family val="2"/>
            <charset val="238"/>
          </rPr>
          <t>IV_B:EllatasiTerulet</t>
        </r>
      </text>
    </comment>
    <comment ref="K212" authorId="0" shapeId="0">
      <text>
        <r>
          <rPr>
            <sz val="11"/>
            <rFont val="Calibri"/>
            <family val="2"/>
            <charset val="238"/>
          </rPr>
          <t>IV_B:EllatasertFelelos</t>
        </r>
      </text>
    </comment>
    <comment ref="L212" authorId="0" shapeId="0">
      <text>
        <r>
          <rPr>
            <sz val="11"/>
            <rFont val="Calibri"/>
            <family val="2"/>
            <charset val="238"/>
          </rPr>
          <t>IV_B:TervezettNettoKoltseg</t>
        </r>
      </text>
    </comment>
    <comment ref="M212" authorId="0" shapeId="0">
      <text>
        <r>
          <rPr>
            <sz val="11"/>
            <rFont val="Calibri"/>
            <family val="2"/>
            <charset val="238"/>
          </rPr>
          <t>IV_B:IdotartamKezdes</t>
        </r>
      </text>
    </comment>
    <comment ref="N212" authorId="0" shapeId="0">
      <text>
        <r>
          <rPr>
            <sz val="11"/>
            <rFont val="Calibri"/>
            <family val="2"/>
            <charset val="238"/>
          </rPr>
          <t>IV_B:IdotartamBefejezes</t>
        </r>
      </text>
    </comment>
    <comment ref="O212" authorId="0" shapeId="0">
      <text>
        <r>
          <rPr>
            <sz val="11"/>
            <rFont val="Calibri"/>
            <family val="2"/>
            <charset val="238"/>
          </rPr>
          <t>IV_B:NettoKoltsegUtem1</t>
        </r>
      </text>
    </comment>
    <comment ref="P212" authorId="0" shapeId="0">
      <text>
        <r>
          <rPr>
            <sz val="11"/>
            <rFont val="Calibri"/>
            <family val="2"/>
            <charset val="238"/>
          </rPr>
          <t>IV_B:NettoKoltsegUtem2</t>
        </r>
      </text>
    </comment>
    <comment ref="Q212" authorId="0" shapeId="0">
      <text>
        <r>
          <rPr>
            <sz val="11"/>
            <rFont val="Calibri"/>
            <family val="2"/>
            <charset val="238"/>
          </rPr>
          <t>IV_B:EM_Melleklet2_KTG</t>
        </r>
      </text>
    </comment>
    <comment ref="S212" authorId="0" shapeId="0">
      <text>
        <r>
          <rPr>
            <sz val="11"/>
            <rFont val="Calibri"/>
            <family val="2"/>
            <charset val="238"/>
          </rPr>
          <t>IV_B:HDUtem1</t>
        </r>
      </text>
    </comment>
    <comment ref="T212" authorId="0" shapeId="0">
      <text>
        <r>
          <rPr>
            <sz val="11"/>
            <rFont val="Calibri"/>
            <family val="2"/>
            <charset val="238"/>
          </rPr>
          <t>IV_B:ECSUtem1</t>
        </r>
      </text>
    </comment>
    <comment ref="U212" authorId="0" shapeId="0">
      <text>
        <r>
          <rPr>
            <sz val="11"/>
            <rFont val="Calibri"/>
            <family val="2"/>
            <charset val="238"/>
          </rPr>
          <t>IV_B:KFHUtem1</t>
        </r>
      </text>
    </comment>
    <comment ref="V212" authorId="0" shapeId="0">
      <text>
        <r>
          <rPr>
            <sz val="11"/>
            <rFont val="Calibri"/>
            <family val="2"/>
            <charset val="238"/>
          </rPr>
          <t>IV_B:Egyeb_SajatUtem1</t>
        </r>
      </text>
    </comment>
    <comment ref="W212" authorId="0" shapeId="0">
      <text>
        <r>
          <rPr>
            <sz val="11"/>
            <rFont val="Calibri"/>
            <family val="2"/>
            <charset val="238"/>
          </rPr>
          <t>IV_B:DijUtem1</t>
        </r>
      </text>
    </comment>
    <comment ref="X212" authorId="0" shapeId="0">
      <text>
        <r>
          <rPr>
            <sz val="11"/>
            <rFont val="Calibri"/>
            <family val="2"/>
            <charset val="238"/>
          </rPr>
          <t>IV_B:EM_Melleklet1_Utem1</t>
        </r>
      </text>
    </comment>
    <comment ref="Y212" authorId="0" shapeId="0">
      <text>
        <r>
          <rPr>
            <sz val="11"/>
            <rFont val="Calibri"/>
            <family val="2"/>
            <charset val="238"/>
          </rPr>
          <t>IV_B:EgyebAllamiUtem1</t>
        </r>
      </text>
    </comment>
    <comment ref="Z212" authorId="0" shapeId="0">
      <text>
        <r>
          <rPr>
            <sz val="11"/>
            <rFont val="Calibri"/>
            <family val="2"/>
            <charset val="238"/>
          </rPr>
          <t>IV_B:OnkormanyzatiUtem1</t>
        </r>
      </text>
    </comment>
    <comment ref="AA212" authorId="0" shapeId="0">
      <text>
        <r>
          <rPr>
            <sz val="11"/>
            <rFont val="Calibri"/>
            <family val="2"/>
            <charset val="238"/>
          </rPr>
          <t>IV_B:EUUtem1</t>
        </r>
      </text>
    </comment>
    <comment ref="AB212" authorId="0" shapeId="0">
      <text>
        <r>
          <rPr>
            <sz val="11"/>
            <rFont val="Calibri"/>
            <family val="2"/>
            <charset val="238"/>
          </rPr>
          <t>IV_B:EgyebUtem1</t>
        </r>
      </text>
    </comment>
    <comment ref="AC212" authorId="0" shapeId="0">
      <text>
        <r>
          <rPr>
            <sz val="11"/>
            <rFont val="Calibri"/>
            <family val="2"/>
            <charset val="238"/>
          </rPr>
          <t>IV_B:HitelKotvenyUtem1</t>
        </r>
      </text>
    </comment>
    <comment ref="AD212" authorId="0" shapeId="0">
      <text>
        <r>
          <rPr>
            <sz val="11"/>
            <rFont val="Calibri"/>
            <family val="2"/>
            <charset val="238"/>
          </rPr>
          <t>IV_B:OsszesenUtem1</t>
        </r>
      </text>
    </comment>
    <comment ref="AG212" authorId="0" shapeId="0">
      <text>
        <r>
          <rPr>
            <sz val="11"/>
            <rFont val="Calibri"/>
            <family val="2"/>
            <charset val="238"/>
          </rPr>
          <t>IV_B:HDUtem2</t>
        </r>
      </text>
    </comment>
    <comment ref="AH212" authorId="0" shapeId="0">
      <text>
        <r>
          <rPr>
            <sz val="11"/>
            <rFont val="Calibri"/>
            <family val="2"/>
            <charset val="238"/>
          </rPr>
          <t>IV_B:ECSUtem2</t>
        </r>
      </text>
    </comment>
    <comment ref="AI212" authorId="0" shapeId="0">
      <text>
        <r>
          <rPr>
            <sz val="11"/>
            <rFont val="Calibri"/>
            <family val="2"/>
            <charset val="238"/>
          </rPr>
          <t>IV_B:KFHUtem2</t>
        </r>
      </text>
    </comment>
    <comment ref="AJ212" authorId="0" shapeId="0">
      <text>
        <r>
          <rPr>
            <sz val="11"/>
            <rFont val="Calibri"/>
            <family val="2"/>
            <charset val="238"/>
          </rPr>
          <t>IV_B:Egyeb_SajatUtem2</t>
        </r>
      </text>
    </comment>
    <comment ref="AK212" authorId="0" shapeId="0">
      <text>
        <r>
          <rPr>
            <sz val="11"/>
            <rFont val="Calibri"/>
            <family val="2"/>
            <charset val="238"/>
          </rPr>
          <t>IV_B:DijUtem2</t>
        </r>
      </text>
    </comment>
    <comment ref="AL212" authorId="0" shapeId="0">
      <text>
        <r>
          <rPr>
            <sz val="11"/>
            <rFont val="Calibri"/>
            <family val="2"/>
            <charset val="238"/>
          </rPr>
          <t>IV_B:EM_Melleklet1_Utem2</t>
        </r>
      </text>
    </comment>
    <comment ref="AM212" authorId="0" shapeId="0">
      <text>
        <r>
          <rPr>
            <sz val="11"/>
            <rFont val="Calibri"/>
            <family val="2"/>
            <charset val="238"/>
          </rPr>
          <t>IV_B:EgyebAllamiUtem2</t>
        </r>
      </text>
    </comment>
    <comment ref="AN212" authorId="0" shapeId="0">
      <text>
        <r>
          <rPr>
            <sz val="11"/>
            <rFont val="Calibri"/>
            <family val="2"/>
            <charset val="238"/>
          </rPr>
          <t>IV_B:OnkormanyzatiUtem2</t>
        </r>
      </text>
    </comment>
    <comment ref="AO212" authorId="0" shapeId="0">
      <text>
        <r>
          <rPr>
            <sz val="11"/>
            <rFont val="Calibri"/>
            <family val="2"/>
            <charset val="238"/>
          </rPr>
          <t>IV_B:EUUtem2</t>
        </r>
      </text>
    </comment>
    <comment ref="AP212" authorId="0" shapeId="0">
      <text>
        <r>
          <rPr>
            <sz val="11"/>
            <rFont val="Calibri"/>
            <family val="2"/>
            <charset val="238"/>
          </rPr>
          <t>IV_B:EgyebUtem2</t>
        </r>
      </text>
    </comment>
    <comment ref="AQ212" authorId="0" shapeId="0">
      <text>
        <r>
          <rPr>
            <sz val="11"/>
            <rFont val="Calibri"/>
            <family val="2"/>
            <charset val="238"/>
          </rPr>
          <t>IV_B:HitelKotvenyUtem2</t>
        </r>
      </text>
    </comment>
    <comment ref="AR212" authorId="0" shapeId="0">
      <text>
        <r>
          <rPr>
            <sz val="11"/>
            <rFont val="Calibri"/>
            <family val="2"/>
            <charset val="238"/>
          </rPr>
          <t>IV_B:OsszesenUtem2</t>
        </r>
      </text>
    </comment>
    <comment ref="AS212" authorId="0" shapeId="0">
      <text>
        <r>
          <rPr>
            <sz val="11"/>
            <rFont val="Calibri"/>
            <family val="2"/>
            <charset val="238"/>
          </rPr>
          <t>IV_B:ForrashianyUtem2</t>
        </r>
      </text>
    </comment>
    <comment ref="AV212" authorId="0" shapeId="0">
      <text>
        <r>
          <rPr>
            <sz val="11"/>
            <rFont val="Calibri"/>
            <family val="2"/>
            <charset val="238"/>
          </rPr>
          <t>IV_B:Indokolas</t>
        </r>
      </text>
    </comment>
    <comment ref="AW212" authorId="0" shapeId="0">
      <text>
        <r>
          <rPr>
            <sz val="11"/>
            <rFont val="Calibri"/>
            <family val="2"/>
            <charset val="238"/>
          </rPr>
          <t>IV_B:Megjegyzes</t>
        </r>
      </text>
    </comment>
    <comment ref="AZ212" authorId="0" shapeId="0">
      <text>
        <r>
          <rPr>
            <sz val="11"/>
            <rFont val="Calibri"/>
            <family val="2"/>
            <charset val="238"/>
          </rPr>
          <t>IV_B:ISA</t>
        </r>
      </text>
    </comment>
    <comment ref="B213" authorId="0" shapeId="0">
      <text>
        <r>
          <rPr>
            <sz val="11"/>
            <rFont val="Calibri"/>
            <family val="2"/>
            <charset val="238"/>
          </rPr>
          <t>IV_B:FontossagiSorrent</t>
        </r>
      </text>
    </comment>
    <comment ref="C213" authorId="0" shapeId="0">
      <text>
        <r>
          <rPr>
            <sz val="11"/>
            <rFont val="Calibri"/>
            <family val="2"/>
            <charset val="238"/>
          </rPr>
          <t>IV_B:FeladatKategoria</t>
        </r>
      </text>
    </comment>
    <comment ref="D213" authorId="0" shapeId="0">
      <text>
        <r>
          <rPr>
            <sz val="11"/>
            <rFont val="Calibri"/>
            <family val="2"/>
            <charset val="238"/>
          </rPr>
          <t>IV_B:FeladatMegnevezes</t>
        </r>
      </text>
    </comment>
    <comment ref="E213" authorId="0" shapeId="0">
      <text>
        <r>
          <rPr>
            <sz val="11"/>
            <rFont val="Calibri"/>
            <family val="2"/>
            <charset val="238"/>
          </rPr>
          <t>IV_B:ElviEngedelySzam</t>
        </r>
      </text>
    </comment>
    <comment ref="F213" authorId="0" shapeId="0">
      <text>
        <r>
          <rPr>
            <sz val="11"/>
            <rFont val="Calibri"/>
            <family val="2"/>
            <charset val="238"/>
          </rPr>
          <t>IV_B:VKR_Kod</t>
        </r>
      </text>
    </comment>
    <comment ref="G213" authorId="0" shapeId="0">
      <text>
        <r>
          <rPr>
            <sz val="11"/>
            <rFont val="Calibri"/>
            <family val="2"/>
            <charset val="238"/>
          </rPr>
          <t>IV_B:VKR_Nev</t>
        </r>
      </text>
    </comment>
    <comment ref="H213" authorId="0" shapeId="0">
      <text>
        <r>
          <rPr>
            <sz val="11"/>
            <rFont val="Calibri"/>
            <family val="2"/>
            <charset val="238"/>
          </rPr>
          <t>IV_B:FeladatSorszam</t>
        </r>
      </text>
    </comment>
    <comment ref="I213" authorId="0" shapeId="0">
      <text>
        <r>
          <rPr>
            <sz val="11"/>
            <rFont val="Calibri"/>
            <family val="2"/>
            <charset val="238"/>
          </rPr>
          <t>IV_B:FeladatAzonosito</t>
        </r>
      </text>
    </comment>
    <comment ref="J213" authorId="0" shapeId="0">
      <text>
        <r>
          <rPr>
            <sz val="11"/>
            <rFont val="Calibri"/>
            <family val="2"/>
            <charset val="238"/>
          </rPr>
          <t>IV_B:EllatasiTerulet</t>
        </r>
      </text>
    </comment>
    <comment ref="K213" authorId="0" shapeId="0">
      <text>
        <r>
          <rPr>
            <sz val="11"/>
            <rFont val="Calibri"/>
            <family val="2"/>
            <charset val="238"/>
          </rPr>
          <t>IV_B:EllatasertFelelos</t>
        </r>
      </text>
    </comment>
    <comment ref="L213" authorId="0" shapeId="0">
      <text>
        <r>
          <rPr>
            <sz val="11"/>
            <rFont val="Calibri"/>
            <family val="2"/>
            <charset val="238"/>
          </rPr>
          <t>IV_B:TervezettNettoKoltseg</t>
        </r>
      </text>
    </comment>
    <comment ref="M213" authorId="0" shapeId="0">
      <text>
        <r>
          <rPr>
            <sz val="11"/>
            <rFont val="Calibri"/>
            <family val="2"/>
            <charset val="238"/>
          </rPr>
          <t>IV_B:IdotartamKezdes</t>
        </r>
      </text>
    </comment>
    <comment ref="N213" authorId="0" shapeId="0">
      <text>
        <r>
          <rPr>
            <sz val="11"/>
            <rFont val="Calibri"/>
            <family val="2"/>
            <charset val="238"/>
          </rPr>
          <t>IV_B:IdotartamBefejezes</t>
        </r>
      </text>
    </comment>
    <comment ref="O213" authorId="0" shapeId="0">
      <text>
        <r>
          <rPr>
            <sz val="11"/>
            <rFont val="Calibri"/>
            <family val="2"/>
            <charset val="238"/>
          </rPr>
          <t>IV_B:NettoKoltsegUtem1</t>
        </r>
      </text>
    </comment>
    <comment ref="P213" authorId="0" shapeId="0">
      <text>
        <r>
          <rPr>
            <sz val="11"/>
            <rFont val="Calibri"/>
            <family val="2"/>
            <charset val="238"/>
          </rPr>
          <t>IV_B:NettoKoltsegUtem2</t>
        </r>
      </text>
    </comment>
    <comment ref="Q213" authorId="0" shapeId="0">
      <text>
        <r>
          <rPr>
            <sz val="11"/>
            <rFont val="Calibri"/>
            <family val="2"/>
            <charset val="238"/>
          </rPr>
          <t>IV_B:EM_Melleklet2_KTG</t>
        </r>
      </text>
    </comment>
    <comment ref="S213" authorId="0" shapeId="0">
      <text>
        <r>
          <rPr>
            <sz val="11"/>
            <rFont val="Calibri"/>
            <family val="2"/>
            <charset val="238"/>
          </rPr>
          <t>IV_B:HDUtem1</t>
        </r>
      </text>
    </comment>
    <comment ref="T213" authorId="0" shapeId="0">
      <text>
        <r>
          <rPr>
            <sz val="11"/>
            <rFont val="Calibri"/>
            <family val="2"/>
            <charset val="238"/>
          </rPr>
          <t>IV_B:ECSUtem1</t>
        </r>
      </text>
    </comment>
    <comment ref="U213" authorId="0" shapeId="0">
      <text>
        <r>
          <rPr>
            <sz val="11"/>
            <rFont val="Calibri"/>
            <family val="2"/>
            <charset val="238"/>
          </rPr>
          <t>IV_B:KFHUtem1</t>
        </r>
      </text>
    </comment>
    <comment ref="V213" authorId="0" shapeId="0">
      <text>
        <r>
          <rPr>
            <sz val="11"/>
            <rFont val="Calibri"/>
            <family val="2"/>
            <charset val="238"/>
          </rPr>
          <t>IV_B:Egyeb_SajatUtem1</t>
        </r>
      </text>
    </comment>
    <comment ref="W213" authorId="0" shapeId="0">
      <text>
        <r>
          <rPr>
            <sz val="11"/>
            <rFont val="Calibri"/>
            <family val="2"/>
            <charset val="238"/>
          </rPr>
          <t>IV_B:DijUtem1</t>
        </r>
      </text>
    </comment>
    <comment ref="X213" authorId="0" shapeId="0">
      <text>
        <r>
          <rPr>
            <sz val="11"/>
            <rFont val="Calibri"/>
            <family val="2"/>
            <charset val="238"/>
          </rPr>
          <t>IV_B:EM_Melleklet1_Utem1</t>
        </r>
      </text>
    </comment>
    <comment ref="Y213" authorId="0" shapeId="0">
      <text>
        <r>
          <rPr>
            <sz val="11"/>
            <rFont val="Calibri"/>
            <family val="2"/>
            <charset val="238"/>
          </rPr>
          <t>IV_B:EgyebAllamiUtem1</t>
        </r>
      </text>
    </comment>
    <comment ref="Z213" authorId="0" shapeId="0">
      <text>
        <r>
          <rPr>
            <sz val="11"/>
            <rFont val="Calibri"/>
            <family val="2"/>
            <charset val="238"/>
          </rPr>
          <t>IV_B:OnkormanyzatiUtem1</t>
        </r>
      </text>
    </comment>
    <comment ref="AA213" authorId="0" shapeId="0">
      <text>
        <r>
          <rPr>
            <sz val="11"/>
            <rFont val="Calibri"/>
            <family val="2"/>
            <charset val="238"/>
          </rPr>
          <t>IV_B:EUUtem1</t>
        </r>
      </text>
    </comment>
    <comment ref="AB213" authorId="0" shapeId="0">
      <text>
        <r>
          <rPr>
            <sz val="11"/>
            <rFont val="Calibri"/>
            <family val="2"/>
            <charset val="238"/>
          </rPr>
          <t>IV_B:EgyebUtem1</t>
        </r>
      </text>
    </comment>
    <comment ref="AC213" authorId="0" shapeId="0">
      <text>
        <r>
          <rPr>
            <sz val="11"/>
            <rFont val="Calibri"/>
            <family val="2"/>
            <charset val="238"/>
          </rPr>
          <t>IV_B:HitelKotvenyUtem1</t>
        </r>
      </text>
    </comment>
    <comment ref="AD213" authorId="0" shapeId="0">
      <text>
        <r>
          <rPr>
            <sz val="11"/>
            <rFont val="Calibri"/>
            <family val="2"/>
            <charset val="238"/>
          </rPr>
          <t>IV_B:OsszesenUtem1</t>
        </r>
      </text>
    </comment>
    <comment ref="AG213" authorId="0" shapeId="0">
      <text>
        <r>
          <rPr>
            <sz val="11"/>
            <rFont val="Calibri"/>
            <family val="2"/>
            <charset val="238"/>
          </rPr>
          <t>IV_B:HDUtem2</t>
        </r>
      </text>
    </comment>
    <comment ref="AH213" authorId="0" shapeId="0">
      <text>
        <r>
          <rPr>
            <sz val="11"/>
            <rFont val="Calibri"/>
            <family val="2"/>
            <charset val="238"/>
          </rPr>
          <t>IV_B:ECSUtem2</t>
        </r>
      </text>
    </comment>
    <comment ref="AI213" authorId="0" shapeId="0">
      <text>
        <r>
          <rPr>
            <sz val="11"/>
            <rFont val="Calibri"/>
            <family val="2"/>
            <charset val="238"/>
          </rPr>
          <t>IV_B:KFHUtem2</t>
        </r>
      </text>
    </comment>
    <comment ref="AJ213" authorId="0" shapeId="0">
      <text>
        <r>
          <rPr>
            <sz val="11"/>
            <rFont val="Calibri"/>
            <family val="2"/>
            <charset val="238"/>
          </rPr>
          <t>IV_B:Egyeb_SajatUtem2</t>
        </r>
      </text>
    </comment>
    <comment ref="AK213" authorId="0" shapeId="0">
      <text>
        <r>
          <rPr>
            <sz val="11"/>
            <rFont val="Calibri"/>
            <family val="2"/>
            <charset val="238"/>
          </rPr>
          <t>IV_B:DijUtem2</t>
        </r>
      </text>
    </comment>
    <comment ref="AL213" authorId="0" shapeId="0">
      <text>
        <r>
          <rPr>
            <sz val="11"/>
            <rFont val="Calibri"/>
            <family val="2"/>
            <charset val="238"/>
          </rPr>
          <t>IV_B:EM_Melleklet1_Utem2</t>
        </r>
      </text>
    </comment>
    <comment ref="AM213" authorId="0" shapeId="0">
      <text>
        <r>
          <rPr>
            <sz val="11"/>
            <rFont val="Calibri"/>
            <family val="2"/>
            <charset val="238"/>
          </rPr>
          <t>IV_B:EgyebAllamiUtem2</t>
        </r>
      </text>
    </comment>
    <comment ref="AN213" authorId="0" shapeId="0">
      <text>
        <r>
          <rPr>
            <sz val="11"/>
            <rFont val="Calibri"/>
            <family val="2"/>
            <charset val="238"/>
          </rPr>
          <t>IV_B:OnkormanyzatiUtem2</t>
        </r>
      </text>
    </comment>
    <comment ref="AO213" authorId="0" shapeId="0">
      <text>
        <r>
          <rPr>
            <sz val="11"/>
            <rFont val="Calibri"/>
            <family val="2"/>
            <charset val="238"/>
          </rPr>
          <t>IV_B:EUUtem2</t>
        </r>
      </text>
    </comment>
    <comment ref="AP213" authorId="0" shapeId="0">
      <text>
        <r>
          <rPr>
            <sz val="11"/>
            <rFont val="Calibri"/>
            <family val="2"/>
            <charset val="238"/>
          </rPr>
          <t>IV_B:EgyebUtem2</t>
        </r>
      </text>
    </comment>
    <comment ref="AQ213" authorId="0" shapeId="0">
      <text>
        <r>
          <rPr>
            <sz val="11"/>
            <rFont val="Calibri"/>
            <family val="2"/>
            <charset val="238"/>
          </rPr>
          <t>IV_B:HitelKotvenyUtem2</t>
        </r>
      </text>
    </comment>
    <comment ref="AR213" authorId="0" shapeId="0">
      <text>
        <r>
          <rPr>
            <sz val="11"/>
            <rFont val="Calibri"/>
            <family val="2"/>
            <charset val="238"/>
          </rPr>
          <t>IV_B:OsszesenUtem2</t>
        </r>
      </text>
    </comment>
    <comment ref="AS213" authorId="0" shapeId="0">
      <text>
        <r>
          <rPr>
            <sz val="11"/>
            <rFont val="Calibri"/>
            <family val="2"/>
            <charset val="238"/>
          </rPr>
          <t>IV_B:ForrashianyUtem2</t>
        </r>
      </text>
    </comment>
    <comment ref="AV213" authorId="0" shapeId="0">
      <text>
        <r>
          <rPr>
            <sz val="11"/>
            <rFont val="Calibri"/>
            <family val="2"/>
            <charset val="238"/>
          </rPr>
          <t>IV_B:Indokolas</t>
        </r>
      </text>
    </comment>
    <comment ref="AW213" authorId="0" shapeId="0">
      <text>
        <r>
          <rPr>
            <sz val="11"/>
            <rFont val="Calibri"/>
            <family val="2"/>
            <charset val="238"/>
          </rPr>
          <t>IV_B:Megjegyzes</t>
        </r>
      </text>
    </comment>
    <comment ref="AZ213" authorId="0" shapeId="0">
      <text>
        <r>
          <rPr>
            <sz val="11"/>
            <rFont val="Calibri"/>
            <family val="2"/>
            <charset val="238"/>
          </rPr>
          <t>IV_B:ISA</t>
        </r>
      </text>
    </comment>
    <comment ref="B214" authorId="0" shapeId="0">
      <text>
        <r>
          <rPr>
            <sz val="11"/>
            <rFont val="Calibri"/>
            <family val="2"/>
            <charset val="238"/>
          </rPr>
          <t>IV_B:FontossagiSorrent</t>
        </r>
      </text>
    </comment>
    <comment ref="C214" authorId="0" shapeId="0">
      <text>
        <r>
          <rPr>
            <sz val="11"/>
            <rFont val="Calibri"/>
            <family val="2"/>
            <charset val="238"/>
          </rPr>
          <t>IV_B:FeladatKategoria</t>
        </r>
      </text>
    </comment>
    <comment ref="D214" authorId="0" shapeId="0">
      <text>
        <r>
          <rPr>
            <sz val="11"/>
            <rFont val="Calibri"/>
            <family val="2"/>
            <charset val="238"/>
          </rPr>
          <t>IV_B:FeladatMegnevezes</t>
        </r>
      </text>
    </comment>
    <comment ref="E214" authorId="0" shapeId="0">
      <text>
        <r>
          <rPr>
            <sz val="11"/>
            <rFont val="Calibri"/>
            <family val="2"/>
            <charset val="238"/>
          </rPr>
          <t>IV_B:ElviEngedelySzam</t>
        </r>
      </text>
    </comment>
    <comment ref="F214" authorId="0" shapeId="0">
      <text>
        <r>
          <rPr>
            <sz val="11"/>
            <rFont val="Calibri"/>
            <family val="2"/>
            <charset val="238"/>
          </rPr>
          <t>IV_B:VKR_Kod</t>
        </r>
      </text>
    </comment>
    <comment ref="G214" authorId="0" shapeId="0">
      <text>
        <r>
          <rPr>
            <sz val="11"/>
            <rFont val="Calibri"/>
            <family val="2"/>
            <charset val="238"/>
          </rPr>
          <t>IV_B:VKR_Nev</t>
        </r>
      </text>
    </comment>
    <comment ref="H214" authorId="0" shapeId="0">
      <text>
        <r>
          <rPr>
            <sz val="11"/>
            <rFont val="Calibri"/>
            <family val="2"/>
            <charset val="238"/>
          </rPr>
          <t>IV_B:FeladatSorszam</t>
        </r>
      </text>
    </comment>
    <comment ref="I214" authorId="0" shapeId="0">
      <text>
        <r>
          <rPr>
            <sz val="11"/>
            <rFont val="Calibri"/>
            <family val="2"/>
            <charset val="238"/>
          </rPr>
          <t>IV_B:FeladatAzonosito</t>
        </r>
      </text>
    </comment>
    <comment ref="J214" authorId="0" shapeId="0">
      <text>
        <r>
          <rPr>
            <sz val="11"/>
            <rFont val="Calibri"/>
            <family val="2"/>
            <charset val="238"/>
          </rPr>
          <t>IV_B:EllatasiTerulet</t>
        </r>
      </text>
    </comment>
    <comment ref="K214" authorId="0" shapeId="0">
      <text>
        <r>
          <rPr>
            <sz val="11"/>
            <rFont val="Calibri"/>
            <family val="2"/>
            <charset val="238"/>
          </rPr>
          <t>IV_B:EllatasertFelelos</t>
        </r>
      </text>
    </comment>
    <comment ref="L214" authorId="0" shapeId="0">
      <text>
        <r>
          <rPr>
            <sz val="11"/>
            <rFont val="Calibri"/>
            <family val="2"/>
            <charset val="238"/>
          </rPr>
          <t>IV_B:TervezettNettoKoltseg</t>
        </r>
      </text>
    </comment>
    <comment ref="M214" authorId="0" shapeId="0">
      <text>
        <r>
          <rPr>
            <sz val="11"/>
            <rFont val="Calibri"/>
            <family val="2"/>
            <charset val="238"/>
          </rPr>
          <t>IV_B:IdotartamKezdes</t>
        </r>
      </text>
    </comment>
    <comment ref="N214" authorId="0" shapeId="0">
      <text>
        <r>
          <rPr>
            <sz val="11"/>
            <rFont val="Calibri"/>
            <family val="2"/>
            <charset val="238"/>
          </rPr>
          <t>IV_B:IdotartamBefejezes</t>
        </r>
      </text>
    </comment>
    <comment ref="O214" authorId="0" shapeId="0">
      <text>
        <r>
          <rPr>
            <sz val="11"/>
            <rFont val="Calibri"/>
            <family val="2"/>
            <charset val="238"/>
          </rPr>
          <t>IV_B:NettoKoltsegUtem1</t>
        </r>
      </text>
    </comment>
    <comment ref="P214" authorId="0" shapeId="0">
      <text>
        <r>
          <rPr>
            <sz val="11"/>
            <rFont val="Calibri"/>
            <family val="2"/>
            <charset val="238"/>
          </rPr>
          <t>IV_B:NettoKoltsegUtem2</t>
        </r>
      </text>
    </comment>
    <comment ref="Q214" authorId="0" shapeId="0">
      <text>
        <r>
          <rPr>
            <sz val="11"/>
            <rFont val="Calibri"/>
            <family val="2"/>
            <charset val="238"/>
          </rPr>
          <t>IV_B:EM_Melleklet2_KTG</t>
        </r>
      </text>
    </comment>
    <comment ref="S214" authorId="0" shapeId="0">
      <text>
        <r>
          <rPr>
            <sz val="11"/>
            <rFont val="Calibri"/>
            <family val="2"/>
            <charset val="238"/>
          </rPr>
          <t>IV_B:HDUtem1</t>
        </r>
      </text>
    </comment>
    <comment ref="T214" authorId="0" shapeId="0">
      <text>
        <r>
          <rPr>
            <sz val="11"/>
            <rFont val="Calibri"/>
            <family val="2"/>
            <charset val="238"/>
          </rPr>
          <t>IV_B:ECSUtem1</t>
        </r>
      </text>
    </comment>
    <comment ref="U214" authorId="0" shapeId="0">
      <text>
        <r>
          <rPr>
            <sz val="11"/>
            <rFont val="Calibri"/>
            <family val="2"/>
            <charset val="238"/>
          </rPr>
          <t>IV_B:KFHUtem1</t>
        </r>
      </text>
    </comment>
    <comment ref="V214" authorId="0" shapeId="0">
      <text>
        <r>
          <rPr>
            <sz val="11"/>
            <rFont val="Calibri"/>
            <family val="2"/>
            <charset val="238"/>
          </rPr>
          <t>IV_B:Egyeb_SajatUtem1</t>
        </r>
      </text>
    </comment>
    <comment ref="W214" authorId="0" shapeId="0">
      <text>
        <r>
          <rPr>
            <sz val="11"/>
            <rFont val="Calibri"/>
            <family val="2"/>
            <charset val="238"/>
          </rPr>
          <t>IV_B:DijUtem1</t>
        </r>
      </text>
    </comment>
    <comment ref="X214" authorId="0" shapeId="0">
      <text>
        <r>
          <rPr>
            <sz val="11"/>
            <rFont val="Calibri"/>
            <family val="2"/>
            <charset val="238"/>
          </rPr>
          <t>IV_B:EM_Melleklet1_Utem1</t>
        </r>
      </text>
    </comment>
    <comment ref="Y214" authorId="0" shapeId="0">
      <text>
        <r>
          <rPr>
            <sz val="11"/>
            <rFont val="Calibri"/>
            <family val="2"/>
            <charset val="238"/>
          </rPr>
          <t>IV_B:EgyebAllamiUtem1</t>
        </r>
      </text>
    </comment>
    <comment ref="Z214" authorId="0" shapeId="0">
      <text>
        <r>
          <rPr>
            <sz val="11"/>
            <rFont val="Calibri"/>
            <family val="2"/>
            <charset val="238"/>
          </rPr>
          <t>IV_B:OnkormanyzatiUtem1</t>
        </r>
      </text>
    </comment>
    <comment ref="AA214" authorId="0" shapeId="0">
      <text>
        <r>
          <rPr>
            <sz val="11"/>
            <rFont val="Calibri"/>
            <family val="2"/>
            <charset val="238"/>
          </rPr>
          <t>IV_B:EUUtem1</t>
        </r>
      </text>
    </comment>
    <comment ref="AB214" authorId="0" shapeId="0">
      <text>
        <r>
          <rPr>
            <sz val="11"/>
            <rFont val="Calibri"/>
            <family val="2"/>
            <charset val="238"/>
          </rPr>
          <t>IV_B:EgyebUtem1</t>
        </r>
      </text>
    </comment>
    <comment ref="AC214" authorId="0" shapeId="0">
      <text>
        <r>
          <rPr>
            <sz val="11"/>
            <rFont val="Calibri"/>
            <family val="2"/>
            <charset val="238"/>
          </rPr>
          <t>IV_B:HitelKotvenyUtem1</t>
        </r>
      </text>
    </comment>
    <comment ref="AD214" authorId="0" shapeId="0">
      <text>
        <r>
          <rPr>
            <sz val="11"/>
            <rFont val="Calibri"/>
            <family val="2"/>
            <charset val="238"/>
          </rPr>
          <t>IV_B:OsszesenUtem1</t>
        </r>
      </text>
    </comment>
    <comment ref="AG214" authorId="0" shapeId="0">
      <text>
        <r>
          <rPr>
            <sz val="11"/>
            <rFont val="Calibri"/>
            <family val="2"/>
            <charset val="238"/>
          </rPr>
          <t>IV_B:HDUtem2</t>
        </r>
      </text>
    </comment>
    <comment ref="AH214" authorId="0" shapeId="0">
      <text>
        <r>
          <rPr>
            <sz val="11"/>
            <rFont val="Calibri"/>
            <family val="2"/>
            <charset val="238"/>
          </rPr>
          <t>IV_B:ECSUtem2</t>
        </r>
      </text>
    </comment>
    <comment ref="AI214" authorId="0" shapeId="0">
      <text>
        <r>
          <rPr>
            <sz val="11"/>
            <rFont val="Calibri"/>
            <family val="2"/>
            <charset val="238"/>
          </rPr>
          <t>IV_B:KFHUtem2</t>
        </r>
      </text>
    </comment>
    <comment ref="AJ214" authorId="0" shapeId="0">
      <text>
        <r>
          <rPr>
            <sz val="11"/>
            <rFont val="Calibri"/>
            <family val="2"/>
            <charset val="238"/>
          </rPr>
          <t>IV_B:Egyeb_SajatUtem2</t>
        </r>
      </text>
    </comment>
    <comment ref="AK214" authorId="0" shapeId="0">
      <text>
        <r>
          <rPr>
            <sz val="11"/>
            <rFont val="Calibri"/>
            <family val="2"/>
            <charset val="238"/>
          </rPr>
          <t>IV_B:DijUtem2</t>
        </r>
      </text>
    </comment>
    <comment ref="AL214" authorId="0" shapeId="0">
      <text>
        <r>
          <rPr>
            <sz val="11"/>
            <rFont val="Calibri"/>
            <family val="2"/>
            <charset val="238"/>
          </rPr>
          <t>IV_B:EM_Melleklet1_Utem2</t>
        </r>
      </text>
    </comment>
    <comment ref="AM214" authorId="0" shapeId="0">
      <text>
        <r>
          <rPr>
            <sz val="11"/>
            <rFont val="Calibri"/>
            <family val="2"/>
            <charset val="238"/>
          </rPr>
          <t>IV_B:EgyebAllamiUtem2</t>
        </r>
      </text>
    </comment>
    <comment ref="AN214" authorId="0" shapeId="0">
      <text>
        <r>
          <rPr>
            <sz val="11"/>
            <rFont val="Calibri"/>
            <family val="2"/>
            <charset val="238"/>
          </rPr>
          <t>IV_B:OnkormanyzatiUtem2</t>
        </r>
      </text>
    </comment>
    <comment ref="AO214" authorId="0" shapeId="0">
      <text>
        <r>
          <rPr>
            <sz val="11"/>
            <rFont val="Calibri"/>
            <family val="2"/>
            <charset val="238"/>
          </rPr>
          <t>IV_B:EUUtem2</t>
        </r>
      </text>
    </comment>
    <comment ref="AP214" authorId="0" shapeId="0">
      <text>
        <r>
          <rPr>
            <sz val="11"/>
            <rFont val="Calibri"/>
            <family val="2"/>
            <charset val="238"/>
          </rPr>
          <t>IV_B:EgyebUtem2</t>
        </r>
      </text>
    </comment>
    <comment ref="AQ214" authorId="0" shapeId="0">
      <text>
        <r>
          <rPr>
            <sz val="11"/>
            <rFont val="Calibri"/>
            <family val="2"/>
            <charset val="238"/>
          </rPr>
          <t>IV_B:HitelKotvenyUtem2</t>
        </r>
      </text>
    </comment>
    <comment ref="AR214" authorId="0" shapeId="0">
      <text>
        <r>
          <rPr>
            <sz val="11"/>
            <rFont val="Calibri"/>
            <family val="2"/>
            <charset val="238"/>
          </rPr>
          <t>IV_B:OsszesenUtem2</t>
        </r>
      </text>
    </comment>
    <comment ref="AS214" authorId="0" shapeId="0">
      <text>
        <r>
          <rPr>
            <sz val="11"/>
            <rFont val="Calibri"/>
            <family val="2"/>
            <charset val="238"/>
          </rPr>
          <t>IV_B:ForrashianyUtem2</t>
        </r>
      </text>
    </comment>
    <comment ref="AV214" authorId="0" shapeId="0">
      <text>
        <r>
          <rPr>
            <sz val="11"/>
            <rFont val="Calibri"/>
            <family val="2"/>
            <charset val="238"/>
          </rPr>
          <t>IV_B:Indokolas</t>
        </r>
      </text>
    </comment>
    <comment ref="AW214" authorId="0" shapeId="0">
      <text>
        <r>
          <rPr>
            <sz val="11"/>
            <rFont val="Calibri"/>
            <family val="2"/>
            <charset val="238"/>
          </rPr>
          <t>IV_B:Megjegyzes</t>
        </r>
      </text>
    </comment>
    <comment ref="AZ214" authorId="0" shapeId="0">
      <text>
        <r>
          <rPr>
            <sz val="11"/>
            <rFont val="Calibri"/>
            <family val="2"/>
            <charset val="238"/>
          </rPr>
          <t>IV_B:ISA</t>
        </r>
      </text>
    </comment>
    <comment ref="B215" authorId="0" shapeId="0">
      <text>
        <r>
          <rPr>
            <sz val="11"/>
            <rFont val="Calibri"/>
            <family val="2"/>
            <charset val="238"/>
          </rPr>
          <t>IV_B:FontossagiSorrent</t>
        </r>
      </text>
    </comment>
    <comment ref="C215" authorId="0" shapeId="0">
      <text>
        <r>
          <rPr>
            <sz val="11"/>
            <rFont val="Calibri"/>
            <family val="2"/>
            <charset val="238"/>
          </rPr>
          <t>IV_B:FeladatKategoria</t>
        </r>
      </text>
    </comment>
    <comment ref="D215" authorId="0" shapeId="0">
      <text>
        <r>
          <rPr>
            <sz val="11"/>
            <rFont val="Calibri"/>
            <family val="2"/>
            <charset val="238"/>
          </rPr>
          <t>IV_B:FeladatMegnevezes</t>
        </r>
      </text>
    </comment>
    <comment ref="E215" authorId="0" shapeId="0">
      <text>
        <r>
          <rPr>
            <sz val="11"/>
            <rFont val="Calibri"/>
            <family val="2"/>
            <charset val="238"/>
          </rPr>
          <t>IV_B:ElviEngedelySzam</t>
        </r>
      </text>
    </comment>
    <comment ref="F215" authorId="0" shapeId="0">
      <text>
        <r>
          <rPr>
            <sz val="11"/>
            <rFont val="Calibri"/>
            <family val="2"/>
            <charset val="238"/>
          </rPr>
          <t>IV_B:VKR_Kod</t>
        </r>
      </text>
    </comment>
    <comment ref="G215" authorId="0" shapeId="0">
      <text>
        <r>
          <rPr>
            <sz val="11"/>
            <rFont val="Calibri"/>
            <family val="2"/>
            <charset val="238"/>
          </rPr>
          <t>IV_B:VKR_Nev</t>
        </r>
      </text>
    </comment>
    <comment ref="H215" authorId="0" shapeId="0">
      <text>
        <r>
          <rPr>
            <sz val="11"/>
            <rFont val="Calibri"/>
            <family val="2"/>
            <charset val="238"/>
          </rPr>
          <t>IV_B:FeladatSorszam</t>
        </r>
      </text>
    </comment>
    <comment ref="I215" authorId="0" shapeId="0">
      <text>
        <r>
          <rPr>
            <sz val="11"/>
            <rFont val="Calibri"/>
            <family val="2"/>
            <charset val="238"/>
          </rPr>
          <t>IV_B:FeladatAzonosito</t>
        </r>
      </text>
    </comment>
    <comment ref="J215" authorId="0" shapeId="0">
      <text>
        <r>
          <rPr>
            <sz val="11"/>
            <rFont val="Calibri"/>
            <family val="2"/>
            <charset val="238"/>
          </rPr>
          <t>IV_B:EllatasiTerulet</t>
        </r>
      </text>
    </comment>
    <comment ref="K215" authorId="0" shapeId="0">
      <text>
        <r>
          <rPr>
            <sz val="11"/>
            <rFont val="Calibri"/>
            <family val="2"/>
            <charset val="238"/>
          </rPr>
          <t>IV_B:EllatasertFelelos</t>
        </r>
      </text>
    </comment>
    <comment ref="L215" authorId="0" shapeId="0">
      <text>
        <r>
          <rPr>
            <sz val="11"/>
            <rFont val="Calibri"/>
            <family val="2"/>
            <charset val="238"/>
          </rPr>
          <t>IV_B:TervezettNettoKoltseg</t>
        </r>
      </text>
    </comment>
    <comment ref="M215" authorId="0" shapeId="0">
      <text>
        <r>
          <rPr>
            <sz val="11"/>
            <rFont val="Calibri"/>
            <family val="2"/>
            <charset val="238"/>
          </rPr>
          <t>IV_B:IdotartamKezdes</t>
        </r>
      </text>
    </comment>
    <comment ref="N215" authorId="0" shapeId="0">
      <text>
        <r>
          <rPr>
            <sz val="11"/>
            <rFont val="Calibri"/>
            <family val="2"/>
            <charset val="238"/>
          </rPr>
          <t>IV_B:IdotartamBefejezes</t>
        </r>
      </text>
    </comment>
    <comment ref="O215" authorId="0" shapeId="0">
      <text>
        <r>
          <rPr>
            <sz val="11"/>
            <rFont val="Calibri"/>
            <family val="2"/>
            <charset val="238"/>
          </rPr>
          <t>IV_B:NettoKoltsegUtem1</t>
        </r>
      </text>
    </comment>
    <comment ref="P215" authorId="0" shapeId="0">
      <text>
        <r>
          <rPr>
            <sz val="11"/>
            <rFont val="Calibri"/>
            <family val="2"/>
            <charset val="238"/>
          </rPr>
          <t>IV_B:NettoKoltsegUtem2</t>
        </r>
      </text>
    </comment>
    <comment ref="Q215" authorId="0" shapeId="0">
      <text>
        <r>
          <rPr>
            <sz val="11"/>
            <rFont val="Calibri"/>
            <family val="2"/>
            <charset val="238"/>
          </rPr>
          <t>IV_B:EM_Melleklet2_KTG</t>
        </r>
      </text>
    </comment>
    <comment ref="S215" authorId="0" shapeId="0">
      <text>
        <r>
          <rPr>
            <sz val="11"/>
            <rFont val="Calibri"/>
            <family val="2"/>
            <charset val="238"/>
          </rPr>
          <t>IV_B:HDUtem1</t>
        </r>
      </text>
    </comment>
    <comment ref="T215" authorId="0" shapeId="0">
      <text>
        <r>
          <rPr>
            <sz val="11"/>
            <rFont val="Calibri"/>
            <family val="2"/>
            <charset val="238"/>
          </rPr>
          <t>IV_B:ECSUtem1</t>
        </r>
      </text>
    </comment>
    <comment ref="U215" authorId="0" shapeId="0">
      <text>
        <r>
          <rPr>
            <sz val="11"/>
            <rFont val="Calibri"/>
            <family val="2"/>
            <charset val="238"/>
          </rPr>
          <t>IV_B:KFHUtem1</t>
        </r>
      </text>
    </comment>
    <comment ref="V215" authorId="0" shapeId="0">
      <text>
        <r>
          <rPr>
            <sz val="11"/>
            <rFont val="Calibri"/>
            <family val="2"/>
            <charset val="238"/>
          </rPr>
          <t>IV_B:Egyeb_SajatUtem1</t>
        </r>
      </text>
    </comment>
    <comment ref="W215" authorId="0" shapeId="0">
      <text>
        <r>
          <rPr>
            <sz val="11"/>
            <rFont val="Calibri"/>
            <family val="2"/>
            <charset val="238"/>
          </rPr>
          <t>IV_B:DijUtem1</t>
        </r>
      </text>
    </comment>
    <comment ref="X215" authorId="0" shapeId="0">
      <text>
        <r>
          <rPr>
            <sz val="11"/>
            <rFont val="Calibri"/>
            <family val="2"/>
            <charset val="238"/>
          </rPr>
          <t>IV_B:EM_Melleklet1_Utem1</t>
        </r>
      </text>
    </comment>
    <comment ref="Y215" authorId="0" shapeId="0">
      <text>
        <r>
          <rPr>
            <sz val="11"/>
            <rFont val="Calibri"/>
            <family val="2"/>
            <charset val="238"/>
          </rPr>
          <t>IV_B:EgyebAllamiUtem1</t>
        </r>
      </text>
    </comment>
    <comment ref="Z215" authorId="0" shapeId="0">
      <text>
        <r>
          <rPr>
            <sz val="11"/>
            <rFont val="Calibri"/>
            <family val="2"/>
            <charset val="238"/>
          </rPr>
          <t>IV_B:OnkormanyzatiUtem1</t>
        </r>
      </text>
    </comment>
    <comment ref="AA215" authorId="0" shapeId="0">
      <text>
        <r>
          <rPr>
            <sz val="11"/>
            <rFont val="Calibri"/>
            <family val="2"/>
            <charset val="238"/>
          </rPr>
          <t>IV_B:EUUtem1</t>
        </r>
      </text>
    </comment>
    <comment ref="AB215" authorId="0" shapeId="0">
      <text>
        <r>
          <rPr>
            <sz val="11"/>
            <rFont val="Calibri"/>
            <family val="2"/>
            <charset val="238"/>
          </rPr>
          <t>IV_B:EgyebUtem1</t>
        </r>
      </text>
    </comment>
    <comment ref="AC215" authorId="0" shapeId="0">
      <text>
        <r>
          <rPr>
            <sz val="11"/>
            <rFont val="Calibri"/>
            <family val="2"/>
            <charset val="238"/>
          </rPr>
          <t>IV_B:HitelKotvenyUtem1</t>
        </r>
      </text>
    </comment>
    <comment ref="AD215" authorId="0" shapeId="0">
      <text>
        <r>
          <rPr>
            <sz val="11"/>
            <rFont val="Calibri"/>
            <family val="2"/>
            <charset val="238"/>
          </rPr>
          <t>IV_B:OsszesenUtem1</t>
        </r>
      </text>
    </comment>
    <comment ref="AG215" authorId="0" shapeId="0">
      <text>
        <r>
          <rPr>
            <sz val="11"/>
            <rFont val="Calibri"/>
            <family val="2"/>
            <charset val="238"/>
          </rPr>
          <t>IV_B:HDUtem2</t>
        </r>
      </text>
    </comment>
    <comment ref="AH215" authorId="0" shapeId="0">
      <text>
        <r>
          <rPr>
            <sz val="11"/>
            <rFont val="Calibri"/>
            <family val="2"/>
            <charset val="238"/>
          </rPr>
          <t>IV_B:ECSUtem2</t>
        </r>
      </text>
    </comment>
    <comment ref="AI215" authorId="0" shapeId="0">
      <text>
        <r>
          <rPr>
            <sz val="11"/>
            <rFont val="Calibri"/>
            <family val="2"/>
            <charset val="238"/>
          </rPr>
          <t>IV_B:KFHUtem2</t>
        </r>
      </text>
    </comment>
    <comment ref="AJ215" authorId="0" shapeId="0">
      <text>
        <r>
          <rPr>
            <sz val="11"/>
            <rFont val="Calibri"/>
            <family val="2"/>
            <charset val="238"/>
          </rPr>
          <t>IV_B:Egyeb_SajatUtem2</t>
        </r>
      </text>
    </comment>
    <comment ref="AK215" authorId="0" shapeId="0">
      <text>
        <r>
          <rPr>
            <sz val="11"/>
            <rFont val="Calibri"/>
            <family val="2"/>
            <charset val="238"/>
          </rPr>
          <t>IV_B:DijUtem2</t>
        </r>
      </text>
    </comment>
    <comment ref="AL215" authorId="0" shapeId="0">
      <text>
        <r>
          <rPr>
            <sz val="11"/>
            <rFont val="Calibri"/>
            <family val="2"/>
            <charset val="238"/>
          </rPr>
          <t>IV_B:EM_Melleklet1_Utem2</t>
        </r>
      </text>
    </comment>
    <comment ref="AM215" authorId="0" shapeId="0">
      <text>
        <r>
          <rPr>
            <sz val="11"/>
            <rFont val="Calibri"/>
            <family val="2"/>
            <charset val="238"/>
          </rPr>
          <t>IV_B:EgyebAllamiUtem2</t>
        </r>
      </text>
    </comment>
    <comment ref="AN215" authorId="0" shapeId="0">
      <text>
        <r>
          <rPr>
            <sz val="11"/>
            <rFont val="Calibri"/>
            <family val="2"/>
            <charset val="238"/>
          </rPr>
          <t>IV_B:OnkormanyzatiUtem2</t>
        </r>
      </text>
    </comment>
    <comment ref="AO215" authorId="0" shapeId="0">
      <text>
        <r>
          <rPr>
            <sz val="11"/>
            <rFont val="Calibri"/>
            <family val="2"/>
            <charset val="238"/>
          </rPr>
          <t>IV_B:EUUtem2</t>
        </r>
      </text>
    </comment>
    <comment ref="AP215" authorId="0" shapeId="0">
      <text>
        <r>
          <rPr>
            <sz val="11"/>
            <rFont val="Calibri"/>
            <family val="2"/>
            <charset val="238"/>
          </rPr>
          <t>IV_B:EgyebUtem2</t>
        </r>
      </text>
    </comment>
    <comment ref="AQ215" authorId="0" shapeId="0">
      <text>
        <r>
          <rPr>
            <sz val="11"/>
            <rFont val="Calibri"/>
            <family val="2"/>
            <charset val="238"/>
          </rPr>
          <t>IV_B:HitelKotvenyUtem2</t>
        </r>
      </text>
    </comment>
    <comment ref="AR215" authorId="0" shapeId="0">
      <text>
        <r>
          <rPr>
            <sz val="11"/>
            <rFont val="Calibri"/>
            <family val="2"/>
            <charset val="238"/>
          </rPr>
          <t>IV_B:OsszesenUtem2</t>
        </r>
      </text>
    </comment>
    <comment ref="AS215" authorId="0" shapeId="0">
      <text>
        <r>
          <rPr>
            <sz val="11"/>
            <rFont val="Calibri"/>
            <family val="2"/>
            <charset val="238"/>
          </rPr>
          <t>IV_B:ForrashianyUtem2</t>
        </r>
      </text>
    </comment>
    <comment ref="AV215" authorId="0" shapeId="0">
      <text>
        <r>
          <rPr>
            <sz val="11"/>
            <rFont val="Calibri"/>
            <family val="2"/>
            <charset val="238"/>
          </rPr>
          <t>IV_B:Indokolas</t>
        </r>
      </text>
    </comment>
    <comment ref="AW215" authorId="0" shapeId="0">
      <text>
        <r>
          <rPr>
            <sz val="11"/>
            <rFont val="Calibri"/>
            <family val="2"/>
            <charset val="238"/>
          </rPr>
          <t>IV_B:Megjegyzes</t>
        </r>
      </text>
    </comment>
    <comment ref="AZ215" authorId="0" shapeId="0">
      <text>
        <r>
          <rPr>
            <sz val="11"/>
            <rFont val="Calibri"/>
            <family val="2"/>
            <charset val="238"/>
          </rPr>
          <t>IV_B:ISA</t>
        </r>
      </text>
    </comment>
    <comment ref="B216" authorId="0" shapeId="0">
      <text>
        <r>
          <rPr>
            <sz val="11"/>
            <rFont val="Calibri"/>
            <family val="2"/>
            <charset val="238"/>
          </rPr>
          <t>IV_B:FontossagiSorrent</t>
        </r>
      </text>
    </comment>
    <comment ref="C216" authorId="0" shapeId="0">
      <text>
        <r>
          <rPr>
            <sz val="11"/>
            <rFont val="Calibri"/>
            <family val="2"/>
            <charset val="238"/>
          </rPr>
          <t>IV_B:FeladatKategoria</t>
        </r>
      </text>
    </comment>
    <comment ref="D216" authorId="0" shapeId="0">
      <text>
        <r>
          <rPr>
            <sz val="11"/>
            <rFont val="Calibri"/>
            <family val="2"/>
            <charset val="238"/>
          </rPr>
          <t>IV_B:FeladatMegnevezes</t>
        </r>
      </text>
    </comment>
    <comment ref="E216" authorId="0" shapeId="0">
      <text>
        <r>
          <rPr>
            <sz val="11"/>
            <rFont val="Calibri"/>
            <family val="2"/>
            <charset val="238"/>
          </rPr>
          <t>IV_B:ElviEngedelySzam</t>
        </r>
      </text>
    </comment>
    <comment ref="F216" authorId="0" shapeId="0">
      <text>
        <r>
          <rPr>
            <sz val="11"/>
            <rFont val="Calibri"/>
            <family val="2"/>
            <charset val="238"/>
          </rPr>
          <t>IV_B:VKR_Kod</t>
        </r>
      </text>
    </comment>
    <comment ref="G216" authorId="0" shapeId="0">
      <text>
        <r>
          <rPr>
            <sz val="11"/>
            <rFont val="Calibri"/>
            <family val="2"/>
            <charset val="238"/>
          </rPr>
          <t>IV_B:VKR_Nev</t>
        </r>
      </text>
    </comment>
    <comment ref="H216" authorId="0" shapeId="0">
      <text>
        <r>
          <rPr>
            <sz val="11"/>
            <rFont val="Calibri"/>
            <family val="2"/>
            <charset val="238"/>
          </rPr>
          <t>IV_B:FeladatSorszam</t>
        </r>
      </text>
    </comment>
    <comment ref="I216" authorId="0" shapeId="0">
      <text>
        <r>
          <rPr>
            <sz val="11"/>
            <rFont val="Calibri"/>
            <family val="2"/>
            <charset val="238"/>
          </rPr>
          <t>IV_B:FeladatAzonosito</t>
        </r>
      </text>
    </comment>
    <comment ref="J216" authorId="0" shapeId="0">
      <text>
        <r>
          <rPr>
            <sz val="11"/>
            <rFont val="Calibri"/>
            <family val="2"/>
            <charset val="238"/>
          </rPr>
          <t>IV_B:EllatasiTerulet</t>
        </r>
      </text>
    </comment>
    <comment ref="K216" authorId="0" shapeId="0">
      <text>
        <r>
          <rPr>
            <sz val="11"/>
            <rFont val="Calibri"/>
            <family val="2"/>
            <charset val="238"/>
          </rPr>
          <t>IV_B:EllatasertFelelos</t>
        </r>
      </text>
    </comment>
    <comment ref="L216" authorId="0" shapeId="0">
      <text>
        <r>
          <rPr>
            <sz val="11"/>
            <rFont val="Calibri"/>
            <family val="2"/>
            <charset val="238"/>
          </rPr>
          <t>IV_B:TervezettNettoKoltseg</t>
        </r>
      </text>
    </comment>
    <comment ref="M216" authorId="0" shapeId="0">
      <text>
        <r>
          <rPr>
            <sz val="11"/>
            <rFont val="Calibri"/>
            <family val="2"/>
            <charset val="238"/>
          </rPr>
          <t>IV_B:IdotartamKezdes</t>
        </r>
      </text>
    </comment>
    <comment ref="N216" authorId="0" shapeId="0">
      <text>
        <r>
          <rPr>
            <sz val="11"/>
            <rFont val="Calibri"/>
            <family val="2"/>
            <charset val="238"/>
          </rPr>
          <t>IV_B:IdotartamBefejezes</t>
        </r>
      </text>
    </comment>
    <comment ref="O216" authorId="0" shapeId="0">
      <text>
        <r>
          <rPr>
            <sz val="11"/>
            <rFont val="Calibri"/>
            <family val="2"/>
            <charset val="238"/>
          </rPr>
          <t>IV_B:NettoKoltsegUtem1</t>
        </r>
      </text>
    </comment>
    <comment ref="P216" authorId="0" shapeId="0">
      <text>
        <r>
          <rPr>
            <sz val="11"/>
            <rFont val="Calibri"/>
            <family val="2"/>
            <charset val="238"/>
          </rPr>
          <t>IV_B:NettoKoltsegUtem2</t>
        </r>
      </text>
    </comment>
    <comment ref="Q216" authorId="0" shapeId="0">
      <text>
        <r>
          <rPr>
            <sz val="11"/>
            <rFont val="Calibri"/>
            <family val="2"/>
            <charset val="238"/>
          </rPr>
          <t>IV_B:EM_Melleklet2_KTG</t>
        </r>
      </text>
    </comment>
    <comment ref="S216" authorId="0" shapeId="0">
      <text>
        <r>
          <rPr>
            <sz val="11"/>
            <rFont val="Calibri"/>
            <family val="2"/>
            <charset val="238"/>
          </rPr>
          <t>IV_B:HDUtem1</t>
        </r>
      </text>
    </comment>
    <comment ref="T216" authorId="0" shapeId="0">
      <text>
        <r>
          <rPr>
            <sz val="11"/>
            <rFont val="Calibri"/>
            <family val="2"/>
            <charset val="238"/>
          </rPr>
          <t>IV_B:ECSUtem1</t>
        </r>
      </text>
    </comment>
    <comment ref="U216" authorId="0" shapeId="0">
      <text>
        <r>
          <rPr>
            <sz val="11"/>
            <rFont val="Calibri"/>
            <family val="2"/>
            <charset val="238"/>
          </rPr>
          <t>IV_B:KFHUtem1</t>
        </r>
      </text>
    </comment>
    <comment ref="V216" authorId="0" shapeId="0">
      <text>
        <r>
          <rPr>
            <sz val="11"/>
            <rFont val="Calibri"/>
            <family val="2"/>
            <charset val="238"/>
          </rPr>
          <t>IV_B:Egyeb_SajatUtem1</t>
        </r>
      </text>
    </comment>
    <comment ref="W216" authorId="0" shapeId="0">
      <text>
        <r>
          <rPr>
            <sz val="11"/>
            <rFont val="Calibri"/>
            <family val="2"/>
            <charset val="238"/>
          </rPr>
          <t>IV_B:DijUtem1</t>
        </r>
      </text>
    </comment>
    <comment ref="X216" authorId="0" shapeId="0">
      <text>
        <r>
          <rPr>
            <sz val="11"/>
            <rFont val="Calibri"/>
            <family val="2"/>
            <charset val="238"/>
          </rPr>
          <t>IV_B:EM_Melleklet1_Utem1</t>
        </r>
      </text>
    </comment>
    <comment ref="Y216" authorId="0" shapeId="0">
      <text>
        <r>
          <rPr>
            <sz val="11"/>
            <rFont val="Calibri"/>
            <family val="2"/>
            <charset val="238"/>
          </rPr>
          <t>IV_B:EgyebAllamiUtem1</t>
        </r>
      </text>
    </comment>
    <comment ref="Z216" authorId="0" shapeId="0">
      <text>
        <r>
          <rPr>
            <sz val="11"/>
            <rFont val="Calibri"/>
            <family val="2"/>
            <charset val="238"/>
          </rPr>
          <t>IV_B:OnkormanyzatiUtem1</t>
        </r>
      </text>
    </comment>
    <comment ref="AA216" authorId="0" shapeId="0">
      <text>
        <r>
          <rPr>
            <sz val="11"/>
            <rFont val="Calibri"/>
            <family val="2"/>
            <charset val="238"/>
          </rPr>
          <t>IV_B:EUUtem1</t>
        </r>
      </text>
    </comment>
    <comment ref="AB216" authorId="0" shapeId="0">
      <text>
        <r>
          <rPr>
            <sz val="11"/>
            <rFont val="Calibri"/>
            <family val="2"/>
            <charset val="238"/>
          </rPr>
          <t>IV_B:EgyebUtem1</t>
        </r>
      </text>
    </comment>
    <comment ref="AC216" authorId="0" shapeId="0">
      <text>
        <r>
          <rPr>
            <sz val="11"/>
            <rFont val="Calibri"/>
            <family val="2"/>
            <charset val="238"/>
          </rPr>
          <t>IV_B:HitelKotvenyUtem1</t>
        </r>
      </text>
    </comment>
    <comment ref="AD216" authorId="0" shapeId="0">
      <text>
        <r>
          <rPr>
            <sz val="11"/>
            <rFont val="Calibri"/>
            <family val="2"/>
            <charset val="238"/>
          </rPr>
          <t>IV_B:OsszesenUtem1</t>
        </r>
      </text>
    </comment>
    <comment ref="AG216" authorId="0" shapeId="0">
      <text>
        <r>
          <rPr>
            <sz val="11"/>
            <rFont val="Calibri"/>
            <family val="2"/>
            <charset val="238"/>
          </rPr>
          <t>IV_B:HDUtem2</t>
        </r>
      </text>
    </comment>
    <comment ref="AH216" authorId="0" shapeId="0">
      <text>
        <r>
          <rPr>
            <sz val="11"/>
            <rFont val="Calibri"/>
            <family val="2"/>
            <charset val="238"/>
          </rPr>
          <t>IV_B:ECSUtem2</t>
        </r>
      </text>
    </comment>
    <comment ref="AI216" authorId="0" shapeId="0">
      <text>
        <r>
          <rPr>
            <sz val="11"/>
            <rFont val="Calibri"/>
            <family val="2"/>
            <charset val="238"/>
          </rPr>
          <t>IV_B:KFHUtem2</t>
        </r>
      </text>
    </comment>
    <comment ref="AJ216" authorId="0" shapeId="0">
      <text>
        <r>
          <rPr>
            <sz val="11"/>
            <rFont val="Calibri"/>
            <family val="2"/>
            <charset val="238"/>
          </rPr>
          <t>IV_B:Egyeb_SajatUtem2</t>
        </r>
      </text>
    </comment>
    <comment ref="AK216" authorId="0" shapeId="0">
      <text>
        <r>
          <rPr>
            <sz val="11"/>
            <rFont val="Calibri"/>
            <family val="2"/>
            <charset val="238"/>
          </rPr>
          <t>IV_B:DijUtem2</t>
        </r>
      </text>
    </comment>
    <comment ref="AL216" authorId="0" shapeId="0">
      <text>
        <r>
          <rPr>
            <sz val="11"/>
            <rFont val="Calibri"/>
            <family val="2"/>
            <charset val="238"/>
          </rPr>
          <t>IV_B:EM_Melleklet1_Utem2</t>
        </r>
      </text>
    </comment>
    <comment ref="AM216" authorId="0" shapeId="0">
      <text>
        <r>
          <rPr>
            <sz val="11"/>
            <rFont val="Calibri"/>
            <family val="2"/>
            <charset val="238"/>
          </rPr>
          <t>IV_B:EgyebAllamiUtem2</t>
        </r>
      </text>
    </comment>
    <comment ref="AN216" authorId="0" shapeId="0">
      <text>
        <r>
          <rPr>
            <sz val="11"/>
            <rFont val="Calibri"/>
            <family val="2"/>
            <charset val="238"/>
          </rPr>
          <t>IV_B:OnkormanyzatiUtem2</t>
        </r>
      </text>
    </comment>
    <comment ref="AO216" authorId="0" shapeId="0">
      <text>
        <r>
          <rPr>
            <sz val="11"/>
            <rFont val="Calibri"/>
            <family val="2"/>
            <charset val="238"/>
          </rPr>
          <t>IV_B:EUUtem2</t>
        </r>
      </text>
    </comment>
    <comment ref="AP216" authorId="0" shapeId="0">
      <text>
        <r>
          <rPr>
            <sz val="11"/>
            <rFont val="Calibri"/>
            <family val="2"/>
            <charset val="238"/>
          </rPr>
          <t>IV_B:EgyebUtem2</t>
        </r>
      </text>
    </comment>
    <comment ref="AQ216" authorId="0" shapeId="0">
      <text>
        <r>
          <rPr>
            <sz val="11"/>
            <rFont val="Calibri"/>
            <family val="2"/>
            <charset val="238"/>
          </rPr>
          <t>IV_B:HitelKotvenyUtem2</t>
        </r>
      </text>
    </comment>
    <comment ref="AR216" authorId="0" shapeId="0">
      <text>
        <r>
          <rPr>
            <sz val="11"/>
            <rFont val="Calibri"/>
            <family val="2"/>
            <charset val="238"/>
          </rPr>
          <t>IV_B:OsszesenUtem2</t>
        </r>
      </text>
    </comment>
    <comment ref="AS216" authorId="0" shapeId="0">
      <text>
        <r>
          <rPr>
            <sz val="11"/>
            <rFont val="Calibri"/>
            <family val="2"/>
            <charset val="238"/>
          </rPr>
          <t>IV_B:ForrashianyUtem2</t>
        </r>
      </text>
    </comment>
    <comment ref="AV216" authorId="0" shapeId="0">
      <text>
        <r>
          <rPr>
            <sz val="11"/>
            <rFont val="Calibri"/>
            <family val="2"/>
            <charset val="238"/>
          </rPr>
          <t>IV_B:Indokolas</t>
        </r>
      </text>
    </comment>
    <comment ref="AW216" authorId="0" shapeId="0">
      <text>
        <r>
          <rPr>
            <sz val="11"/>
            <rFont val="Calibri"/>
            <family val="2"/>
            <charset val="238"/>
          </rPr>
          <t>IV_B:Megjegyzes</t>
        </r>
      </text>
    </comment>
    <comment ref="AZ216" authorId="0" shapeId="0">
      <text>
        <r>
          <rPr>
            <sz val="11"/>
            <rFont val="Calibri"/>
            <family val="2"/>
            <charset val="238"/>
          </rPr>
          <t>IV_B:ISA</t>
        </r>
      </text>
    </comment>
    <comment ref="B217" authorId="0" shapeId="0">
      <text>
        <r>
          <rPr>
            <sz val="11"/>
            <rFont val="Calibri"/>
            <family val="2"/>
            <charset val="238"/>
          </rPr>
          <t>IV_B:FontossagiSorrent</t>
        </r>
      </text>
    </comment>
    <comment ref="C217" authorId="0" shapeId="0">
      <text>
        <r>
          <rPr>
            <sz val="11"/>
            <rFont val="Calibri"/>
            <family val="2"/>
            <charset val="238"/>
          </rPr>
          <t>IV_B:FeladatKategoria</t>
        </r>
      </text>
    </comment>
    <comment ref="D217" authorId="0" shapeId="0">
      <text>
        <r>
          <rPr>
            <sz val="11"/>
            <rFont val="Calibri"/>
            <family val="2"/>
            <charset val="238"/>
          </rPr>
          <t>IV_B:FeladatMegnevezes</t>
        </r>
      </text>
    </comment>
    <comment ref="E217" authorId="0" shapeId="0">
      <text>
        <r>
          <rPr>
            <sz val="11"/>
            <rFont val="Calibri"/>
            <family val="2"/>
            <charset val="238"/>
          </rPr>
          <t>IV_B:ElviEngedelySzam</t>
        </r>
      </text>
    </comment>
    <comment ref="F217" authorId="0" shapeId="0">
      <text>
        <r>
          <rPr>
            <sz val="11"/>
            <rFont val="Calibri"/>
            <family val="2"/>
            <charset val="238"/>
          </rPr>
          <t>IV_B:VKR_Kod</t>
        </r>
      </text>
    </comment>
    <comment ref="G217" authorId="0" shapeId="0">
      <text>
        <r>
          <rPr>
            <sz val="11"/>
            <rFont val="Calibri"/>
            <family val="2"/>
            <charset val="238"/>
          </rPr>
          <t>IV_B:VKR_Nev</t>
        </r>
      </text>
    </comment>
    <comment ref="H217" authorId="0" shapeId="0">
      <text>
        <r>
          <rPr>
            <sz val="11"/>
            <rFont val="Calibri"/>
            <family val="2"/>
            <charset val="238"/>
          </rPr>
          <t>IV_B:FeladatSorszam</t>
        </r>
      </text>
    </comment>
    <comment ref="I217" authorId="0" shapeId="0">
      <text>
        <r>
          <rPr>
            <sz val="11"/>
            <rFont val="Calibri"/>
            <family val="2"/>
            <charset val="238"/>
          </rPr>
          <t>IV_B:FeladatAzonosito</t>
        </r>
      </text>
    </comment>
    <comment ref="J217" authorId="0" shapeId="0">
      <text>
        <r>
          <rPr>
            <sz val="11"/>
            <rFont val="Calibri"/>
            <family val="2"/>
            <charset val="238"/>
          </rPr>
          <t>IV_B:EllatasiTerulet</t>
        </r>
      </text>
    </comment>
    <comment ref="K217" authorId="0" shapeId="0">
      <text>
        <r>
          <rPr>
            <sz val="11"/>
            <rFont val="Calibri"/>
            <family val="2"/>
            <charset val="238"/>
          </rPr>
          <t>IV_B:EllatasertFelelos</t>
        </r>
      </text>
    </comment>
    <comment ref="L217" authorId="0" shapeId="0">
      <text>
        <r>
          <rPr>
            <sz val="11"/>
            <rFont val="Calibri"/>
            <family val="2"/>
            <charset val="238"/>
          </rPr>
          <t>IV_B:TervezettNettoKoltseg</t>
        </r>
      </text>
    </comment>
    <comment ref="M217" authorId="0" shapeId="0">
      <text>
        <r>
          <rPr>
            <sz val="11"/>
            <rFont val="Calibri"/>
            <family val="2"/>
            <charset val="238"/>
          </rPr>
          <t>IV_B:IdotartamKezdes</t>
        </r>
      </text>
    </comment>
    <comment ref="N217" authorId="0" shapeId="0">
      <text>
        <r>
          <rPr>
            <sz val="11"/>
            <rFont val="Calibri"/>
            <family val="2"/>
            <charset val="238"/>
          </rPr>
          <t>IV_B:IdotartamBefejezes</t>
        </r>
      </text>
    </comment>
    <comment ref="O217" authorId="0" shapeId="0">
      <text>
        <r>
          <rPr>
            <sz val="11"/>
            <rFont val="Calibri"/>
            <family val="2"/>
            <charset val="238"/>
          </rPr>
          <t>IV_B:NettoKoltsegUtem1</t>
        </r>
      </text>
    </comment>
    <comment ref="P217" authorId="0" shapeId="0">
      <text>
        <r>
          <rPr>
            <sz val="11"/>
            <rFont val="Calibri"/>
            <family val="2"/>
            <charset val="238"/>
          </rPr>
          <t>IV_B:NettoKoltsegUtem2</t>
        </r>
      </text>
    </comment>
    <comment ref="Q217" authorId="0" shapeId="0">
      <text>
        <r>
          <rPr>
            <sz val="11"/>
            <rFont val="Calibri"/>
            <family val="2"/>
            <charset val="238"/>
          </rPr>
          <t>IV_B:EM_Melleklet2_KTG</t>
        </r>
      </text>
    </comment>
    <comment ref="S217" authorId="0" shapeId="0">
      <text>
        <r>
          <rPr>
            <sz val="11"/>
            <rFont val="Calibri"/>
            <family val="2"/>
            <charset val="238"/>
          </rPr>
          <t>IV_B:HDUtem1</t>
        </r>
      </text>
    </comment>
    <comment ref="T217" authorId="0" shapeId="0">
      <text>
        <r>
          <rPr>
            <sz val="11"/>
            <rFont val="Calibri"/>
            <family val="2"/>
            <charset val="238"/>
          </rPr>
          <t>IV_B:ECSUtem1</t>
        </r>
      </text>
    </comment>
    <comment ref="U217" authorId="0" shapeId="0">
      <text>
        <r>
          <rPr>
            <sz val="11"/>
            <rFont val="Calibri"/>
            <family val="2"/>
            <charset val="238"/>
          </rPr>
          <t>IV_B:KFHUtem1</t>
        </r>
      </text>
    </comment>
    <comment ref="V217" authorId="0" shapeId="0">
      <text>
        <r>
          <rPr>
            <sz val="11"/>
            <rFont val="Calibri"/>
            <family val="2"/>
            <charset val="238"/>
          </rPr>
          <t>IV_B:Egyeb_SajatUtem1</t>
        </r>
      </text>
    </comment>
    <comment ref="W217" authorId="0" shapeId="0">
      <text>
        <r>
          <rPr>
            <sz val="11"/>
            <rFont val="Calibri"/>
            <family val="2"/>
            <charset val="238"/>
          </rPr>
          <t>IV_B:DijUtem1</t>
        </r>
      </text>
    </comment>
    <comment ref="X217" authorId="0" shapeId="0">
      <text>
        <r>
          <rPr>
            <sz val="11"/>
            <rFont val="Calibri"/>
            <family val="2"/>
            <charset val="238"/>
          </rPr>
          <t>IV_B:EM_Melleklet1_Utem1</t>
        </r>
      </text>
    </comment>
    <comment ref="Y217" authorId="0" shapeId="0">
      <text>
        <r>
          <rPr>
            <sz val="11"/>
            <rFont val="Calibri"/>
            <family val="2"/>
            <charset val="238"/>
          </rPr>
          <t>IV_B:EgyebAllamiUtem1</t>
        </r>
      </text>
    </comment>
    <comment ref="Z217" authorId="0" shapeId="0">
      <text>
        <r>
          <rPr>
            <sz val="11"/>
            <rFont val="Calibri"/>
            <family val="2"/>
            <charset val="238"/>
          </rPr>
          <t>IV_B:OnkormanyzatiUtem1</t>
        </r>
      </text>
    </comment>
    <comment ref="AA217" authorId="0" shapeId="0">
      <text>
        <r>
          <rPr>
            <sz val="11"/>
            <rFont val="Calibri"/>
            <family val="2"/>
            <charset val="238"/>
          </rPr>
          <t>IV_B:EUUtem1</t>
        </r>
      </text>
    </comment>
    <comment ref="AB217" authorId="0" shapeId="0">
      <text>
        <r>
          <rPr>
            <sz val="11"/>
            <rFont val="Calibri"/>
            <family val="2"/>
            <charset val="238"/>
          </rPr>
          <t>IV_B:EgyebUtem1</t>
        </r>
      </text>
    </comment>
    <comment ref="AC217" authorId="0" shapeId="0">
      <text>
        <r>
          <rPr>
            <sz val="11"/>
            <rFont val="Calibri"/>
            <family val="2"/>
            <charset val="238"/>
          </rPr>
          <t>IV_B:HitelKotvenyUtem1</t>
        </r>
      </text>
    </comment>
    <comment ref="AD217" authorId="0" shapeId="0">
      <text>
        <r>
          <rPr>
            <sz val="11"/>
            <rFont val="Calibri"/>
            <family val="2"/>
            <charset val="238"/>
          </rPr>
          <t>IV_B:OsszesenUtem1</t>
        </r>
      </text>
    </comment>
    <comment ref="AG217" authorId="0" shapeId="0">
      <text>
        <r>
          <rPr>
            <sz val="11"/>
            <rFont val="Calibri"/>
            <family val="2"/>
            <charset val="238"/>
          </rPr>
          <t>IV_B:HDUtem2</t>
        </r>
      </text>
    </comment>
    <comment ref="AH217" authorId="0" shapeId="0">
      <text>
        <r>
          <rPr>
            <sz val="11"/>
            <rFont val="Calibri"/>
            <family val="2"/>
            <charset val="238"/>
          </rPr>
          <t>IV_B:ECSUtem2</t>
        </r>
      </text>
    </comment>
    <comment ref="AI217" authorId="0" shapeId="0">
      <text>
        <r>
          <rPr>
            <sz val="11"/>
            <rFont val="Calibri"/>
            <family val="2"/>
            <charset val="238"/>
          </rPr>
          <t>IV_B:KFHUtem2</t>
        </r>
      </text>
    </comment>
    <comment ref="AJ217" authorId="0" shapeId="0">
      <text>
        <r>
          <rPr>
            <sz val="11"/>
            <rFont val="Calibri"/>
            <family val="2"/>
            <charset val="238"/>
          </rPr>
          <t>IV_B:Egyeb_SajatUtem2</t>
        </r>
      </text>
    </comment>
    <comment ref="AK217" authorId="0" shapeId="0">
      <text>
        <r>
          <rPr>
            <sz val="11"/>
            <rFont val="Calibri"/>
            <family val="2"/>
            <charset val="238"/>
          </rPr>
          <t>IV_B:DijUtem2</t>
        </r>
      </text>
    </comment>
    <comment ref="AL217" authorId="0" shapeId="0">
      <text>
        <r>
          <rPr>
            <sz val="11"/>
            <rFont val="Calibri"/>
            <family val="2"/>
            <charset val="238"/>
          </rPr>
          <t>IV_B:EM_Melleklet1_Utem2</t>
        </r>
      </text>
    </comment>
    <comment ref="AM217" authorId="0" shapeId="0">
      <text>
        <r>
          <rPr>
            <sz val="11"/>
            <rFont val="Calibri"/>
            <family val="2"/>
            <charset val="238"/>
          </rPr>
          <t>IV_B:EgyebAllamiUtem2</t>
        </r>
      </text>
    </comment>
    <comment ref="AN217" authorId="0" shapeId="0">
      <text>
        <r>
          <rPr>
            <sz val="11"/>
            <rFont val="Calibri"/>
            <family val="2"/>
            <charset val="238"/>
          </rPr>
          <t>IV_B:OnkormanyzatiUtem2</t>
        </r>
      </text>
    </comment>
    <comment ref="AO217" authorId="0" shapeId="0">
      <text>
        <r>
          <rPr>
            <sz val="11"/>
            <rFont val="Calibri"/>
            <family val="2"/>
            <charset val="238"/>
          </rPr>
          <t>IV_B:EUUtem2</t>
        </r>
      </text>
    </comment>
    <comment ref="AP217" authorId="0" shapeId="0">
      <text>
        <r>
          <rPr>
            <sz val="11"/>
            <rFont val="Calibri"/>
            <family val="2"/>
            <charset val="238"/>
          </rPr>
          <t>IV_B:EgyebUtem2</t>
        </r>
      </text>
    </comment>
    <comment ref="AQ217" authorId="0" shapeId="0">
      <text>
        <r>
          <rPr>
            <sz val="11"/>
            <rFont val="Calibri"/>
            <family val="2"/>
            <charset val="238"/>
          </rPr>
          <t>IV_B:HitelKotvenyUtem2</t>
        </r>
      </text>
    </comment>
    <comment ref="AR217" authorId="0" shapeId="0">
      <text>
        <r>
          <rPr>
            <sz val="11"/>
            <rFont val="Calibri"/>
            <family val="2"/>
            <charset val="238"/>
          </rPr>
          <t>IV_B:OsszesenUtem2</t>
        </r>
      </text>
    </comment>
    <comment ref="AS217" authorId="0" shapeId="0">
      <text>
        <r>
          <rPr>
            <sz val="11"/>
            <rFont val="Calibri"/>
            <family val="2"/>
            <charset val="238"/>
          </rPr>
          <t>IV_B:ForrashianyUtem2</t>
        </r>
      </text>
    </comment>
    <comment ref="AV217" authorId="0" shapeId="0">
      <text>
        <r>
          <rPr>
            <sz val="11"/>
            <rFont val="Calibri"/>
            <family val="2"/>
            <charset val="238"/>
          </rPr>
          <t>IV_B:Indokolas</t>
        </r>
      </text>
    </comment>
    <comment ref="AW217" authorId="0" shapeId="0">
      <text>
        <r>
          <rPr>
            <sz val="11"/>
            <rFont val="Calibri"/>
            <family val="2"/>
            <charset val="238"/>
          </rPr>
          <t>IV_B:Megjegyzes</t>
        </r>
      </text>
    </comment>
    <comment ref="AZ217" authorId="0" shapeId="0">
      <text>
        <r>
          <rPr>
            <sz val="11"/>
            <rFont val="Calibri"/>
            <family val="2"/>
            <charset val="238"/>
          </rPr>
          <t>IV_B:ISA</t>
        </r>
      </text>
    </comment>
    <comment ref="B218" authorId="0" shapeId="0">
      <text>
        <r>
          <rPr>
            <sz val="11"/>
            <rFont val="Calibri"/>
            <family val="2"/>
            <charset val="238"/>
          </rPr>
          <t>IV_B:FontossagiSorrent</t>
        </r>
      </text>
    </comment>
    <comment ref="C218" authorId="0" shapeId="0">
      <text>
        <r>
          <rPr>
            <sz val="11"/>
            <rFont val="Calibri"/>
            <family val="2"/>
            <charset val="238"/>
          </rPr>
          <t>IV_B:FeladatKategoria</t>
        </r>
      </text>
    </comment>
    <comment ref="D218" authorId="0" shapeId="0">
      <text>
        <r>
          <rPr>
            <sz val="11"/>
            <rFont val="Calibri"/>
            <family val="2"/>
            <charset val="238"/>
          </rPr>
          <t>IV_B:FeladatMegnevezes</t>
        </r>
      </text>
    </comment>
    <comment ref="E218" authorId="0" shapeId="0">
      <text>
        <r>
          <rPr>
            <sz val="11"/>
            <rFont val="Calibri"/>
            <family val="2"/>
            <charset val="238"/>
          </rPr>
          <t>IV_B:ElviEngedelySzam</t>
        </r>
      </text>
    </comment>
    <comment ref="F218" authorId="0" shapeId="0">
      <text>
        <r>
          <rPr>
            <sz val="11"/>
            <rFont val="Calibri"/>
            <family val="2"/>
            <charset val="238"/>
          </rPr>
          <t>IV_B:VKR_Kod</t>
        </r>
      </text>
    </comment>
    <comment ref="G218" authorId="0" shapeId="0">
      <text>
        <r>
          <rPr>
            <sz val="11"/>
            <rFont val="Calibri"/>
            <family val="2"/>
            <charset val="238"/>
          </rPr>
          <t>IV_B:VKR_Nev</t>
        </r>
      </text>
    </comment>
    <comment ref="H218" authorId="0" shapeId="0">
      <text>
        <r>
          <rPr>
            <sz val="11"/>
            <rFont val="Calibri"/>
            <family val="2"/>
            <charset val="238"/>
          </rPr>
          <t>IV_B:FeladatSorszam</t>
        </r>
      </text>
    </comment>
    <comment ref="I218" authorId="0" shapeId="0">
      <text>
        <r>
          <rPr>
            <sz val="11"/>
            <rFont val="Calibri"/>
            <family val="2"/>
            <charset val="238"/>
          </rPr>
          <t>IV_B:FeladatAzonosito</t>
        </r>
      </text>
    </comment>
    <comment ref="J218" authorId="0" shapeId="0">
      <text>
        <r>
          <rPr>
            <sz val="11"/>
            <rFont val="Calibri"/>
            <family val="2"/>
            <charset val="238"/>
          </rPr>
          <t>IV_B:EllatasiTerulet</t>
        </r>
      </text>
    </comment>
    <comment ref="K218" authorId="0" shapeId="0">
      <text>
        <r>
          <rPr>
            <sz val="11"/>
            <rFont val="Calibri"/>
            <family val="2"/>
            <charset val="238"/>
          </rPr>
          <t>IV_B:EllatasertFelelos</t>
        </r>
      </text>
    </comment>
    <comment ref="L218" authorId="0" shapeId="0">
      <text>
        <r>
          <rPr>
            <sz val="11"/>
            <rFont val="Calibri"/>
            <family val="2"/>
            <charset val="238"/>
          </rPr>
          <t>IV_B:TervezettNettoKoltseg</t>
        </r>
      </text>
    </comment>
    <comment ref="M218" authorId="0" shapeId="0">
      <text>
        <r>
          <rPr>
            <sz val="11"/>
            <rFont val="Calibri"/>
            <family val="2"/>
            <charset val="238"/>
          </rPr>
          <t>IV_B:IdotartamKezdes</t>
        </r>
      </text>
    </comment>
    <comment ref="N218" authorId="0" shapeId="0">
      <text>
        <r>
          <rPr>
            <sz val="11"/>
            <rFont val="Calibri"/>
            <family val="2"/>
            <charset val="238"/>
          </rPr>
          <t>IV_B:IdotartamBefejezes</t>
        </r>
      </text>
    </comment>
    <comment ref="O218" authorId="0" shapeId="0">
      <text>
        <r>
          <rPr>
            <sz val="11"/>
            <rFont val="Calibri"/>
            <family val="2"/>
            <charset val="238"/>
          </rPr>
          <t>IV_B:NettoKoltsegUtem1</t>
        </r>
      </text>
    </comment>
    <comment ref="P218" authorId="0" shapeId="0">
      <text>
        <r>
          <rPr>
            <sz val="11"/>
            <rFont val="Calibri"/>
            <family val="2"/>
            <charset val="238"/>
          </rPr>
          <t>IV_B:NettoKoltsegUtem2</t>
        </r>
      </text>
    </comment>
    <comment ref="Q218" authorId="0" shapeId="0">
      <text>
        <r>
          <rPr>
            <sz val="11"/>
            <rFont val="Calibri"/>
            <family val="2"/>
            <charset val="238"/>
          </rPr>
          <t>IV_B:EM_Melleklet2_KTG</t>
        </r>
      </text>
    </comment>
    <comment ref="S218" authorId="0" shapeId="0">
      <text>
        <r>
          <rPr>
            <sz val="11"/>
            <rFont val="Calibri"/>
            <family val="2"/>
            <charset val="238"/>
          </rPr>
          <t>IV_B:HDUtem1</t>
        </r>
      </text>
    </comment>
    <comment ref="T218" authorId="0" shapeId="0">
      <text>
        <r>
          <rPr>
            <sz val="11"/>
            <rFont val="Calibri"/>
            <family val="2"/>
            <charset val="238"/>
          </rPr>
          <t>IV_B:ECSUtem1</t>
        </r>
      </text>
    </comment>
    <comment ref="U218" authorId="0" shapeId="0">
      <text>
        <r>
          <rPr>
            <sz val="11"/>
            <rFont val="Calibri"/>
            <family val="2"/>
            <charset val="238"/>
          </rPr>
          <t>IV_B:KFHUtem1</t>
        </r>
      </text>
    </comment>
    <comment ref="V218" authorId="0" shapeId="0">
      <text>
        <r>
          <rPr>
            <sz val="11"/>
            <rFont val="Calibri"/>
            <family val="2"/>
            <charset val="238"/>
          </rPr>
          <t>IV_B:Egyeb_SajatUtem1</t>
        </r>
      </text>
    </comment>
    <comment ref="W218" authorId="0" shapeId="0">
      <text>
        <r>
          <rPr>
            <sz val="11"/>
            <rFont val="Calibri"/>
            <family val="2"/>
            <charset val="238"/>
          </rPr>
          <t>IV_B:DijUtem1</t>
        </r>
      </text>
    </comment>
    <comment ref="X218" authorId="0" shapeId="0">
      <text>
        <r>
          <rPr>
            <sz val="11"/>
            <rFont val="Calibri"/>
            <family val="2"/>
            <charset val="238"/>
          </rPr>
          <t>IV_B:EM_Melleklet1_Utem1</t>
        </r>
      </text>
    </comment>
    <comment ref="Y218" authorId="0" shapeId="0">
      <text>
        <r>
          <rPr>
            <sz val="11"/>
            <rFont val="Calibri"/>
            <family val="2"/>
            <charset val="238"/>
          </rPr>
          <t>IV_B:EgyebAllamiUtem1</t>
        </r>
      </text>
    </comment>
    <comment ref="Z218" authorId="0" shapeId="0">
      <text>
        <r>
          <rPr>
            <sz val="11"/>
            <rFont val="Calibri"/>
            <family val="2"/>
            <charset val="238"/>
          </rPr>
          <t>IV_B:OnkormanyzatiUtem1</t>
        </r>
      </text>
    </comment>
    <comment ref="AA218" authorId="0" shapeId="0">
      <text>
        <r>
          <rPr>
            <sz val="11"/>
            <rFont val="Calibri"/>
            <family val="2"/>
            <charset val="238"/>
          </rPr>
          <t>IV_B:EUUtem1</t>
        </r>
      </text>
    </comment>
    <comment ref="AB218" authorId="0" shapeId="0">
      <text>
        <r>
          <rPr>
            <sz val="11"/>
            <rFont val="Calibri"/>
            <family val="2"/>
            <charset val="238"/>
          </rPr>
          <t>IV_B:EgyebUtem1</t>
        </r>
      </text>
    </comment>
    <comment ref="AC218" authorId="0" shapeId="0">
      <text>
        <r>
          <rPr>
            <sz val="11"/>
            <rFont val="Calibri"/>
            <family val="2"/>
            <charset val="238"/>
          </rPr>
          <t>IV_B:HitelKotvenyUtem1</t>
        </r>
      </text>
    </comment>
    <comment ref="AD218" authorId="0" shapeId="0">
      <text>
        <r>
          <rPr>
            <sz val="11"/>
            <rFont val="Calibri"/>
            <family val="2"/>
            <charset val="238"/>
          </rPr>
          <t>IV_B:OsszesenUtem1</t>
        </r>
      </text>
    </comment>
    <comment ref="AG218" authorId="0" shapeId="0">
      <text>
        <r>
          <rPr>
            <sz val="11"/>
            <rFont val="Calibri"/>
            <family val="2"/>
            <charset val="238"/>
          </rPr>
          <t>IV_B:HDUtem2</t>
        </r>
      </text>
    </comment>
    <comment ref="AH218" authorId="0" shapeId="0">
      <text>
        <r>
          <rPr>
            <sz val="11"/>
            <rFont val="Calibri"/>
            <family val="2"/>
            <charset val="238"/>
          </rPr>
          <t>IV_B:ECSUtem2</t>
        </r>
      </text>
    </comment>
    <comment ref="AI218" authorId="0" shapeId="0">
      <text>
        <r>
          <rPr>
            <sz val="11"/>
            <rFont val="Calibri"/>
            <family val="2"/>
            <charset val="238"/>
          </rPr>
          <t>IV_B:KFHUtem2</t>
        </r>
      </text>
    </comment>
    <comment ref="AJ218" authorId="0" shapeId="0">
      <text>
        <r>
          <rPr>
            <sz val="11"/>
            <rFont val="Calibri"/>
            <family val="2"/>
            <charset val="238"/>
          </rPr>
          <t>IV_B:Egyeb_SajatUtem2</t>
        </r>
      </text>
    </comment>
    <comment ref="AK218" authorId="0" shapeId="0">
      <text>
        <r>
          <rPr>
            <sz val="11"/>
            <rFont val="Calibri"/>
            <family val="2"/>
            <charset val="238"/>
          </rPr>
          <t>IV_B:DijUtem2</t>
        </r>
      </text>
    </comment>
    <comment ref="AL218" authorId="0" shapeId="0">
      <text>
        <r>
          <rPr>
            <sz val="11"/>
            <rFont val="Calibri"/>
            <family val="2"/>
            <charset val="238"/>
          </rPr>
          <t>IV_B:EM_Melleklet1_Utem2</t>
        </r>
      </text>
    </comment>
    <comment ref="AM218" authorId="0" shapeId="0">
      <text>
        <r>
          <rPr>
            <sz val="11"/>
            <rFont val="Calibri"/>
            <family val="2"/>
            <charset val="238"/>
          </rPr>
          <t>IV_B:EgyebAllamiUtem2</t>
        </r>
      </text>
    </comment>
    <comment ref="AN218" authorId="0" shapeId="0">
      <text>
        <r>
          <rPr>
            <sz val="11"/>
            <rFont val="Calibri"/>
            <family val="2"/>
            <charset val="238"/>
          </rPr>
          <t>IV_B:OnkormanyzatiUtem2</t>
        </r>
      </text>
    </comment>
    <comment ref="AO218" authorId="0" shapeId="0">
      <text>
        <r>
          <rPr>
            <sz val="11"/>
            <rFont val="Calibri"/>
            <family val="2"/>
            <charset val="238"/>
          </rPr>
          <t>IV_B:EUUtem2</t>
        </r>
      </text>
    </comment>
    <comment ref="AP218" authorId="0" shapeId="0">
      <text>
        <r>
          <rPr>
            <sz val="11"/>
            <rFont val="Calibri"/>
            <family val="2"/>
            <charset val="238"/>
          </rPr>
          <t>IV_B:EgyebUtem2</t>
        </r>
      </text>
    </comment>
    <comment ref="AQ218" authorId="0" shapeId="0">
      <text>
        <r>
          <rPr>
            <sz val="11"/>
            <rFont val="Calibri"/>
            <family val="2"/>
            <charset val="238"/>
          </rPr>
          <t>IV_B:HitelKotvenyUtem2</t>
        </r>
      </text>
    </comment>
    <comment ref="AR218" authorId="0" shapeId="0">
      <text>
        <r>
          <rPr>
            <sz val="11"/>
            <rFont val="Calibri"/>
            <family val="2"/>
            <charset val="238"/>
          </rPr>
          <t>IV_B:OsszesenUtem2</t>
        </r>
      </text>
    </comment>
    <comment ref="AS218" authorId="0" shapeId="0">
      <text>
        <r>
          <rPr>
            <sz val="11"/>
            <rFont val="Calibri"/>
            <family val="2"/>
            <charset val="238"/>
          </rPr>
          <t>IV_B:ForrashianyUtem2</t>
        </r>
      </text>
    </comment>
    <comment ref="AV218" authorId="0" shapeId="0">
      <text>
        <r>
          <rPr>
            <sz val="11"/>
            <rFont val="Calibri"/>
            <family val="2"/>
            <charset val="238"/>
          </rPr>
          <t>IV_B:Indokolas</t>
        </r>
      </text>
    </comment>
    <comment ref="AW218" authorId="0" shapeId="0">
      <text>
        <r>
          <rPr>
            <sz val="11"/>
            <rFont val="Calibri"/>
            <family val="2"/>
            <charset val="238"/>
          </rPr>
          <t>IV_B:Megjegyzes</t>
        </r>
      </text>
    </comment>
    <comment ref="AZ218" authorId="0" shapeId="0">
      <text>
        <r>
          <rPr>
            <sz val="11"/>
            <rFont val="Calibri"/>
            <family val="2"/>
            <charset val="238"/>
          </rPr>
          <t>IV_B:ISA</t>
        </r>
      </text>
    </comment>
    <comment ref="B219" authorId="0" shapeId="0">
      <text>
        <r>
          <rPr>
            <sz val="11"/>
            <rFont val="Calibri"/>
            <family val="2"/>
            <charset val="238"/>
          </rPr>
          <t>IV_B:FontossagiSorrent</t>
        </r>
      </text>
    </comment>
    <comment ref="C219" authorId="0" shapeId="0">
      <text>
        <r>
          <rPr>
            <sz val="11"/>
            <rFont val="Calibri"/>
            <family val="2"/>
            <charset val="238"/>
          </rPr>
          <t>IV_B:FeladatKategoria</t>
        </r>
      </text>
    </comment>
    <comment ref="D219" authorId="0" shapeId="0">
      <text>
        <r>
          <rPr>
            <sz val="11"/>
            <rFont val="Calibri"/>
            <family val="2"/>
            <charset val="238"/>
          </rPr>
          <t>IV_B:FeladatMegnevezes</t>
        </r>
      </text>
    </comment>
    <comment ref="E219" authorId="0" shapeId="0">
      <text>
        <r>
          <rPr>
            <sz val="11"/>
            <rFont val="Calibri"/>
            <family val="2"/>
            <charset val="238"/>
          </rPr>
          <t>IV_B:ElviEngedelySzam</t>
        </r>
      </text>
    </comment>
    <comment ref="F219" authorId="0" shapeId="0">
      <text>
        <r>
          <rPr>
            <sz val="11"/>
            <rFont val="Calibri"/>
            <family val="2"/>
            <charset val="238"/>
          </rPr>
          <t>IV_B:VKR_Kod</t>
        </r>
      </text>
    </comment>
    <comment ref="G219" authorId="0" shapeId="0">
      <text>
        <r>
          <rPr>
            <sz val="11"/>
            <rFont val="Calibri"/>
            <family val="2"/>
            <charset val="238"/>
          </rPr>
          <t>IV_B:VKR_Nev</t>
        </r>
      </text>
    </comment>
    <comment ref="H219" authorId="0" shapeId="0">
      <text>
        <r>
          <rPr>
            <sz val="11"/>
            <rFont val="Calibri"/>
            <family val="2"/>
            <charset val="238"/>
          </rPr>
          <t>IV_B:FeladatSorszam</t>
        </r>
      </text>
    </comment>
    <comment ref="I219" authorId="0" shapeId="0">
      <text>
        <r>
          <rPr>
            <sz val="11"/>
            <rFont val="Calibri"/>
            <family val="2"/>
            <charset val="238"/>
          </rPr>
          <t>IV_B:FeladatAzonosito</t>
        </r>
      </text>
    </comment>
    <comment ref="J219" authorId="0" shapeId="0">
      <text>
        <r>
          <rPr>
            <sz val="11"/>
            <rFont val="Calibri"/>
            <family val="2"/>
            <charset val="238"/>
          </rPr>
          <t>IV_B:EllatasiTerulet</t>
        </r>
      </text>
    </comment>
    <comment ref="K219" authorId="0" shapeId="0">
      <text>
        <r>
          <rPr>
            <sz val="11"/>
            <rFont val="Calibri"/>
            <family val="2"/>
            <charset val="238"/>
          </rPr>
          <t>IV_B:EllatasertFelelos</t>
        </r>
      </text>
    </comment>
    <comment ref="L219" authorId="0" shapeId="0">
      <text>
        <r>
          <rPr>
            <sz val="11"/>
            <rFont val="Calibri"/>
            <family val="2"/>
            <charset val="238"/>
          </rPr>
          <t>IV_B:TervezettNettoKoltseg</t>
        </r>
      </text>
    </comment>
    <comment ref="M219" authorId="0" shapeId="0">
      <text>
        <r>
          <rPr>
            <sz val="11"/>
            <rFont val="Calibri"/>
            <family val="2"/>
            <charset val="238"/>
          </rPr>
          <t>IV_B:IdotartamKezdes</t>
        </r>
      </text>
    </comment>
    <comment ref="N219" authorId="0" shapeId="0">
      <text>
        <r>
          <rPr>
            <sz val="11"/>
            <rFont val="Calibri"/>
            <family val="2"/>
            <charset val="238"/>
          </rPr>
          <t>IV_B:IdotartamBefejezes</t>
        </r>
      </text>
    </comment>
    <comment ref="O219" authorId="0" shapeId="0">
      <text>
        <r>
          <rPr>
            <sz val="11"/>
            <rFont val="Calibri"/>
            <family val="2"/>
            <charset val="238"/>
          </rPr>
          <t>IV_B:NettoKoltsegUtem1</t>
        </r>
      </text>
    </comment>
    <comment ref="P219" authorId="0" shapeId="0">
      <text>
        <r>
          <rPr>
            <sz val="11"/>
            <rFont val="Calibri"/>
            <family val="2"/>
            <charset val="238"/>
          </rPr>
          <t>IV_B:NettoKoltsegUtem2</t>
        </r>
      </text>
    </comment>
    <comment ref="Q219" authorId="0" shapeId="0">
      <text>
        <r>
          <rPr>
            <sz val="11"/>
            <rFont val="Calibri"/>
            <family val="2"/>
            <charset val="238"/>
          </rPr>
          <t>IV_B:EM_Melleklet2_KTG</t>
        </r>
      </text>
    </comment>
    <comment ref="S219" authorId="0" shapeId="0">
      <text>
        <r>
          <rPr>
            <sz val="11"/>
            <rFont val="Calibri"/>
            <family val="2"/>
            <charset val="238"/>
          </rPr>
          <t>IV_B:HDUtem1</t>
        </r>
      </text>
    </comment>
    <comment ref="T219" authorId="0" shapeId="0">
      <text>
        <r>
          <rPr>
            <sz val="11"/>
            <rFont val="Calibri"/>
            <family val="2"/>
            <charset val="238"/>
          </rPr>
          <t>IV_B:ECSUtem1</t>
        </r>
      </text>
    </comment>
    <comment ref="U219" authorId="0" shapeId="0">
      <text>
        <r>
          <rPr>
            <sz val="11"/>
            <rFont val="Calibri"/>
            <family val="2"/>
            <charset val="238"/>
          </rPr>
          <t>IV_B:KFHUtem1</t>
        </r>
      </text>
    </comment>
    <comment ref="V219" authorId="0" shapeId="0">
      <text>
        <r>
          <rPr>
            <sz val="11"/>
            <rFont val="Calibri"/>
            <family val="2"/>
            <charset val="238"/>
          </rPr>
          <t>IV_B:Egyeb_SajatUtem1</t>
        </r>
      </text>
    </comment>
    <comment ref="W219" authorId="0" shapeId="0">
      <text>
        <r>
          <rPr>
            <sz val="11"/>
            <rFont val="Calibri"/>
            <family val="2"/>
            <charset val="238"/>
          </rPr>
          <t>IV_B:DijUtem1</t>
        </r>
      </text>
    </comment>
    <comment ref="X219" authorId="0" shapeId="0">
      <text>
        <r>
          <rPr>
            <sz val="11"/>
            <rFont val="Calibri"/>
            <family val="2"/>
            <charset val="238"/>
          </rPr>
          <t>IV_B:EM_Melleklet1_Utem1</t>
        </r>
      </text>
    </comment>
    <comment ref="Y219" authorId="0" shapeId="0">
      <text>
        <r>
          <rPr>
            <sz val="11"/>
            <rFont val="Calibri"/>
            <family val="2"/>
            <charset val="238"/>
          </rPr>
          <t>IV_B:EgyebAllamiUtem1</t>
        </r>
      </text>
    </comment>
    <comment ref="Z219" authorId="0" shapeId="0">
      <text>
        <r>
          <rPr>
            <sz val="11"/>
            <rFont val="Calibri"/>
            <family val="2"/>
            <charset val="238"/>
          </rPr>
          <t>IV_B:OnkormanyzatiUtem1</t>
        </r>
      </text>
    </comment>
    <comment ref="AA219" authorId="0" shapeId="0">
      <text>
        <r>
          <rPr>
            <sz val="11"/>
            <rFont val="Calibri"/>
            <family val="2"/>
            <charset val="238"/>
          </rPr>
          <t>IV_B:EUUtem1</t>
        </r>
      </text>
    </comment>
    <comment ref="AB219" authorId="0" shapeId="0">
      <text>
        <r>
          <rPr>
            <sz val="11"/>
            <rFont val="Calibri"/>
            <family val="2"/>
            <charset val="238"/>
          </rPr>
          <t>IV_B:EgyebUtem1</t>
        </r>
      </text>
    </comment>
    <comment ref="AC219" authorId="0" shapeId="0">
      <text>
        <r>
          <rPr>
            <sz val="11"/>
            <rFont val="Calibri"/>
            <family val="2"/>
            <charset val="238"/>
          </rPr>
          <t>IV_B:HitelKotvenyUtem1</t>
        </r>
      </text>
    </comment>
    <comment ref="AD219" authorId="0" shapeId="0">
      <text>
        <r>
          <rPr>
            <sz val="11"/>
            <rFont val="Calibri"/>
            <family val="2"/>
            <charset val="238"/>
          </rPr>
          <t>IV_B:OsszesenUtem1</t>
        </r>
      </text>
    </comment>
    <comment ref="AG219" authorId="0" shapeId="0">
      <text>
        <r>
          <rPr>
            <sz val="11"/>
            <rFont val="Calibri"/>
            <family val="2"/>
            <charset val="238"/>
          </rPr>
          <t>IV_B:HDUtem2</t>
        </r>
      </text>
    </comment>
    <comment ref="AH219" authorId="0" shapeId="0">
      <text>
        <r>
          <rPr>
            <sz val="11"/>
            <rFont val="Calibri"/>
            <family val="2"/>
            <charset val="238"/>
          </rPr>
          <t>IV_B:ECSUtem2</t>
        </r>
      </text>
    </comment>
    <comment ref="AI219" authorId="0" shapeId="0">
      <text>
        <r>
          <rPr>
            <sz val="11"/>
            <rFont val="Calibri"/>
            <family val="2"/>
            <charset val="238"/>
          </rPr>
          <t>IV_B:KFHUtem2</t>
        </r>
      </text>
    </comment>
    <comment ref="AJ219" authorId="0" shapeId="0">
      <text>
        <r>
          <rPr>
            <sz val="11"/>
            <rFont val="Calibri"/>
            <family val="2"/>
            <charset val="238"/>
          </rPr>
          <t>IV_B:Egyeb_SajatUtem2</t>
        </r>
      </text>
    </comment>
    <comment ref="AK219" authorId="0" shapeId="0">
      <text>
        <r>
          <rPr>
            <sz val="11"/>
            <rFont val="Calibri"/>
            <family val="2"/>
            <charset val="238"/>
          </rPr>
          <t>IV_B:DijUtem2</t>
        </r>
      </text>
    </comment>
    <comment ref="AL219" authorId="0" shapeId="0">
      <text>
        <r>
          <rPr>
            <sz val="11"/>
            <rFont val="Calibri"/>
            <family val="2"/>
            <charset val="238"/>
          </rPr>
          <t>IV_B:EM_Melleklet1_Utem2</t>
        </r>
      </text>
    </comment>
    <comment ref="AM219" authorId="0" shapeId="0">
      <text>
        <r>
          <rPr>
            <sz val="11"/>
            <rFont val="Calibri"/>
            <family val="2"/>
            <charset val="238"/>
          </rPr>
          <t>IV_B:EgyebAllamiUtem2</t>
        </r>
      </text>
    </comment>
    <comment ref="AN219" authorId="0" shapeId="0">
      <text>
        <r>
          <rPr>
            <sz val="11"/>
            <rFont val="Calibri"/>
            <family val="2"/>
            <charset val="238"/>
          </rPr>
          <t>IV_B:OnkormanyzatiUtem2</t>
        </r>
      </text>
    </comment>
    <comment ref="AO219" authorId="0" shapeId="0">
      <text>
        <r>
          <rPr>
            <sz val="11"/>
            <rFont val="Calibri"/>
            <family val="2"/>
            <charset val="238"/>
          </rPr>
          <t>IV_B:EUUtem2</t>
        </r>
      </text>
    </comment>
    <comment ref="AP219" authorId="0" shapeId="0">
      <text>
        <r>
          <rPr>
            <sz val="11"/>
            <rFont val="Calibri"/>
            <family val="2"/>
            <charset val="238"/>
          </rPr>
          <t>IV_B:EgyebUtem2</t>
        </r>
      </text>
    </comment>
    <comment ref="AQ219" authorId="0" shapeId="0">
      <text>
        <r>
          <rPr>
            <sz val="11"/>
            <rFont val="Calibri"/>
            <family val="2"/>
            <charset val="238"/>
          </rPr>
          <t>IV_B:HitelKotvenyUtem2</t>
        </r>
      </text>
    </comment>
    <comment ref="AR219" authorId="0" shapeId="0">
      <text>
        <r>
          <rPr>
            <sz val="11"/>
            <rFont val="Calibri"/>
            <family val="2"/>
            <charset val="238"/>
          </rPr>
          <t>IV_B:OsszesenUtem2</t>
        </r>
      </text>
    </comment>
    <comment ref="AS219" authorId="0" shapeId="0">
      <text>
        <r>
          <rPr>
            <sz val="11"/>
            <rFont val="Calibri"/>
            <family val="2"/>
            <charset val="238"/>
          </rPr>
          <t>IV_B:ForrashianyUtem2</t>
        </r>
      </text>
    </comment>
    <comment ref="AV219" authorId="0" shapeId="0">
      <text>
        <r>
          <rPr>
            <sz val="11"/>
            <rFont val="Calibri"/>
            <family val="2"/>
            <charset val="238"/>
          </rPr>
          <t>IV_B:Indokolas</t>
        </r>
      </text>
    </comment>
    <comment ref="AW219" authorId="0" shapeId="0">
      <text>
        <r>
          <rPr>
            <sz val="11"/>
            <rFont val="Calibri"/>
            <family val="2"/>
            <charset val="238"/>
          </rPr>
          <t>IV_B:Megjegyzes</t>
        </r>
      </text>
    </comment>
    <comment ref="AZ219" authorId="0" shapeId="0">
      <text>
        <r>
          <rPr>
            <sz val="11"/>
            <rFont val="Calibri"/>
            <family val="2"/>
            <charset val="238"/>
          </rPr>
          <t>IV_B:ISA</t>
        </r>
      </text>
    </comment>
    <comment ref="B220" authorId="0" shapeId="0">
      <text>
        <r>
          <rPr>
            <sz val="11"/>
            <rFont val="Calibri"/>
            <family val="2"/>
            <charset val="238"/>
          </rPr>
          <t>IV_B:FontossagiSorrent</t>
        </r>
      </text>
    </comment>
    <comment ref="C220" authorId="0" shapeId="0">
      <text>
        <r>
          <rPr>
            <sz val="11"/>
            <rFont val="Calibri"/>
            <family val="2"/>
            <charset val="238"/>
          </rPr>
          <t>IV_B:FeladatKategoria</t>
        </r>
      </text>
    </comment>
    <comment ref="D220" authorId="0" shapeId="0">
      <text>
        <r>
          <rPr>
            <sz val="11"/>
            <rFont val="Calibri"/>
            <family val="2"/>
            <charset val="238"/>
          </rPr>
          <t>IV_B:FeladatMegnevezes</t>
        </r>
      </text>
    </comment>
    <comment ref="E220" authorId="0" shapeId="0">
      <text>
        <r>
          <rPr>
            <sz val="11"/>
            <rFont val="Calibri"/>
            <family val="2"/>
            <charset val="238"/>
          </rPr>
          <t>IV_B:ElviEngedelySzam</t>
        </r>
      </text>
    </comment>
    <comment ref="F220" authorId="0" shapeId="0">
      <text>
        <r>
          <rPr>
            <sz val="11"/>
            <rFont val="Calibri"/>
            <family val="2"/>
            <charset val="238"/>
          </rPr>
          <t>IV_B:VKR_Kod</t>
        </r>
      </text>
    </comment>
    <comment ref="G220" authorId="0" shapeId="0">
      <text>
        <r>
          <rPr>
            <sz val="11"/>
            <rFont val="Calibri"/>
            <family val="2"/>
            <charset val="238"/>
          </rPr>
          <t>IV_B:VKR_Nev</t>
        </r>
      </text>
    </comment>
    <comment ref="H220" authorId="0" shapeId="0">
      <text>
        <r>
          <rPr>
            <sz val="11"/>
            <rFont val="Calibri"/>
            <family val="2"/>
            <charset val="238"/>
          </rPr>
          <t>IV_B:FeladatSorszam</t>
        </r>
      </text>
    </comment>
    <comment ref="I220" authorId="0" shapeId="0">
      <text>
        <r>
          <rPr>
            <sz val="11"/>
            <rFont val="Calibri"/>
            <family val="2"/>
            <charset val="238"/>
          </rPr>
          <t>IV_B:FeladatAzonosito</t>
        </r>
      </text>
    </comment>
    <comment ref="J220" authorId="0" shapeId="0">
      <text>
        <r>
          <rPr>
            <sz val="11"/>
            <rFont val="Calibri"/>
            <family val="2"/>
            <charset val="238"/>
          </rPr>
          <t>IV_B:EllatasiTerulet</t>
        </r>
      </text>
    </comment>
    <comment ref="K220" authorId="0" shapeId="0">
      <text>
        <r>
          <rPr>
            <sz val="11"/>
            <rFont val="Calibri"/>
            <family val="2"/>
            <charset val="238"/>
          </rPr>
          <t>IV_B:EllatasertFelelos</t>
        </r>
      </text>
    </comment>
    <comment ref="L220" authorId="0" shapeId="0">
      <text>
        <r>
          <rPr>
            <sz val="11"/>
            <rFont val="Calibri"/>
            <family val="2"/>
            <charset val="238"/>
          </rPr>
          <t>IV_B:TervezettNettoKoltseg</t>
        </r>
      </text>
    </comment>
    <comment ref="M220" authorId="0" shapeId="0">
      <text>
        <r>
          <rPr>
            <sz val="11"/>
            <rFont val="Calibri"/>
            <family val="2"/>
            <charset val="238"/>
          </rPr>
          <t>IV_B:IdotartamKezdes</t>
        </r>
      </text>
    </comment>
    <comment ref="N220" authorId="0" shapeId="0">
      <text>
        <r>
          <rPr>
            <sz val="11"/>
            <rFont val="Calibri"/>
            <family val="2"/>
            <charset val="238"/>
          </rPr>
          <t>IV_B:IdotartamBefejezes</t>
        </r>
      </text>
    </comment>
    <comment ref="O220" authorId="0" shapeId="0">
      <text>
        <r>
          <rPr>
            <sz val="11"/>
            <rFont val="Calibri"/>
            <family val="2"/>
            <charset val="238"/>
          </rPr>
          <t>IV_B:NettoKoltsegUtem1</t>
        </r>
      </text>
    </comment>
    <comment ref="P220" authorId="0" shapeId="0">
      <text>
        <r>
          <rPr>
            <sz val="11"/>
            <rFont val="Calibri"/>
            <family val="2"/>
            <charset val="238"/>
          </rPr>
          <t>IV_B:NettoKoltsegUtem2</t>
        </r>
      </text>
    </comment>
    <comment ref="Q220" authorId="0" shapeId="0">
      <text>
        <r>
          <rPr>
            <sz val="11"/>
            <rFont val="Calibri"/>
            <family val="2"/>
            <charset val="238"/>
          </rPr>
          <t>IV_B:EM_Melleklet2_KTG</t>
        </r>
      </text>
    </comment>
    <comment ref="S220" authorId="0" shapeId="0">
      <text>
        <r>
          <rPr>
            <sz val="11"/>
            <rFont val="Calibri"/>
            <family val="2"/>
            <charset val="238"/>
          </rPr>
          <t>IV_B:HDUtem1</t>
        </r>
      </text>
    </comment>
    <comment ref="T220" authorId="0" shapeId="0">
      <text>
        <r>
          <rPr>
            <sz val="11"/>
            <rFont val="Calibri"/>
            <family val="2"/>
            <charset val="238"/>
          </rPr>
          <t>IV_B:ECSUtem1</t>
        </r>
      </text>
    </comment>
    <comment ref="U220" authorId="0" shapeId="0">
      <text>
        <r>
          <rPr>
            <sz val="11"/>
            <rFont val="Calibri"/>
            <family val="2"/>
            <charset val="238"/>
          </rPr>
          <t>IV_B:KFHUtem1</t>
        </r>
      </text>
    </comment>
    <comment ref="V220" authorId="0" shapeId="0">
      <text>
        <r>
          <rPr>
            <sz val="11"/>
            <rFont val="Calibri"/>
            <family val="2"/>
            <charset val="238"/>
          </rPr>
          <t>IV_B:Egyeb_SajatUtem1</t>
        </r>
      </text>
    </comment>
    <comment ref="W220" authorId="0" shapeId="0">
      <text>
        <r>
          <rPr>
            <sz val="11"/>
            <rFont val="Calibri"/>
            <family val="2"/>
            <charset val="238"/>
          </rPr>
          <t>IV_B:DijUtem1</t>
        </r>
      </text>
    </comment>
    <comment ref="X220" authorId="0" shapeId="0">
      <text>
        <r>
          <rPr>
            <sz val="11"/>
            <rFont val="Calibri"/>
            <family val="2"/>
            <charset val="238"/>
          </rPr>
          <t>IV_B:EM_Melleklet1_Utem1</t>
        </r>
      </text>
    </comment>
    <comment ref="Y220" authorId="0" shapeId="0">
      <text>
        <r>
          <rPr>
            <sz val="11"/>
            <rFont val="Calibri"/>
            <family val="2"/>
            <charset val="238"/>
          </rPr>
          <t>IV_B:EgyebAllamiUtem1</t>
        </r>
      </text>
    </comment>
    <comment ref="Z220" authorId="0" shapeId="0">
      <text>
        <r>
          <rPr>
            <sz val="11"/>
            <rFont val="Calibri"/>
            <family val="2"/>
            <charset val="238"/>
          </rPr>
          <t>IV_B:OnkormanyzatiUtem1</t>
        </r>
      </text>
    </comment>
    <comment ref="AA220" authorId="0" shapeId="0">
      <text>
        <r>
          <rPr>
            <sz val="11"/>
            <rFont val="Calibri"/>
            <family val="2"/>
            <charset val="238"/>
          </rPr>
          <t>IV_B:EUUtem1</t>
        </r>
      </text>
    </comment>
    <comment ref="AB220" authorId="0" shapeId="0">
      <text>
        <r>
          <rPr>
            <sz val="11"/>
            <rFont val="Calibri"/>
            <family val="2"/>
            <charset val="238"/>
          </rPr>
          <t>IV_B:EgyebUtem1</t>
        </r>
      </text>
    </comment>
    <comment ref="AC220" authorId="0" shapeId="0">
      <text>
        <r>
          <rPr>
            <sz val="11"/>
            <rFont val="Calibri"/>
            <family val="2"/>
            <charset val="238"/>
          </rPr>
          <t>IV_B:HitelKotvenyUtem1</t>
        </r>
      </text>
    </comment>
    <comment ref="AD220" authorId="0" shapeId="0">
      <text>
        <r>
          <rPr>
            <sz val="11"/>
            <rFont val="Calibri"/>
            <family val="2"/>
            <charset val="238"/>
          </rPr>
          <t>IV_B:OsszesenUtem1</t>
        </r>
      </text>
    </comment>
    <comment ref="AG220" authorId="0" shapeId="0">
      <text>
        <r>
          <rPr>
            <sz val="11"/>
            <rFont val="Calibri"/>
            <family val="2"/>
            <charset val="238"/>
          </rPr>
          <t>IV_B:HDUtem2</t>
        </r>
      </text>
    </comment>
    <comment ref="AH220" authorId="0" shapeId="0">
      <text>
        <r>
          <rPr>
            <sz val="11"/>
            <rFont val="Calibri"/>
            <family val="2"/>
            <charset val="238"/>
          </rPr>
          <t>IV_B:ECSUtem2</t>
        </r>
      </text>
    </comment>
    <comment ref="AI220" authorId="0" shapeId="0">
      <text>
        <r>
          <rPr>
            <sz val="11"/>
            <rFont val="Calibri"/>
            <family val="2"/>
            <charset val="238"/>
          </rPr>
          <t>IV_B:KFHUtem2</t>
        </r>
      </text>
    </comment>
    <comment ref="AJ220" authorId="0" shapeId="0">
      <text>
        <r>
          <rPr>
            <sz val="11"/>
            <rFont val="Calibri"/>
            <family val="2"/>
            <charset val="238"/>
          </rPr>
          <t>IV_B:Egyeb_SajatUtem2</t>
        </r>
      </text>
    </comment>
    <comment ref="AK220" authorId="0" shapeId="0">
      <text>
        <r>
          <rPr>
            <sz val="11"/>
            <rFont val="Calibri"/>
            <family val="2"/>
            <charset val="238"/>
          </rPr>
          <t>IV_B:DijUtem2</t>
        </r>
      </text>
    </comment>
    <comment ref="AL220" authorId="0" shapeId="0">
      <text>
        <r>
          <rPr>
            <sz val="11"/>
            <rFont val="Calibri"/>
            <family val="2"/>
            <charset val="238"/>
          </rPr>
          <t>IV_B:EM_Melleklet1_Utem2</t>
        </r>
      </text>
    </comment>
    <comment ref="AM220" authorId="0" shapeId="0">
      <text>
        <r>
          <rPr>
            <sz val="11"/>
            <rFont val="Calibri"/>
            <family val="2"/>
            <charset val="238"/>
          </rPr>
          <t>IV_B:EgyebAllamiUtem2</t>
        </r>
      </text>
    </comment>
    <comment ref="AN220" authorId="0" shapeId="0">
      <text>
        <r>
          <rPr>
            <sz val="11"/>
            <rFont val="Calibri"/>
            <family val="2"/>
            <charset val="238"/>
          </rPr>
          <t>IV_B:OnkormanyzatiUtem2</t>
        </r>
      </text>
    </comment>
    <comment ref="AO220" authorId="0" shapeId="0">
      <text>
        <r>
          <rPr>
            <sz val="11"/>
            <rFont val="Calibri"/>
            <family val="2"/>
            <charset val="238"/>
          </rPr>
          <t>IV_B:EUUtem2</t>
        </r>
      </text>
    </comment>
    <comment ref="AP220" authorId="0" shapeId="0">
      <text>
        <r>
          <rPr>
            <sz val="11"/>
            <rFont val="Calibri"/>
            <family val="2"/>
            <charset val="238"/>
          </rPr>
          <t>IV_B:EgyebUtem2</t>
        </r>
      </text>
    </comment>
    <comment ref="AQ220" authorId="0" shapeId="0">
      <text>
        <r>
          <rPr>
            <sz val="11"/>
            <rFont val="Calibri"/>
            <family val="2"/>
            <charset val="238"/>
          </rPr>
          <t>IV_B:HitelKotvenyUtem2</t>
        </r>
      </text>
    </comment>
    <comment ref="AR220" authorId="0" shapeId="0">
      <text>
        <r>
          <rPr>
            <sz val="11"/>
            <rFont val="Calibri"/>
            <family val="2"/>
            <charset val="238"/>
          </rPr>
          <t>IV_B:OsszesenUtem2</t>
        </r>
      </text>
    </comment>
    <comment ref="AS220" authorId="0" shapeId="0">
      <text>
        <r>
          <rPr>
            <sz val="11"/>
            <rFont val="Calibri"/>
            <family val="2"/>
            <charset val="238"/>
          </rPr>
          <t>IV_B:ForrashianyUtem2</t>
        </r>
      </text>
    </comment>
    <comment ref="AV220" authorId="0" shapeId="0">
      <text>
        <r>
          <rPr>
            <sz val="11"/>
            <rFont val="Calibri"/>
            <family val="2"/>
            <charset val="238"/>
          </rPr>
          <t>IV_B:Indokolas</t>
        </r>
      </text>
    </comment>
    <comment ref="AW220" authorId="0" shapeId="0">
      <text>
        <r>
          <rPr>
            <sz val="11"/>
            <rFont val="Calibri"/>
            <family val="2"/>
            <charset val="238"/>
          </rPr>
          <t>IV_B:Megjegyzes</t>
        </r>
      </text>
    </comment>
    <comment ref="AZ220" authorId="0" shapeId="0">
      <text>
        <r>
          <rPr>
            <sz val="11"/>
            <rFont val="Calibri"/>
            <family val="2"/>
            <charset val="238"/>
          </rPr>
          <t>IV_B:ISA</t>
        </r>
      </text>
    </comment>
    <comment ref="B221" authorId="0" shapeId="0">
      <text>
        <r>
          <rPr>
            <sz val="11"/>
            <rFont val="Calibri"/>
            <family val="2"/>
            <charset val="238"/>
          </rPr>
          <t>IV_B:FontossagiSorrent</t>
        </r>
      </text>
    </comment>
    <comment ref="C221" authorId="0" shapeId="0">
      <text>
        <r>
          <rPr>
            <sz val="11"/>
            <rFont val="Calibri"/>
            <family val="2"/>
            <charset val="238"/>
          </rPr>
          <t>IV_B:FeladatKategoria</t>
        </r>
      </text>
    </comment>
    <comment ref="D221" authorId="0" shapeId="0">
      <text>
        <r>
          <rPr>
            <sz val="11"/>
            <rFont val="Calibri"/>
            <family val="2"/>
            <charset val="238"/>
          </rPr>
          <t>IV_B:FeladatMegnevezes</t>
        </r>
      </text>
    </comment>
    <comment ref="E221" authorId="0" shapeId="0">
      <text>
        <r>
          <rPr>
            <sz val="11"/>
            <rFont val="Calibri"/>
            <family val="2"/>
            <charset val="238"/>
          </rPr>
          <t>IV_B:ElviEngedelySzam</t>
        </r>
      </text>
    </comment>
    <comment ref="F221" authorId="0" shapeId="0">
      <text>
        <r>
          <rPr>
            <sz val="11"/>
            <rFont val="Calibri"/>
            <family val="2"/>
            <charset val="238"/>
          </rPr>
          <t>IV_B:VKR_Kod</t>
        </r>
      </text>
    </comment>
    <comment ref="G221" authorId="0" shapeId="0">
      <text>
        <r>
          <rPr>
            <sz val="11"/>
            <rFont val="Calibri"/>
            <family val="2"/>
            <charset val="238"/>
          </rPr>
          <t>IV_B:VKR_Nev</t>
        </r>
      </text>
    </comment>
    <comment ref="H221" authorId="0" shapeId="0">
      <text>
        <r>
          <rPr>
            <sz val="11"/>
            <rFont val="Calibri"/>
            <family val="2"/>
            <charset val="238"/>
          </rPr>
          <t>IV_B:FeladatSorszam</t>
        </r>
      </text>
    </comment>
    <comment ref="I221" authorId="0" shapeId="0">
      <text>
        <r>
          <rPr>
            <sz val="11"/>
            <rFont val="Calibri"/>
            <family val="2"/>
            <charset val="238"/>
          </rPr>
          <t>IV_B:FeladatAzonosito</t>
        </r>
      </text>
    </comment>
    <comment ref="J221" authorId="0" shapeId="0">
      <text>
        <r>
          <rPr>
            <sz val="11"/>
            <rFont val="Calibri"/>
            <family val="2"/>
            <charset val="238"/>
          </rPr>
          <t>IV_B:EllatasiTerulet</t>
        </r>
      </text>
    </comment>
    <comment ref="K221" authorId="0" shapeId="0">
      <text>
        <r>
          <rPr>
            <sz val="11"/>
            <rFont val="Calibri"/>
            <family val="2"/>
            <charset val="238"/>
          </rPr>
          <t>IV_B:EllatasertFelelos</t>
        </r>
      </text>
    </comment>
    <comment ref="L221" authorId="0" shapeId="0">
      <text>
        <r>
          <rPr>
            <sz val="11"/>
            <rFont val="Calibri"/>
            <family val="2"/>
            <charset val="238"/>
          </rPr>
          <t>IV_B:TervezettNettoKoltseg</t>
        </r>
      </text>
    </comment>
    <comment ref="M221" authorId="0" shapeId="0">
      <text>
        <r>
          <rPr>
            <sz val="11"/>
            <rFont val="Calibri"/>
            <family val="2"/>
            <charset val="238"/>
          </rPr>
          <t>IV_B:IdotartamKezdes</t>
        </r>
      </text>
    </comment>
    <comment ref="N221" authorId="0" shapeId="0">
      <text>
        <r>
          <rPr>
            <sz val="11"/>
            <rFont val="Calibri"/>
            <family val="2"/>
            <charset val="238"/>
          </rPr>
          <t>IV_B:IdotartamBefejezes</t>
        </r>
      </text>
    </comment>
    <comment ref="O221" authorId="0" shapeId="0">
      <text>
        <r>
          <rPr>
            <sz val="11"/>
            <rFont val="Calibri"/>
            <family val="2"/>
            <charset val="238"/>
          </rPr>
          <t>IV_B:NettoKoltsegUtem1</t>
        </r>
      </text>
    </comment>
    <comment ref="P221" authorId="0" shapeId="0">
      <text>
        <r>
          <rPr>
            <sz val="11"/>
            <rFont val="Calibri"/>
            <family val="2"/>
            <charset val="238"/>
          </rPr>
          <t>IV_B:NettoKoltsegUtem2</t>
        </r>
      </text>
    </comment>
    <comment ref="Q221" authorId="0" shapeId="0">
      <text>
        <r>
          <rPr>
            <sz val="11"/>
            <rFont val="Calibri"/>
            <family val="2"/>
            <charset val="238"/>
          </rPr>
          <t>IV_B:EM_Melleklet2_KTG</t>
        </r>
      </text>
    </comment>
    <comment ref="S221" authorId="0" shapeId="0">
      <text>
        <r>
          <rPr>
            <sz val="11"/>
            <rFont val="Calibri"/>
            <family val="2"/>
            <charset val="238"/>
          </rPr>
          <t>IV_B:HDUtem1</t>
        </r>
      </text>
    </comment>
    <comment ref="T221" authorId="0" shapeId="0">
      <text>
        <r>
          <rPr>
            <sz val="11"/>
            <rFont val="Calibri"/>
            <family val="2"/>
            <charset val="238"/>
          </rPr>
          <t>IV_B:ECSUtem1</t>
        </r>
      </text>
    </comment>
    <comment ref="U221" authorId="0" shapeId="0">
      <text>
        <r>
          <rPr>
            <sz val="11"/>
            <rFont val="Calibri"/>
            <family val="2"/>
            <charset val="238"/>
          </rPr>
          <t>IV_B:KFHUtem1</t>
        </r>
      </text>
    </comment>
    <comment ref="V221" authorId="0" shapeId="0">
      <text>
        <r>
          <rPr>
            <sz val="11"/>
            <rFont val="Calibri"/>
            <family val="2"/>
            <charset val="238"/>
          </rPr>
          <t>IV_B:Egyeb_SajatUtem1</t>
        </r>
      </text>
    </comment>
    <comment ref="W221" authorId="0" shapeId="0">
      <text>
        <r>
          <rPr>
            <sz val="11"/>
            <rFont val="Calibri"/>
            <family val="2"/>
            <charset val="238"/>
          </rPr>
          <t>IV_B:DijUtem1</t>
        </r>
      </text>
    </comment>
    <comment ref="X221" authorId="0" shapeId="0">
      <text>
        <r>
          <rPr>
            <sz val="11"/>
            <rFont val="Calibri"/>
            <family val="2"/>
            <charset val="238"/>
          </rPr>
          <t>IV_B:EM_Melleklet1_Utem1</t>
        </r>
      </text>
    </comment>
    <comment ref="Y221" authorId="0" shapeId="0">
      <text>
        <r>
          <rPr>
            <sz val="11"/>
            <rFont val="Calibri"/>
            <family val="2"/>
            <charset val="238"/>
          </rPr>
          <t>IV_B:EgyebAllamiUtem1</t>
        </r>
      </text>
    </comment>
    <comment ref="Z221" authorId="0" shapeId="0">
      <text>
        <r>
          <rPr>
            <sz val="11"/>
            <rFont val="Calibri"/>
            <family val="2"/>
            <charset val="238"/>
          </rPr>
          <t>IV_B:OnkormanyzatiUtem1</t>
        </r>
      </text>
    </comment>
    <comment ref="AA221" authorId="0" shapeId="0">
      <text>
        <r>
          <rPr>
            <sz val="11"/>
            <rFont val="Calibri"/>
            <family val="2"/>
            <charset val="238"/>
          </rPr>
          <t>IV_B:EUUtem1</t>
        </r>
      </text>
    </comment>
    <comment ref="AB221" authorId="0" shapeId="0">
      <text>
        <r>
          <rPr>
            <sz val="11"/>
            <rFont val="Calibri"/>
            <family val="2"/>
            <charset val="238"/>
          </rPr>
          <t>IV_B:EgyebUtem1</t>
        </r>
      </text>
    </comment>
    <comment ref="AC221" authorId="0" shapeId="0">
      <text>
        <r>
          <rPr>
            <sz val="11"/>
            <rFont val="Calibri"/>
            <family val="2"/>
            <charset val="238"/>
          </rPr>
          <t>IV_B:HitelKotvenyUtem1</t>
        </r>
      </text>
    </comment>
    <comment ref="AD221" authorId="0" shapeId="0">
      <text>
        <r>
          <rPr>
            <sz val="11"/>
            <rFont val="Calibri"/>
            <family val="2"/>
            <charset val="238"/>
          </rPr>
          <t>IV_B:OsszesenUtem1</t>
        </r>
      </text>
    </comment>
    <comment ref="AG221" authorId="0" shapeId="0">
      <text>
        <r>
          <rPr>
            <sz val="11"/>
            <rFont val="Calibri"/>
            <family val="2"/>
            <charset val="238"/>
          </rPr>
          <t>IV_B:HDUtem2</t>
        </r>
      </text>
    </comment>
    <comment ref="AH221" authorId="0" shapeId="0">
      <text>
        <r>
          <rPr>
            <sz val="11"/>
            <rFont val="Calibri"/>
            <family val="2"/>
            <charset val="238"/>
          </rPr>
          <t>IV_B:ECSUtem2</t>
        </r>
      </text>
    </comment>
    <comment ref="AI221" authorId="0" shapeId="0">
      <text>
        <r>
          <rPr>
            <sz val="11"/>
            <rFont val="Calibri"/>
            <family val="2"/>
            <charset val="238"/>
          </rPr>
          <t>IV_B:KFHUtem2</t>
        </r>
      </text>
    </comment>
    <comment ref="AJ221" authorId="0" shapeId="0">
      <text>
        <r>
          <rPr>
            <sz val="11"/>
            <rFont val="Calibri"/>
            <family val="2"/>
            <charset val="238"/>
          </rPr>
          <t>IV_B:Egyeb_SajatUtem2</t>
        </r>
      </text>
    </comment>
    <comment ref="AK221" authorId="0" shapeId="0">
      <text>
        <r>
          <rPr>
            <sz val="11"/>
            <rFont val="Calibri"/>
            <family val="2"/>
            <charset val="238"/>
          </rPr>
          <t>IV_B:DijUtem2</t>
        </r>
      </text>
    </comment>
    <comment ref="AL221" authorId="0" shapeId="0">
      <text>
        <r>
          <rPr>
            <sz val="11"/>
            <rFont val="Calibri"/>
            <family val="2"/>
            <charset val="238"/>
          </rPr>
          <t>IV_B:EM_Melleklet1_Utem2</t>
        </r>
      </text>
    </comment>
    <comment ref="AM221" authorId="0" shapeId="0">
      <text>
        <r>
          <rPr>
            <sz val="11"/>
            <rFont val="Calibri"/>
            <family val="2"/>
            <charset val="238"/>
          </rPr>
          <t>IV_B:EgyebAllamiUtem2</t>
        </r>
      </text>
    </comment>
    <comment ref="AN221" authorId="0" shapeId="0">
      <text>
        <r>
          <rPr>
            <sz val="11"/>
            <rFont val="Calibri"/>
            <family val="2"/>
            <charset val="238"/>
          </rPr>
          <t>IV_B:OnkormanyzatiUtem2</t>
        </r>
      </text>
    </comment>
    <comment ref="AO221" authorId="0" shapeId="0">
      <text>
        <r>
          <rPr>
            <sz val="11"/>
            <rFont val="Calibri"/>
            <family val="2"/>
            <charset val="238"/>
          </rPr>
          <t>IV_B:EUUtem2</t>
        </r>
      </text>
    </comment>
    <comment ref="AP221" authorId="0" shapeId="0">
      <text>
        <r>
          <rPr>
            <sz val="11"/>
            <rFont val="Calibri"/>
            <family val="2"/>
            <charset val="238"/>
          </rPr>
          <t>IV_B:EgyebUtem2</t>
        </r>
      </text>
    </comment>
    <comment ref="AQ221" authorId="0" shapeId="0">
      <text>
        <r>
          <rPr>
            <sz val="11"/>
            <rFont val="Calibri"/>
            <family val="2"/>
            <charset val="238"/>
          </rPr>
          <t>IV_B:HitelKotvenyUtem2</t>
        </r>
      </text>
    </comment>
    <comment ref="AR221" authorId="0" shapeId="0">
      <text>
        <r>
          <rPr>
            <sz val="11"/>
            <rFont val="Calibri"/>
            <family val="2"/>
            <charset val="238"/>
          </rPr>
          <t>IV_B:OsszesenUtem2</t>
        </r>
      </text>
    </comment>
    <comment ref="AS221" authorId="0" shapeId="0">
      <text>
        <r>
          <rPr>
            <sz val="11"/>
            <rFont val="Calibri"/>
            <family val="2"/>
            <charset val="238"/>
          </rPr>
          <t>IV_B:ForrashianyUtem2</t>
        </r>
      </text>
    </comment>
    <comment ref="AV221" authorId="0" shapeId="0">
      <text>
        <r>
          <rPr>
            <sz val="11"/>
            <rFont val="Calibri"/>
            <family val="2"/>
            <charset val="238"/>
          </rPr>
          <t>IV_B:Indokolas</t>
        </r>
      </text>
    </comment>
    <comment ref="AW221" authorId="0" shapeId="0">
      <text>
        <r>
          <rPr>
            <sz val="11"/>
            <rFont val="Calibri"/>
            <family val="2"/>
            <charset val="238"/>
          </rPr>
          <t>IV_B:Megjegyzes</t>
        </r>
      </text>
    </comment>
    <comment ref="AZ221" authorId="0" shapeId="0">
      <text>
        <r>
          <rPr>
            <sz val="11"/>
            <rFont val="Calibri"/>
            <family val="2"/>
            <charset val="238"/>
          </rPr>
          <t>IV_B:ISA</t>
        </r>
      </text>
    </comment>
    <comment ref="B222" authorId="0" shapeId="0">
      <text>
        <r>
          <rPr>
            <sz val="11"/>
            <rFont val="Calibri"/>
            <family val="2"/>
            <charset val="238"/>
          </rPr>
          <t>IV_B:FontossagiSorrent</t>
        </r>
      </text>
    </comment>
    <comment ref="C222" authorId="0" shapeId="0">
      <text>
        <r>
          <rPr>
            <sz val="11"/>
            <rFont val="Calibri"/>
            <family val="2"/>
            <charset val="238"/>
          </rPr>
          <t>IV_B:FeladatKategoria</t>
        </r>
      </text>
    </comment>
    <comment ref="D222" authorId="0" shapeId="0">
      <text>
        <r>
          <rPr>
            <sz val="11"/>
            <rFont val="Calibri"/>
            <family val="2"/>
            <charset val="238"/>
          </rPr>
          <t>IV_B:FeladatMegnevezes</t>
        </r>
      </text>
    </comment>
    <comment ref="E222" authorId="0" shapeId="0">
      <text>
        <r>
          <rPr>
            <sz val="11"/>
            <rFont val="Calibri"/>
            <family val="2"/>
            <charset val="238"/>
          </rPr>
          <t>IV_B:ElviEngedelySzam</t>
        </r>
      </text>
    </comment>
    <comment ref="F222" authorId="0" shapeId="0">
      <text>
        <r>
          <rPr>
            <sz val="11"/>
            <rFont val="Calibri"/>
            <family val="2"/>
            <charset val="238"/>
          </rPr>
          <t>IV_B:VKR_Kod</t>
        </r>
      </text>
    </comment>
    <comment ref="G222" authorId="0" shapeId="0">
      <text>
        <r>
          <rPr>
            <sz val="11"/>
            <rFont val="Calibri"/>
            <family val="2"/>
            <charset val="238"/>
          </rPr>
          <t>IV_B:VKR_Nev</t>
        </r>
      </text>
    </comment>
    <comment ref="H222" authorId="0" shapeId="0">
      <text>
        <r>
          <rPr>
            <sz val="11"/>
            <rFont val="Calibri"/>
            <family val="2"/>
            <charset val="238"/>
          </rPr>
          <t>IV_B:FeladatSorszam</t>
        </r>
      </text>
    </comment>
    <comment ref="I222" authorId="0" shapeId="0">
      <text>
        <r>
          <rPr>
            <sz val="11"/>
            <rFont val="Calibri"/>
            <family val="2"/>
            <charset val="238"/>
          </rPr>
          <t>IV_B:FeladatAzonosito</t>
        </r>
      </text>
    </comment>
    <comment ref="J222" authorId="0" shapeId="0">
      <text>
        <r>
          <rPr>
            <sz val="11"/>
            <rFont val="Calibri"/>
            <family val="2"/>
            <charset val="238"/>
          </rPr>
          <t>IV_B:EllatasiTerulet</t>
        </r>
      </text>
    </comment>
    <comment ref="K222" authorId="0" shapeId="0">
      <text>
        <r>
          <rPr>
            <sz val="11"/>
            <rFont val="Calibri"/>
            <family val="2"/>
            <charset val="238"/>
          </rPr>
          <t>IV_B:EllatasertFelelos</t>
        </r>
      </text>
    </comment>
    <comment ref="L222" authorId="0" shapeId="0">
      <text>
        <r>
          <rPr>
            <sz val="11"/>
            <rFont val="Calibri"/>
            <family val="2"/>
            <charset val="238"/>
          </rPr>
          <t>IV_B:TervezettNettoKoltseg</t>
        </r>
      </text>
    </comment>
    <comment ref="M222" authorId="0" shapeId="0">
      <text>
        <r>
          <rPr>
            <sz val="11"/>
            <rFont val="Calibri"/>
            <family val="2"/>
            <charset val="238"/>
          </rPr>
          <t>IV_B:IdotartamKezdes</t>
        </r>
      </text>
    </comment>
    <comment ref="N222" authorId="0" shapeId="0">
      <text>
        <r>
          <rPr>
            <sz val="11"/>
            <rFont val="Calibri"/>
            <family val="2"/>
            <charset val="238"/>
          </rPr>
          <t>IV_B:IdotartamBefejezes</t>
        </r>
      </text>
    </comment>
    <comment ref="O222" authorId="0" shapeId="0">
      <text>
        <r>
          <rPr>
            <sz val="11"/>
            <rFont val="Calibri"/>
            <family val="2"/>
            <charset val="238"/>
          </rPr>
          <t>IV_B:NettoKoltsegUtem1</t>
        </r>
      </text>
    </comment>
    <comment ref="P222" authorId="0" shapeId="0">
      <text>
        <r>
          <rPr>
            <sz val="11"/>
            <rFont val="Calibri"/>
            <family val="2"/>
            <charset val="238"/>
          </rPr>
          <t>IV_B:NettoKoltsegUtem2</t>
        </r>
      </text>
    </comment>
    <comment ref="Q222" authorId="0" shapeId="0">
      <text>
        <r>
          <rPr>
            <sz val="11"/>
            <rFont val="Calibri"/>
            <family val="2"/>
            <charset val="238"/>
          </rPr>
          <t>IV_B:EM_Melleklet2_KTG</t>
        </r>
      </text>
    </comment>
    <comment ref="S222" authorId="0" shapeId="0">
      <text>
        <r>
          <rPr>
            <sz val="11"/>
            <rFont val="Calibri"/>
            <family val="2"/>
            <charset val="238"/>
          </rPr>
          <t>IV_B:HDUtem1</t>
        </r>
      </text>
    </comment>
    <comment ref="T222" authorId="0" shapeId="0">
      <text>
        <r>
          <rPr>
            <sz val="11"/>
            <rFont val="Calibri"/>
            <family val="2"/>
            <charset val="238"/>
          </rPr>
          <t>IV_B:ECSUtem1</t>
        </r>
      </text>
    </comment>
    <comment ref="U222" authorId="0" shapeId="0">
      <text>
        <r>
          <rPr>
            <sz val="11"/>
            <rFont val="Calibri"/>
            <family val="2"/>
            <charset val="238"/>
          </rPr>
          <t>IV_B:KFHUtem1</t>
        </r>
      </text>
    </comment>
    <comment ref="V222" authorId="0" shapeId="0">
      <text>
        <r>
          <rPr>
            <sz val="11"/>
            <rFont val="Calibri"/>
            <family val="2"/>
            <charset val="238"/>
          </rPr>
          <t>IV_B:Egyeb_SajatUtem1</t>
        </r>
      </text>
    </comment>
    <comment ref="W222" authorId="0" shapeId="0">
      <text>
        <r>
          <rPr>
            <sz val="11"/>
            <rFont val="Calibri"/>
            <family val="2"/>
            <charset val="238"/>
          </rPr>
          <t>IV_B:DijUtem1</t>
        </r>
      </text>
    </comment>
    <comment ref="X222" authorId="0" shapeId="0">
      <text>
        <r>
          <rPr>
            <sz val="11"/>
            <rFont val="Calibri"/>
            <family val="2"/>
            <charset val="238"/>
          </rPr>
          <t>IV_B:EM_Melleklet1_Utem1</t>
        </r>
      </text>
    </comment>
    <comment ref="Y222" authorId="0" shapeId="0">
      <text>
        <r>
          <rPr>
            <sz val="11"/>
            <rFont val="Calibri"/>
            <family val="2"/>
            <charset val="238"/>
          </rPr>
          <t>IV_B:EgyebAllamiUtem1</t>
        </r>
      </text>
    </comment>
    <comment ref="Z222" authorId="0" shapeId="0">
      <text>
        <r>
          <rPr>
            <sz val="11"/>
            <rFont val="Calibri"/>
            <family val="2"/>
            <charset val="238"/>
          </rPr>
          <t>IV_B:OnkormanyzatiUtem1</t>
        </r>
      </text>
    </comment>
    <comment ref="AA222" authorId="0" shapeId="0">
      <text>
        <r>
          <rPr>
            <sz val="11"/>
            <rFont val="Calibri"/>
            <family val="2"/>
            <charset val="238"/>
          </rPr>
          <t>IV_B:EUUtem1</t>
        </r>
      </text>
    </comment>
    <comment ref="AB222" authorId="0" shapeId="0">
      <text>
        <r>
          <rPr>
            <sz val="11"/>
            <rFont val="Calibri"/>
            <family val="2"/>
            <charset val="238"/>
          </rPr>
          <t>IV_B:EgyebUtem1</t>
        </r>
      </text>
    </comment>
    <comment ref="AC222" authorId="0" shapeId="0">
      <text>
        <r>
          <rPr>
            <sz val="11"/>
            <rFont val="Calibri"/>
            <family val="2"/>
            <charset val="238"/>
          </rPr>
          <t>IV_B:HitelKotvenyUtem1</t>
        </r>
      </text>
    </comment>
    <comment ref="AD222" authorId="0" shapeId="0">
      <text>
        <r>
          <rPr>
            <sz val="11"/>
            <rFont val="Calibri"/>
            <family val="2"/>
            <charset val="238"/>
          </rPr>
          <t>IV_B:OsszesenUtem1</t>
        </r>
      </text>
    </comment>
    <comment ref="AG222" authorId="0" shapeId="0">
      <text>
        <r>
          <rPr>
            <sz val="11"/>
            <rFont val="Calibri"/>
            <family val="2"/>
            <charset val="238"/>
          </rPr>
          <t>IV_B:HDUtem2</t>
        </r>
      </text>
    </comment>
    <comment ref="AH222" authorId="0" shapeId="0">
      <text>
        <r>
          <rPr>
            <sz val="11"/>
            <rFont val="Calibri"/>
            <family val="2"/>
            <charset val="238"/>
          </rPr>
          <t>IV_B:ECSUtem2</t>
        </r>
      </text>
    </comment>
    <comment ref="AI222" authorId="0" shapeId="0">
      <text>
        <r>
          <rPr>
            <sz val="11"/>
            <rFont val="Calibri"/>
            <family val="2"/>
            <charset val="238"/>
          </rPr>
          <t>IV_B:KFHUtem2</t>
        </r>
      </text>
    </comment>
    <comment ref="AJ222" authorId="0" shapeId="0">
      <text>
        <r>
          <rPr>
            <sz val="11"/>
            <rFont val="Calibri"/>
            <family val="2"/>
            <charset val="238"/>
          </rPr>
          <t>IV_B:Egyeb_SajatUtem2</t>
        </r>
      </text>
    </comment>
    <comment ref="AK222" authorId="0" shapeId="0">
      <text>
        <r>
          <rPr>
            <sz val="11"/>
            <rFont val="Calibri"/>
            <family val="2"/>
            <charset val="238"/>
          </rPr>
          <t>IV_B:DijUtem2</t>
        </r>
      </text>
    </comment>
    <comment ref="AL222" authorId="0" shapeId="0">
      <text>
        <r>
          <rPr>
            <sz val="11"/>
            <rFont val="Calibri"/>
            <family val="2"/>
            <charset val="238"/>
          </rPr>
          <t>IV_B:EM_Melleklet1_Utem2</t>
        </r>
      </text>
    </comment>
    <comment ref="AM222" authorId="0" shapeId="0">
      <text>
        <r>
          <rPr>
            <sz val="11"/>
            <rFont val="Calibri"/>
            <family val="2"/>
            <charset val="238"/>
          </rPr>
          <t>IV_B:EgyebAllamiUtem2</t>
        </r>
      </text>
    </comment>
    <comment ref="AN222" authorId="0" shapeId="0">
      <text>
        <r>
          <rPr>
            <sz val="11"/>
            <rFont val="Calibri"/>
            <family val="2"/>
            <charset val="238"/>
          </rPr>
          <t>IV_B:OnkormanyzatiUtem2</t>
        </r>
      </text>
    </comment>
    <comment ref="AO222" authorId="0" shapeId="0">
      <text>
        <r>
          <rPr>
            <sz val="11"/>
            <rFont val="Calibri"/>
            <family val="2"/>
            <charset val="238"/>
          </rPr>
          <t>IV_B:EUUtem2</t>
        </r>
      </text>
    </comment>
    <comment ref="AP222" authorId="0" shapeId="0">
      <text>
        <r>
          <rPr>
            <sz val="11"/>
            <rFont val="Calibri"/>
            <family val="2"/>
            <charset val="238"/>
          </rPr>
          <t>IV_B:EgyebUtem2</t>
        </r>
      </text>
    </comment>
    <comment ref="AQ222" authorId="0" shapeId="0">
      <text>
        <r>
          <rPr>
            <sz val="11"/>
            <rFont val="Calibri"/>
            <family val="2"/>
            <charset val="238"/>
          </rPr>
          <t>IV_B:HitelKotvenyUtem2</t>
        </r>
      </text>
    </comment>
    <comment ref="AR222" authorId="0" shapeId="0">
      <text>
        <r>
          <rPr>
            <sz val="11"/>
            <rFont val="Calibri"/>
            <family val="2"/>
            <charset val="238"/>
          </rPr>
          <t>IV_B:OsszesenUtem2</t>
        </r>
      </text>
    </comment>
    <comment ref="AS222" authorId="0" shapeId="0">
      <text>
        <r>
          <rPr>
            <sz val="11"/>
            <rFont val="Calibri"/>
            <family val="2"/>
            <charset val="238"/>
          </rPr>
          <t>IV_B:ForrashianyUtem2</t>
        </r>
      </text>
    </comment>
    <comment ref="AV222" authorId="0" shapeId="0">
      <text>
        <r>
          <rPr>
            <sz val="11"/>
            <rFont val="Calibri"/>
            <family val="2"/>
            <charset val="238"/>
          </rPr>
          <t>IV_B:Indokolas</t>
        </r>
      </text>
    </comment>
    <comment ref="AW222" authorId="0" shapeId="0">
      <text>
        <r>
          <rPr>
            <sz val="11"/>
            <rFont val="Calibri"/>
            <family val="2"/>
            <charset val="238"/>
          </rPr>
          <t>IV_B:Megjegyzes</t>
        </r>
      </text>
    </comment>
    <comment ref="AZ222" authorId="0" shapeId="0">
      <text>
        <r>
          <rPr>
            <sz val="11"/>
            <rFont val="Calibri"/>
            <family val="2"/>
            <charset val="238"/>
          </rPr>
          <t>IV_B:ISA</t>
        </r>
      </text>
    </comment>
    <comment ref="B223" authorId="0" shapeId="0">
      <text>
        <r>
          <rPr>
            <sz val="11"/>
            <rFont val="Calibri"/>
            <family val="2"/>
            <charset val="238"/>
          </rPr>
          <t>IV_B:FontossagiSorrent</t>
        </r>
      </text>
    </comment>
    <comment ref="C223" authorId="0" shapeId="0">
      <text>
        <r>
          <rPr>
            <sz val="11"/>
            <rFont val="Calibri"/>
            <family val="2"/>
            <charset val="238"/>
          </rPr>
          <t>IV_B:FeladatKategoria</t>
        </r>
      </text>
    </comment>
    <comment ref="D223" authorId="0" shapeId="0">
      <text>
        <r>
          <rPr>
            <sz val="11"/>
            <rFont val="Calibri"/>
            <family val="2"/>
            <charset val="238"/>
          </rPr>
          <t>IV_B:FeladatMegnevezes</t>
        </r>
      </text>
    </comment>
    <comment ref="E223" authorId="0" shapeId="0">
      <text>
        <r>
          <rPr>
            <sz val="11"/>
            <rFont val="Calibri"/>
            <family val="2"/>
            <charset val="238"/>
          </rPr>
          <t>IV_B:ElviEngedelySzam</t>
        </r>
      </text>
    </comment>
    <comment ref="F223" authorId="0" shapeId="0">
      <text>
        <r>
          <rPr>
            <sz val="11"/>
            <rFont val="Calibri"/>
            <family val="2"/>
            <charset val="238"/>
          </rPr>
          <t>IV_B:VKR_Kod</t>
        </r>
      </text>
    </comment>
    <comment ref="G223" authorId="0" shapeId="0">
      <text>
        <r>
          <rPr>
            <sz val="11"/>
            <rFont val="Calibri"/>
            <family val="2"/>
            <charset val="238"/>
          </rPr>
          <t>IV_B:VKR_Nev</t>
        </r>
      </text>
    </comment>
    <comment ref="H223" authorId="0" shapeId="0">
      <text>
        <r>
          <rPr>
            <sz val="11"/>
            <rFont val="Calibri"/>
            <family val="2"/>
            <charset val="238"/>
          </rPr>
          <t>IV_B:FeladatSorszam</t>
        </r>
      </text>
    </comment>
    <comment ref="I223" authorId="0" shapeId="0">
      <text>
        <r>
          <rPr>
            <sz val="11"/>
            <rFont val="Calibri"/>
            <family val="2"/>
            <charset val="238"/>
          </rPr>
          <t>IV_B:FeladatAzonosito</t>
        </r>
      </text>
    </comment>
    <comment ref="J223" authorId="0" shapeId="0">
      <text>
        <r>
          <rPr>
            <sz val="11"/>
            <rFont val="Calibri"/>
            <family val="2"/>
            <charset val="238"/>
          </rPr>
          <t>IV_B:EllatasiTerulet</t>
        </r>
      </text>
    </comment>
    <comment ref="K223" authorId="0" shapeId="0">
      <text>
        <r>
          <rPr>
            <sz val="11"/>
            <rFont val="Calibri"/>
            <family val="2"/>
            <charset val="238"/>
          </rPr>
          <t>IV_B:EllatasertFelelos</t>
        </r>
      </text>
    </comment>
    <comment ref="L223" authorId="0" shapeId="0">
      <text>
        <r>
          <rPr>
            <sz val="11"/>
            <rFont val="Calibri"/>
            <family val="2"/>
            <charset val="238"/>
          </rPr>
          <t>IV_B:TervezettNettoKoltseg</t>
        </r>
      </text>
    </comment>
    <comment ref="M223" authorId="0" shapeId="0">
      <text>
        <r>
          <rPr>
            <sz val="11"/>
            <rFont val="Calibri"/>
            <family val="2"/>
            <charset val="238"/>
          </rPr>
          <t>IV_B:IdotartamKezdes</t>
        </r>
      </text>
    </comment>
    <comment ref="N223" authorId="0" shapeId="0">
      <text>
        <r>
          <rPr>
            <sz val="11"/>
            <rFont val="Calibri"/>
            <family val="2"/>
            <charset val="238"/>
          </rPr>
          <t>IV_B:IdotartamBefejezes</t>
        </r>
      </text>
    </comment>
    <comment ref="O223" authorId="0" shapeId="0">
      <text>
        <r>
          <rPr>
            <sz val="11"/>
            <rFont val="Calibri"/>
            <family val="2"/>
            <charset val="238"/>
          </rPr>
          <t>IV_B:NettoKoltsegUtem1</t>
        </r>
      </text>
    </comment>
    <comment ref="P223" authorId="0" shapeId="0">
      <text>
        <r>
          <rPr>
            <sz val="11"/>
            <rFont val="Calibri"/>
            <family val="2"/>
            <charset val="238"/>
          </rPr>
          <t>IV_B:NettoKoltsegUtem2</t>
        </r>
      </text>
    </comment>
    <comment ref="Q223" authorId="0" shapeId="0">
      <text>
        <r>
          <rPr>
            <sz val="11"/>
            <rFont val="Calibri"/>
            <family val="2"/>
            <charset val="238"/>
          </rPr>
          <t>IV_B:EM_Melleklet2_KTG</t>
        </r>
      </text>
    </comment>
    <comment ref="S223" authorId="0" shapeId="0">
      <text>
        <r>
          <rPr>
            <sz val="11"/>
            <rFont val="Calibri"/>
            <family val="2"/>
            <charset val="238"/>
          </rPr>
          <t>IV_B:HDUtem1</t>
        </r>
      </text>
    </comment>
    <comment ref="T223" authorId="0" shapeId="0">
      <text>
        <r>
          <rPr>
            <sz val="11"/>
            <rFont val="Calibri"/>
            <family val="2"/>
            <charset val="238"/>
          </rPr>
          <t>IV_B:ECSUtem1</t>
        </r>
      </text>
    </comment>
    <comment ref="U223" authorId="0" shapeId="0">
      <text>
        <r>
          <rPr>
            <sz val="11"/>
            <rFont val="Calibri"/>
            <family val="2"/>
            <charset val="238"/>
          </rPr>
          <t>IV_B:KFHUtem1</t>
        </r>
      </text>
    </comment>
    <comment ref="V223" authorId="0" shapeId="0">
      <text>
        <r>
          <rPr>
            <sz val="11"/>
            <rFont val="Calibri"/>
            <family val="2"/>
            <charset val="238"/>
          </rPr>
          <t>IV_B:Egyeb_SajatUtem1</t>
        </r>
      </text>
    </comment>
    <comment ref="W223" authorId="0" shapeId="0">
      <text>
        <r>
          <rPr>
            <sz val="11"/>
            <rFont val="Calibri"/>
            <family val="2"/>
            <charset val="238"/>
          </rPr>
          <t>IV_B:DijUtem1</t>
        </r>
      </text>
    </comment>
    <comment ref="X223" authorId="0" shapeId="0">
      <text>
        <r>
          <rPr>
            <sz val="11"/>
            <rFont val="Calibri"/>
            <family val="2"/>
            <charset val="238"/>
          </rPr>
          <t>IV_B:EM_Melleklet1_Utem1</t>
        </r>
      </text>
    </comment>
    <comment ref="Y223" authorId="0" shapeId="0">
      <text>
        <r>
          <rPr>
            <sz val="11"/>
            <rFont val="Calibri"/>
            <family val="2"/>
            <charset val="238"/>
          </rPr>
          <t>IV_B:EgyebAllamiUtem1</t>
        </r>
      </text>
    </comment>
    <comment ref="Z223" authorId="0" shapeId="0">
      <text>
        <r>
          <rPr>
            <sz val="11"/>
            <rFont val="Calibri"/>
            <family val="2"/>
            <charset val="238"/>
          </rPr>
          <t>IV_B:OnkormanyzatiUtem1</t>
        </r>
      </text>
    </comment>
    <comment ref="AA223" authorId="0" shapeId="0">
      <text>
        <r>
          <rPr>
            <sz val="11"/>
            <rFont val="Calibri"/>
            <family val="2"/>
            <charset val="238"/>
          </rPr>
          <t>IV_B:EUUtem1</t>
        </r>
      </text>
    </comment>
    <comment ref="AB223" authorId="0" shapeId="0">
      <text>
        <r>
          <rPr>
            <sz val="11"/>
            <rFont val="Calibri"/>
            <family val="2"/>
            <charset val="238"/>
          </rPr>
          <t>IV_B:EgyebUtem1</t>
        </r>
      </text>
    </comment>
    <comment ref="AC223" authorId="0" shapeId="0">
      <text>
        <r>
          <rPr>
            <sz val="11"/>
            <rFont val="Calibri"/>
            <family val="2"/>
            <charset val="238"/>
          </rPr>
          <t>IV_B:HitelKotvenyUtem1</t>
        </r>
      </text>
    </comment>
    <comment ref="AD223" authorId="0" shapeId="0">
      <text>
        <r>
          <rPr>
            <sz val="11"/>
            <rFont val="Calibri"/>
            <family val="2"/>
            <charset val="238"/>
          </rPr>
          <t>IV_B:OsszesenUtem1</t>
        </r>
      </text>
    </comment>
    <comment ref="AG223" authorId="0" shapeId="0">
      <text>
        <r>
          <rPr>
            <sz val="11"/>
            <rFont val="Calibri"/>
            <family val="2"/>
            <charset val="238"/>
          </rPr>
          <t>IV_B:HDUtem2</t>
        </r>
      </text>
    </comment>
    <comment ref="AH223" authorId="0" shapeId="0">
      <text>
        <r>
          <rPr>
            <sz val="11"/>
            <rFont val="Calibri"/>
            <family val="2"/>
            <charset val="238"/>
          </rPr>
          <t>IV_B:ECSUtem2</t>
        </r>
      </text>
    </comment>
    <comment ref="AI223" authorId="0" shapeId="0">
      <text>
        <r>
          <rPr>
            <sz val="11"/>
            <rFont val="Calibri"/>
            <family val="2"/>
            <charset val="238"/>
          </rPr>
          <t>IV_B:KFHUtem2</t>
        </r>
      </text>
    </comment>
    <comment ref="AJ223" authorId="0" shapeId="0">
      <text>
        <r>
          <rPr>
            <sz val="11"/>
            <rFont val="Calibri"/>
            <family val="2"/>
            <charset val="238"/>
          </rPr>
          <t>IV_B:Egyeb_SajatUtem2</t>
        </r>
      </text>
    </comment>
    <comment ref="AK223" authorId="0" shapeId="0">
      <text>
        <r>
          <rPr>
            <sz val="11"/>
            <rFont val="Calibri"/>
            <family val="2"/>
            <charset val="238"/>
          </rPr>
          <t>IV_B:DijUtem2</t>
        </r>
      </text>
    </comment>
    <comment ref="AL223" authorId="0" shapeId="0">
      <text>
        <r>
          <rPr>
            <sz val="11"/>
            <rFont val="Calibri"/>
            <family val="2"/>
            <charset val="238"/>
          </rPr>
          <t>IV_B:EM_Melleklet1_Utem2</t>
        </r>
      </text>
    </comment>
    <comment ref="AM223" authorId="0" shapeId="0">
      <text>
        <r>
          <rPr>
            <sz val="11"/>
            <rFont val="Calibri"/>
            <family val="2"/>
            <charset val="238"/>
          </rPr>
          <t>IV_B:EgyebAllamiUtem2</t>
        </r>
      </text>
    </comment>
    <comment ref="AN223" authorId="0" shapeId="0">
      <text>
        <r>
          <rPr>
            <sz val="11"/>
            <rFont val="Calibri"/>
            <family val="2"/>
            <charset val="238"/>
          </rPr>
          <t>IV_B:OnkormanyzatiUtem2</t>
        </r>
      </text>
    </comment>
    <comment ref="AO223" authorId="0" shapeId="0">
      <text>
        <r>
          <rPr>
            <sz val="11"/>
            <rFont val="Calibri"/>
            <family val="2"/>
            <charset val="238"/>
          </rPr>
          <t>IV_B:EUUtem2</t>
        </r>
      </text>
    </comment>
    <comment ref="AP223" authorId="0" shapeId="0">
      <text>
        <r>
          <rPr>
            <sz val="11"/>
            <rFont val="Calibri"/>
            <family val="2"/>
            <charset val="238"/>
          </rPr>
          <t>IV_B:EgyebUtem2</t>
        </r>
      </text>
    </comment>
    <comment ref="AQ223" authorId="0" shapeId="0">
      <text>
        <r>
          <rPr>
            <sz val="11"/>
            <rFont val="Calibri"/>
            <family val="2"/>
            <charset val="238"/>
          </rPr>
          <t>IV_B:HitelKotvenyUtem2</t>
        </r>
      </text>
    </comment>
    <comment ref="AR223" authorId="0" shapeId="0">
      <text>
        <r>
          <rPr>
            <sz val="11"/>
            <rFont val="Calibri"/>
            <family val="2"/>
            <charset val="238"/>
          </rPr>
          <t>IV_B:OsszesenUtem2</t>
        </r>
      </text>
    </comment>
    <comment ref="AS223" authorId="0" shapeId="0">
      <text>
        <r>
          <rPr>
            <sz val="11"/>
            <rFont val="Calibri"/>
            <family val="2"/>
            <charset val="238"/>
          </rPr>
          <t>IV_B:ForrashianyUtem2</t>
        </r>
      </text>
    </comment>
    <comment ref="AV223" authorId="0" shapeId="0">
      <text>
        <r>
          <rPr>
            <sz val="11"/>
            <rFont val="Calibri"/>
            <family val="2"/>
            <charset val="238"/>
          </rPr>
          <t>IV_B:Indokolas</t>
        </r>
      </text>
    </comment>
    <comment ref="AW223" authorId="0" shapeId="0">
      <text>
        <r>
          <rPr>
            <sz val="11"/>
            <rFont val="Calibri"/>
            <family val="2"/>
            <charset val="238"/>
          </rPr>
          <t>IV_B:Megjegyzes</t>
        </r>
      </text>
    </comment>
    <comment ref="AZ223" authorId="0" shapeId="0">
      <text>
        <r>
          <rPr>
            <sz val="11"/>
            <rFont val="Calibri"/>
            <family val="2"/>
            <charset val="238"/>
          </rPr>
          <t>IV_B:ISA</t>
        </r>
      </text>
    </comment>
    <comment ref="B224" authorId="0" shapeId="0">
      <text>
        <r>
          <rPr>
            <sz val="11"/>
            <rFont val="Calibri"/>
            <family val="2"/>
            <charset val="238"/>
          </rPr>
          <t>IV_B:FontossagiSorrent</t>
        </r>
      </text>
    </comment>
    <comment ref="C224" authorId="0" shapeId="0">
      <text>
        <r>
          <rPr>
            <sz val="11"/>
            <rFont val="Calibri"/>
            <family val="2"/>
            <charset val="238"/>
          </rPr>
          <t>IV_B:FeladatKategoria</t>
        </r>
      </text>
    </comment>
    <comment ref="D224" authorId="0" shapeId="0">
      <text>
        <r>
          <rPr>
            <sz val="11"/>
            <rFont val="Calibri"/>
            <family val="2"/>
            <charset val="238"/>
          </rPr>
          <t>IV_B:FeladatMegnevezes</t>
        </r>
      </text>
    </comment>
    <comment ref="E224" authorId="0" shapeId="0">
      <text>
        <r>
          <rPr>
            <sz val="11"/>
            <rFont val="Calibri"/>
            <family val="2"/>
            <charset val="238"/>
          </rPr>
          <t>IV_B:ElviEngedelySzam</t>
        </r>
      </text>
    </comment>
    <comment ref="F224" authorId="0" shapeId="0">
      <text>
        <r>
          <rPr>
            <sz val="11"/>
            <rFont val="Calibri"/>
            <family val="2"/>
            <charset val="238"/>
          </rPr>
          <t>IV_B:VKR_Kod</t>
        </r>
      </text>
    </comment>
    <comment ref="G224" authorId="0" shapeId="0">
      <text>
        <r>
          <rPr>
            <sz val="11"/>
            <rFont val="Calibri"/>
            <family val="2"/>
            <charset val="238"/>
          </rPr>
          <t>IV_B:VKR_Nev</t>
        </r>
      </text>
    </comment>
    <comment ref="H224" authorId="0" shapeId="0">
      <text>
        <r>
          <rPr>
            <sz val="11"/>
            <rFont val="Calibri"/>
            <family val="2"/>
            <charset val="238"/>
          </rPr>
          <t>IV_B:FeladatSorszam</t>
        </r>
      </text>
    </comment>
    <comment ref="I224" authorId="0" shapeId="0">
      <text>
        <r>
          <rPr>
            <sz val="11"/>
            <rFont val="Calibri"/>
            <family val="2"/>
            <charset val="238"/>
          </rPr>
          <t>IV_B:FeladatAzonosito</t>
        </r>
      </text>
    </comment>
    <comment ref="J224" authorId="0" shapeId="0">
      <text>
        <r>
          <rPr>
            <sz val="11"/>
            <rFont val="Calibri"/>
            <family val="2"/>
            <charset val="238"/>
          </rPr>
          <t>IV_B:EllatasiTerulet</t>
        </r>
      </text>
    </comment>
    <comment ref="K224" authorId="0" shapeId="0">
      <text>
        <r>
          <rPr>
            <sz val="11"/>
            <rFont val="Calibri"/>
            <family val="2"/>
            <charset val="238"/>
          </rPr>
          <t>IV_B:EllatasertFelelos</t>
        </r>
      </text>
    </comment>
    <comment ref="L224" authorId="0" shapeId="0">
      <text>
        <r>
          <rPr>
            <sz val="11"/>
            <rFont val="Calibri"/>
            <family val="2"/>
            <charset val="238"/>
          </rPr>
          <t>IV_B:TervezettNettoKoltseg</t>
        </r>
      </text>
    </comment>
    <comment ref="M224" authorId="0" shapeId="0">
      <text>
        <r>
          <rPr>
            <sz val="11"/>
            <rFont val="Calibri"/>
            <family val="2"/>
            <charset val="238"/>
          </rPr>
          <t>IV_B:IdotartamKezdes</t>
        </r>
      </text>
    </comment>
    <comment ref="N224" authorId="0" shapeId="0">
      <text>
        <r>
          <rPr>
            <sz val="11"/>
            <rFont val="Calibri"/>
            <family val="2"/>
            <charset val="238"/>
          </rPr>
          <t>IV_B:IdotartamBefejezes</t>
        </r>
      </text>
    </comment>
    <comment ref="O224" authorId="0" shapeId="0">
      <text>
        <r>
          <rPr>
            <sz val="11"/>
            <rFont val="Calibri"/>
            <family val="2"/>
            <charset val="238"/>
          </rPr>
          <t>IV_B:NettoKoltsegUtem1</t>
        </r>
      </text>
    </comment>
    <comment ref="P224" authorId="0" shapeId="0">
      <text>
        <r>
          <rPr>
            <sz val="11"/>
            <rFont val="Calibri"/>
            <family val="2"/>
            <charset val="238"/>
          </rPr>
          <t>IV_B:NettoKoltsegUtem2</t>
        </r>
      </text>
    </comment>
    <comment ref="Q224" authorId="0" shapeId="0">
      <text>
        <r>
          <rPr>
            <sz val="11"/>
            <rFont val="Calibri"/>
            <family val="2"/>
            <charset val="238"/>
          </rPr>
          <t>IV_B:EM_Melleklet2_KTG</t>
        </r>
      </text>
    </comment>
    <comment ref="S224" authorId="0" shapeId="0">
      <text>
        <r>
          <rPr>
            <sz val="11"/>
            <rFont val="Calibri"/>
            <family val="2"/>
            <charset val="238"/>
          </rPr>
          <t>IV_B:HDUtem1</t>
        </r>
      </text>
    </comment>
    <comment ref="T224" authorId="0" shapeId="0">
      <text>
        <r>
          <rPr>
            <sz val="11"/>
            <rFont val="Calibri"/>
            <family val="2"/>
            <charset val="238"/>
          </rPr>
          <t>IV_B:ECSUtem1</t>
        </r>
      </text>
    </comment>
    <comment ref="U224" authorId="0" shapeId="0">
      <text>
        <r>
          <rPr>
            <sz val="11"/>
            <rFont val="Calibri"/>
            <family val="2"/>
            <charset val="238"/>
          </rPr>
          <t>IV_B:KFHUtem1</t>
        </r>
      </text>
    </comment>
    <comment ref="V224" authorId="0" shapeId="0">
      <text>
        <r>
          <rPr>
            <sz val="11"/>
            <rFont val="Calibri"/>
            <family val="2"/>
            <charset val="238"/>
          </rPr>
          <t>IV_B:Egyeb_SajatUtem1</t>
        </r>
      </text>
    </comment>
    <comment ref="W224" authorId="0" shapeId="0">
      <text>
        <r>
          <rPr>
            <sz val="11"/>
            <rFont val="Calibri"/>
            <family val="2"/>
            <charset val="238"/>
          </rPr>
          <t>IV_B:DijUtem1</t>
        </r>
      </text>
    </comment>
    <comment ref="X224" authorId="0" shapeId="0">
      <text>
        <r>
          <rPr>
            <sz val="11"/>
            <rFont val="Calibri"/>
            <family val="2"/>
            <charset val="238"/>
          </rPr>
          <t>IV_B:EM_Melleklet1_Utem1</t>
        </r>
      </text>
    </comment>
    <comment ref="Y224" authorId="0" shapeId="0">
      <text>
        <r>
          <rPr>
            <sz val="11"/>
            <rFont val="Calibri"/>
            <family val="2"/>
            <charset val="238"/>
          </rPr>
          <t>IV_B:EgyebAllamiUtem1</t>
        </r>
      </text>
    </comment>
    <comment ref="Z224" authorId="0" shapeId="0">
      <text>
        <r>
          <rPr>
            <sz val="11"/>
            <rFont val="Calibri"/>
            <family val="2"/>
            <charset val="238"/>
          </rPr>
          <t>IV_B:OnkormanyzatiUtem1</t>
        </r>
      </text>
    </comment>
    <comment ref="AA224" authorId="0" shapeId="0">
      <text>
        <r>
          <rPr>
            <sz val="11"/>
            <rFont val="Calibri"/>
            <family val="2"/>
            <charset val="238"/>
          </rPr>
          <t>IV_B:EUUtem1</t>
        </r>
      </text>
    </comment>
    <comment ref="AB224" authorId="0" shapeId="0">
      <text>
        <r>
          <rPr>
            <sz val="11"/>
            <rFont val="Calibri"/>
            <family val="2"/>
            <charset val="238"/>
          </rPr>
          <t>IV_B:EgyebUtem1</t>
        </r>
      </text>
    </comment>
    <comment ref="AC224" authorId="0" shapeId="0">
      <text>
        <r>
          <rPr>
            <sz val="11"/>
            <rFont val="Calibri"/>
            <family val="2"/>
            <charset val="238"/>
          </rPr>
          <t>IV_B:HitelKotvenyUtem1</t>
        </r>
      </text>
    </comment>
    <comment ref="AD224" authorId="0" shapeId="0">
      <text>
        <r>
          <rPr>
            <sz val="11"/>
            <rFont val="Calibri"/>
            <family val="2"/>
            <charset val="238"/>
          </rPr>
          <t>IV_B:OsszesenUtem1</t>
        </r>
      </text>
    </comment>
    <comment ref="AG224" authorId="0" shapeId="0">
      <text>
        <r>
          <rPr>
            <sz val="11"/>
            <rFont val="Calibri"/>
            <family val="2"/>
            <charset val="238"/>
          </rPr>
          <t>IV_B:HDUtem2</t>
        </r>
      </text>
    </comment>
    <comment ref="AH224" authorId="0" shapeId="0">
      <text>
        <r>
          <rPr>
            <sz val="11"/>
            <rFont val="Calibri"/>
            <family val="2"/>
            <charset val="238"/>
          </rPr>
          <t>IV_B:ECSUtem2</t>
        </r>
      </text>
    </comment>
    <comment ref="AI224" authorId="0" shapeId="0">
      <text>
        <r>
          <rPr>
            <sz val="11"/>
            <rFont val="Calibri"/>
            <family val="2"/>
            <charset val="238"/>
          </rPr>
          <t>IV_B:KFHUtem2</t>
        </r>
      </text>
    </comment>
    <comment ref="AJ224" authorId="0" shapeId="0">
      <text>
        <r>
          <rPr>
            <sz val="11"/>
            <rFont val="Calibri"/>
            <family val="2"/>
            <charset val="238"/>
          </rPr>
          <t>IV_B:Egyeb_SajatUtem2</t>
        </r>
      </text>
    </comment>
    <comment ref="AK224" authorId="0" shapeId="0">
      <text>
        <r>
          <rPr>
            <sz val="11"/>
            <rFont val="Calibri"/>
            <family val="2"/>
            <charset val="238"/>
          </rPr>
          <t>IV_B:DijUtem2</t>
        </r>
      </text>
    </comment>
    <comment ref="AL224" authorId="0" shapeId="0">
      <text>
        <r>
          <rPr>
            <sz val="11"/>
            <rFont val="Calibri"/>
            <family val="2"/>
            <charset val="238"/>
          </rPr>
          <t>IV_B:EM_Melleklet1_Utem2</t>
        </r>
      </text>
    </comment>
    <comment ref="AM224" authorId="0" shapeId="0">
      <text>
        <r>
          <rPr>
            <sz val="11"/>
            <rFont val="Calibri"/>
            <family val="2"/>
            <charset val="238"/>
          </rPr>
          <t>IV_B:EgyebAllamiUtem2</t>
        </r>
      </text>
    </comment>
    <comment ref="AN224" authorId="0" shapeId="0">
      <text>
        <r>
          <rPr>
            <sz val="11"/>
            <rFont val="Calibri"/>
            <family val="2"/>
            <charset val="238"/>
          </rPr>
          <t>IV_B:OnkormanyzatiUtem2</t>
        </r>
      </text>
    </comment>
    <comment ref="AO224" authorId="0" shapeId="0">
      <text>
        <r>
          <rPr>
            <sz val="11"/>
            <rFont val="Calibri"/>
            <family val="2"/>
            <charset val="238"/>
          </rPr>
          <t>IV_B:EUUtem2</t>
        </r>
      </text>
    </comment>
    <comment ref="AP224" authorId="0" shapeId="0">
      <text>
        <r>
          <rPr>
            <sz val="11"/>
            <rFont val="Calibri"/>
            <family val="2"/>
            <charset val="238"/>
          </rPr>
          <t>IV_B:EgyebUtem2</t>
        </r>
      </text>
    </comment>
    <comment ref="AQ224" authorId="0" shapeId="0">
      <text>
        <r>
          <rPr>
            <sz val="11"/>
            <rFont val="Calibri"/>
            <family val="2"/>
            <charset val="238"/>
          </rPr>
          <t>IV_B:HitelKotvenyUtem2</t>
        </r>
      </text>
    </comment>
    <comment ref="AR224" authorId="0" shapeId="0">
      <text>
        <r>
          <rPr>
            <sz val="11"/>
            <rFont val="Calibri"/>
            <family val="2"/>
            <charset val="238"/>
          </rPr>
          <t>IV_B:OsszesenUtem2</t>
        </r>
      </text>
    </comment>
    <comment ref="AS224" authorId="0" shapeId="0">
      <text>
        <r>
          <rPr>
            <sz val="11"/>
            <rFont val="Calibri"/>
            <family val="2"/>
            <charset val="238"/>
          </rPr>
          <t>IV_B:ForrashianyUtem2</t>
        </r>
      </text>
    </comment>
    <comment ref="AV224" authorId="0" shapeId="0">
      <text>
        <r>
          <rPr>
            <sz val="11"/>
            <rFont val="Calibri"/>
            <family val="2"/>
            <charset val="238"/>
          </rPr>
          <t>IV_B:Indokolas</t>
        </r>
      </text>
    </comment>
    <comment ref="AW224" authorId="0" shapeId="0">
      <text>
        <r>
          <rPr>
            <sz val="11"/>
            <rFont val="Calibri"/>
            <family val="2"/>
            <charset val="238"/>
          </rPr>
          <t>IV_B:Megjegyzes</t>
        </r>
      </text>
    </comment>
    <comment ref="AZ224" authorId="0" shapeId="0">
      <text>
        <r>
          <rPr>
            <sz val="11"/>
            <rFont val="Calibri"/>
            <family val="2"/>
            <charset val="238"/>
          </rPr>
          <t>IV_B:ISA</t>
        </r>
      </text>
    </comment>
    <comment ref="B225" authorId="0" shapeId="0">
      <text>
        <r>
          <rPr>
            <sz val="11"/>
            <rFont val="Calibri"/>
            <family val="2"/>
            <charset val="238"/>
          </rPr>
          <t>IV_B:FontossagiSorrent</t>
        </r>
      </text>
    </comment>
    <comment ref="C225" authorId="0" shapeId="0">
      <text>
        <r>
          <rPr>
            <sz val="11"/>
            <rFont val="Calibri"/>
            <family val="2"/>
            <charset val="238"/>
          </rPr>
          <t>IV_B:FeladatKategoria</t>
        </r>
      </text>
    </comment>
    <comment ref="D225" authorId="0" shapeId="0">
      <text>
        <r>
          <rPr>
            <sz val="11"/>
            <rFont val="Calibri"/>
            <family val="2"/>
            <charset val="238"/>
          </rPr>
          <t>IV_B:FeladatMegnevezes</t>
        </r>
      </text>
    </comment>
    <comment ref="E225" authorId="0" shapeId="0">
      <text>
        <r>
          <rPr>
            <sz val="11"/>
            <rFont val="Calibri"/>
            <family val="2"/>
            <charset val="238"/>
          </rPr>
          <t>IV_B:ElviEngedelySzam</t>
        </r>
      </text>
    </comment>
    <comment ref="F225" authorId="0" shapeId="0">
      <text>
        <r>
          <rPr>
            <sz val="11"/>
            <rFont val="Calibri"/>
            <family val="2"/>
            <charset val="238"/>
          </rPr>
          <t>IV_B:VKR_Kod</t>
        </r>
      </text>
    </comment>
    <comment ref="G225" authorId="0" shapeId="0">
      <text>
        <r>
          <rPr>
            <sz val="11"/>
            <rFont val="Calibri"/>
            <family val="2"/>
            <charset val="238"/>
          </rPr>
          <t>IV_B:VKR_Nev</t>
        </r>
      </text>
    </comment>
    <comment ref="H225" authorId="0" shapeId="0">
      <text>
        <r>
          <rPr>
            <sz val="11"/>
            <rFont val="Calibri"/>
            <family val="2"/>
            <charset val="238"/>
          </rPr>
          <t>IV_B:FeladatSorszam</t>
        </r>
      </text>
    </comment>
    <comment ref="I225" authorId="0" shapeId="0">
      <text>
        <r>
          <rPr>
            <sz val="11"/>
            <rFont val="Calibri"/>
            <family val="2"/>
            <charset val="238"/>
          </rPr>
          <t>IV_B:FeladatAzonosito</t>
        </r>
      </text>
    </comment>
    <comment ref="J225" authorId="0" shapeId="0">
      <text>
        <r>
          <rPr>
            <sz val="11"/>
            <rFont val="Calibri"/>
            <family val="2"/>
            <charset val="238"/>
          </rPr>
          <t>IV_B:EllatasiTerulet</t>
        </r>
      </text>
    </comment>
    <comment ref="K225" authorId="0" shapeId="0">
      <text>
        <r>
          <rPr>
            <sz val="11"/>
            <rFont val="Calibri"/>
            <family val="2"/>
            <charset val="238"/>
          </rPr>
          <t>IV_B:EllatasertFelelos</t>
        </r>
      </text>
    </comment>
    <comment ref="L225" authorId="0" shapeId="0">
      <text>
        <r>
          <rPr>
            <sz val="11"/>
            <rFont val="Calibri"/>
            <family val="2"/>
            <charset val="238"/>
          </rPr>
          <t>IV_B:TervezettNettoKoltseg</t>
        </r>
      </text>
    </comment>
    <comment ref="M225" authorId="0" shapeId="0">
      <text>
        <r>
          <rPr>
            <sz val="11"/>
            <rFont val="Calibri"/>
            <family val="2"/>
            <charset val="238"/>
          </rPr>
          <t>IV_B:IdotartamKezdes</t>
        </r>
      </text>
    </comment>
    <comment ref="N225" authorId="0" shapeId="0">
      <text>
        <r>
          <rPr>
            <sz val="11"/>
            <rFont val="Calibri"/>
            <family val="2"/>
            <charset val="238"/>
          </rPr>
          <t>IV_B:IdotartamBefejezes</t>
        </r>
      </text>
    </comment>
    <comment ref="O225" authorId="0" shapeId="0">
      <text>
        <r>
          <rPr>
            <sz val="11"/>
            <rFont val="Calibri"/>
            <family val="2"/>
            <charset val="238"/>
          </rPr>
          <t>IV_B:NettoKoltsegUtem1</t>
        </r>
      </text>
    </comment>
    <comment ref="P225" authorId="0" shapeId="0">
      <text>
        <r>
          <rPr>
            <sz val="11"/>
            <rFont val="Calibri"/>
            <family val="2"/>
            <charset val="238"/>
          </rPr>
          <t>IV_B:NettoKoltsegUtem2</t>
        </r>
      </text>
    </comment>
    <comment ref="Q225" authorId="0" shapeId="0">
      <text>
        <r>
          <rPr>
            <sz val="11"/>
            <rFont val="Calibri"/>
            <family val="2"/>
            <charset val="238"/>
          </rPr>
          <t>IV_B:EM_Melleklet2_KTG</t>
        </r>
      </text>
    </comment>
    <comment ref="S225" authorId="0" shapeId="0">
      <text>
        <r>
          <rPr>
            <sz val="11"/>
            <rFont val="Calibri"/>
            <family val="2"/>
            <charset val="238"/>
          </rPr>
          <t>IV_B:HDUtem1</t>
        </r>
      </text>
    </comment>
    <comment ref="T225" authorId="0" shapeId="0">
      <text>
        <r>
          <rPr>
            <sz val="11"/>
            <rFont val="Calibri"/>
            <family val="2"/>
            <charset val="238"/>
          </rPr>
          <t>IV_B:ECSUtem1</t>
        </r>
      </text>
    </comment>
    <comment ref="U225" authorId="0" shapeId="0">
      <text>
        <r>
          <rPr>
            <sz val="11"/>
            <rFont val="Calibri"/>
            <family val="2"/>
            <charset val="238"/>
          </rPr>
          <t>IV_B:KFHUtem1</t>
        </r>
      </text>
    </comment>
    <comment ref="V225" authorId="0" shapeId="0">
      <text>
        <r>
          <rPr>
            <sz val="11"/>
            <rFont val="Calibri"/>
            <family val="2"/>
            <charset val="238"/>
          </rPr>
          <t>IV_B:Egyeb_SajatUtem1</t>
        </r>
      </text>
    </comment>
    <comment ref="W225" authorId="0" shapeId="0">
      <text>
        <r>
          <rPr>
            <sz val="11"/>
            <rFont val="Calibri"/>
            <family val="2"/>
            <charset val="238"/>
          </rPr>
          <t>IV_B:DijUtem1</t>
        </r>
      </text>
    </comment>
    <comment ref="X225" authorId="0" shapeId="0">
      <text>
        <r>
          <rPr>
            <sz val="11"/>
            <rFont val="Calibri"/>
            <family val="2"/>
            <charset val="238"/>
          </rPr>
          <t>IV_B:EM_Melleklet1_Utem1</t>
        </r>
      </text>
    </comment>
    <comment ref="Y225" authorId="0" shapeId="0">
      <text>
        <r>
          <rPr>
            <sz val="11"/>
            <rFont val="Calibri"/>
            <family val="2"/>
            <charset val="238"/>
          </rPr>
          <t>IV_B:EgyebAllamiUtem1</t>
        </r>
      </text>
    </comment>
    <comment ref="Z225" authorId="0" shapeId="0">
      <text>
        <r>
          <rPr>
            <sz val="11"/>
            <rFont val="Calibri"/>
            <family val="2"/>
            <charset val="238"/>
          </rPr>
          <t>IV_B:OnkormanyzatiUtem1</t>
        </r>
      </text>
    </comment>
    <comment ref="AA225" authorId="0" shapeId="0">
      <text>
        <r>
          <rPr>
            <sz val="11"/>
            <rFont val="Calibri"/>
            <family val="2"/>
            <charset val="238"/>
          </rPr>
          <t>IV_B:EUUtem1</t>
        </r>
      </text>
    </comment>
    <comment ref="AB225" authorId="0" shapeId="0">
      <text>
        <r>
          <rPr>
            <sz val="11"/>
            <rFont val="Calibri"/>
            <family val="2"/>
            <charset val="238"/>
          </rPr>
          <t>IV_B:EgyebUtem1</t>
        </r>
      </text>
    </comment>
    <comment ref="AC225" authorId="0" shapeId="0">
      <text>
        <r>
          <rPr>
            <sz val="11"/>
            <rFont val="Calibri"/>
            <family val="2"/>
            <charset val="238"/>
          </rPr>
          <t>IV_B:HitelKotvenyUtem1</t>
        </r>
      </text>
    </comment>
    <comment ref="AD225" authorId="0" shapeId="0">
      <text>
        <r>
          <rPr>
            <sz val="11"/>
            <rFont val="Calibri"/>
            <family val="2"/>
            <charset val="238"/>
          </rPr>
          <t>IV_B:OsszesenUtem1</t>
        </r>
      </text>
    </comment>
    <comment ref="AG225" authorId="0" shapeId="0">
      <text>
        <r>
          <rPr>
            <sz val="11"/>
            <rFont val="Calibri"/>
            <family val="2"/>
            <charset val="238"/>
          </rPr>
          <t>IV_B:HDUtem2</t>
        </r>
      </text>
    </comment>
    <comment ref="AH225" authorId="0" shapeId="0">
      <text>
        <r>
          <rPr>
            <sz val="11"/>
            <rFont val="Calibri"/>
            <family val="2"/>
            <charset val="238"/>
          </rPr>
          <t>IV_B:ECSUtem2</t>
        </r>
      </text>
    </comment>
    <comment ref="AI225" authorId="0" shapeId="0">
      <text>
        <r>
          <rPr>
            <sz val="11"/>
            <rFont val="Calibri"/>
            <family val="2"/>
            <charset val="238"/>
          </rPr>
          <t>IV_B:KFHUtem2</t>
        </r>
      </text>
    </comment>
    <comment ref="AJ225" authorId="0" shapeId="0">
      <text>
        <r>
          <rPr>
            <sz val="11"/>
            <rFont val="Calibri"/>
            <family val="2"/>
            <charset val="238"/>
          </rPr>
          <t>IV_B:Egyeb_SajatUtem2</t>
        </r>
      </text>
    </comment>
    <comment ref="AK225" authorId="0" shapeId="0">
      <text>
        <r>
          <rPr>
            <sz val="11"/>
            <rFont val="Calibri"/>
            <family val="2"/>
            <charset val="238"/>
          </rPr>
          <t>IV_B:DijUtem2</t>
        </r>
      </text>
    </comment>
    <comment ref="AL225" authorId="0" shapeId="0">
      <text>
        <r>
          <rPr>
            <sz val="11"/>
            <rFont val="Calibri"/>
            <family val="2"/>
            <charset val="238"/>
          </rPr>
          <t>IV_B:EM_Melleklet1_Utem2</t>
        </r>
      </text>
    </comment>
    <comment ref="AM225" authorId="0" shapeId="0">
      <text>
        <r>
          <rPr>
            <sz val="11"/>
            <rFont val="Calibri"/>
            <family val="2"/>
            <charset val="238"/>
          </rPr>
          <t>IV_B:EgyebAllamiUtem2</t>
        </r>
      </text>
    </comment>
    <comment ref="AN225" authorId="0" shapeId="0">
      <text>
        <r>
          <rPr>
            <sz val="11"/>
            <rFont val="Calibri"/>
            <family val="2"/>
            <charset val="238"/>
          </rPr>
          <t>IV_B:OnkormanyzatiUtem2</t>
        </r>
      </text>
    </comment>
    <comment ref="AO225" authorId="0" shapeId="0">
      <text>
        <r>
          <rPr>
            <sz val="11"/>
            <rFont val="Calibri"/>
            <family val="2"/>
            <charset val="238"/>
          </rPr>
          <t>IV_B:EUUtem2</t>
        </r>
      </text>
    </comment>
    <comment ref="AP225" authorId="0" shapeId="0">
      <text>
        <r>
          <rPr>
            <sz val="11"/>
            <rFont val="Calibri"/>
            <family val="2"/>
            <charset val="238"/>
          </rPr>
          <t>IV_B:EgyebUtem2</t>
        </r>
      </text>
    </comment>
    <comment ref="AQ225" authorId="0" shapeId="0">
      <text>
        <r>
          <rPr>
            <sz val="11"/>
            <rFont val="Calibri"/>
            <family val="2"/>
            <charset val="238"/>
          </rPr>
          <t>IV_B:HitelKotvenyUtem2</t>
        </r>
      </text>
    </comment>
    <comment ref="AR225" authorId="0" shapeId="0">
      <text>
        <r>
          <rPr>
            <sz val="11"/>
            <rFont val="Calibri"/>
            <family val="2"/>
            <charset val="238"/>
          </rPr>
          <t>IV_B:OsszesenUtem2</t>
        </r>
      </text>
    </comment>
    <comment ref="AS225" authorId="0" shapeId="0">
      <text>
        <r>
          <rPr>
            <sz val="11"/>
            <rFont val="Calibri"/>
            <family val="2"/>
            <charset val="238"/>
          </rPr>
          <t>IV_B:ForrashianyUtem2</t>
        </r>
      </text>
    </comment>
    <comment ref="AV225" authorId="0" shapeId="0">
      <text>
        <r>
          <rPr>
            <sz val="11"/>
            <rFont val="Calibri"/>
            <family val="2"/>
            <charset val="238"/>
          </rPr>
          <t>IV_B:Indokolas</t>
        </r>
      </text>
    </comment>
    <comment ref="AW225" authorId="0" shapeId="0">
      <text>
        <r>
          <rPr>
            <sz val="11"/>
            <rFont val="Calibri"/>
            <family val="2"/>
            <charset val="238"/>
          </rPr>
          <t>IV_B:Megjegyzes</t>
        </r>
      </text>
    </comment>
    <comment ref="AZ225" authorId="0" shapeId="0">
      <text>
        <r>
          <rPr>
            <sz val="11"/>
            <rFont val="Calibri"/>
            <family val="2"/>
            <charset val="238"/>
          </rPr>
          <t>IV_B:ISA</t>
        </r>
      </text>
    </comment>
    <comment ref="B226" authorId="0" shapeId="0">
      <text>
        <r>
          <rPr>
            <sz val="11"/>
            <rFont val="Calibri"/>
            <family val="2"/>
            <charset val="238"/>
          </rPr>
          <t>IV_B:FontossagiSorrent</t>
        </r>
      </text>
    </comment>
    <comment ref="C226" authorId="0" shapeId="0">
      <text>
        <r>
          <rPr>
            <sz val="11"/>
            <rFont val="Calibri"/>
            <family val="2"/>
            <charset val="238"/>
          </rPr>
          <t>IV_B:FeladatKategoria</t>
        </r>
      </text>
    </comment>
    <comment ref="D226" authorId="0" shapeId="0">
      <text>
        <r>
          <rPr>
            <sz val="11"/>
            <rFont val="Calibri"/>
            <family val="2"/>
            <charset val="238"/>
          </rPr>
          <t>IV_B:FeladatMegnevezes</t>
        </r>
      </text>
    </comment>
    <comment ref="E226" authorId="0" shapeId="0">
      <text>
        <r>
          <rPr>
            <sz val="11"/>
            <rFont val="Calibri"/>
            <family val="2"/>
            <charset val="238"/>
          </rPr>
          <t>IV_B:ElviEngedelySzam</t>
        </r>
      </text>
    </comment>
    <comment ref="F226" authorId="0" shapeId="0">
      <text>
        <r>
          <rPr>
            <sz val="11"/>
            <rFont val="Calibri"/>
            <family val="2"/>
            <charset val="238"/>
          </rPr>
          <t>IV_B:VKR_Kod</t>
        </r>
      </text>
    </comment>
    <comment ref="G226" authorId="0" shapeId="0">
      <text>
        <r>
          <rPr>
            <sz val="11"/>
            <rFont val="Calibri"/>
            <family val="2"/>
            <charset val="238"/>
          </rPr>
          <t>IV_B:VKR_Nev</t>
        </r>
      </text>
    </comment>
    <comment ref="H226" authorId="0" shapeId="0">
      <text>
        <r>
          <rPr>
            <sz val="11"/>
            <rFont val="Calibri"/>
            <family val="2"/>
            <charset val="238"/>
          </rPr>
          <t>IV_B:FeladatSorszam</t>
        </r>
      </text>
    </comment>
    <comment ref="I226" authorId="0" shapeId="0">
      <text>
        <r>
          <rPr>
            <sz val="11"/>
            <rFont val="Calibri"/>
            <family val="2"/>
            <charset val="238"/>
          </rPr>
          <t>IV_B:FeladatAzonosito</t>
        </r>
      </text>
    </comment>
    <comment ref="J226" authorId="0" shapeId="0">
      <text>
        <r>
          <rPr>
            <sz val="11"/>
            <rFont val="Calibri"/>
            <family val="2"/>
            <charset val="238"/>
          </rPr>
          <t>IV_B:EllatasiTerulet</t>
        </r>
      </text>
    </comment>
    <comment ref="K226" authorId="0" shapeId="0">
      <text>
        <r>
          <rPr>
            <sz val="11"/>
            <rFont val="Calibri"/>
            <family val="2"/>
            <charset val="238"/>
          </rPr>
          <t>IV_B:EllatasertFelelos</t>
        </r>
      </text>
    </comment>
    <comment ref="L226" authorId="0" shapeId="0">
      <text>
        <r>
          <rPr>
            <sz val="11"/>
            <rFont val="Calibri"/>
            <family val="2"/>
            <charset val="238"/>
          </rPr>
          <t>IV_B:TervezettNettoKoltseg</t>
        </r>
      </text>
    </comment>
    <comment ref="M226" authorId="0" shapeId="0">
      <text>
        <r>
          <rPr>
            <sz val="11"/>
            <rFont val="Calibri"/>
            <family val="2"/>
            <charset val="238"/>
          </rPr>
          <t>IV_B:IdotartamKezdes</t>
        </r>
      </text>
    </comment>
    <comment ref="N226" authorId="0" shapeId="0">
      <text>
        <r>
          <rPr>
            <sz val="11"/>
            <rFont val="Calibri"/>
            <family val="2"/>
            <charset val="238"/>
          </rPr>
          <t>IV_B:IdotartamBefejezes</t>
        </r>
      </text>
    </comment>
    <comment ref="O226" authorId="0" shapeId="0">
      <text>
        <r>
          <rPr>
            <sz val="11"/>
            <rFont val="Calibri"/>
            <family val="2"/>
            <charset val="238"/>
          </rPr>
          <t>IV_B:NettoKoltsegUtem1</t>
        </r>
      </text>
    </comment>
    <comment ref="P226" authorId="0" shapeId="0">
      <text>
        <r>
          <rPr>
            <sz val="11"/>
            <rFont val="Calibri"/>
            <family val="2"/>
            <charset val="238"/>
          </rPr>
          <t>IV_B:NettoKoltsegUtem2</t>
        </r>
      </text>
    </comment>
    <comment ref="Q226" authorId="0" shapeId="0">
      <text>
        <r>
          <rPr>
            <sz val="11"/>
            <rFont val="Calibri"/>
            <family val="2"/>
            <charset val="238"/>
          </rPr>
          <t>IV_B:EM_Melleklet2_KTG</t>
        </r>
      </text>
    </comment>
    <comment ref="S226" authorId="0" shapeId="0">
      <text>
        <r>
          <rPr>
            <sz val="11"/>
            <rFont val="Calibri"/>
            <family val="2"/>
            <charset val="238"/>
          </rPr>
          <t>IV_B:HDUtem1</t>
        </r>
      </text>
    </comment>
    <comment ref="T226" authorId="0" shapeId="0">
      <text>
        <r>
          <rPr>
            <sz val="11"/>
            <rFont val="Calibri"/>
            <family val="2"/>
            <charset val="238"/>
          </rPr>
          <t>IV_B:ECSUtem1</t>
        </r>
      </text>
    </comment>
    <comment ref="U226" authorId="0" shapeId="0">
      <text>
        <r>
          <rPr>
            <sz val="11"/>
            <rFont val="Calibri"/>
            <family val="2"/>
            <charset val="238"/>
          </rPr>
          <t>IV_B:KFHUtem1</t>
        </r>
      </text>
    </comment>
    <comment ref="V226" authorId="0" shapeId="0">
      <text>
        <r>
          <rPr>
            <sz val="11"/>
            <rFont val="Calibri"/>
            <family val="2"/>
            <charset val="238"/>
          </rPr>
          <t>IV_B:Egyeb_SajatUtem1</t>
        </r>
      </text>
    </comment>
    <comment ref="W226" authorId="0" shapeId="0">
      <text>
        <r>
          <rPr>
            <sz val="11"/>
            <rFont val="Calibri"/>
            <family val="2"/>
            <charset val="238"/>
          </rPr>
          <t>IV_B:DijUtem1</t>
        </r>
      </text>
    </comment>
    <comment ref="X226" authorId="0" shapeId="0">
      <text>
        <r>
          <rPr>
            <sz val="11"/>
            <rFont val="Calibri"/>
            <family val="2"/>
            <charset val="238"/>
          </rPr>
          <t>IV_B:EM_Melleklet1_Utem1</t>
        </r>
      </text>
    </comment>
    <comment ref="Y226" authorId="0" shapeId="0">
      <text>
        <r>
          <rPr>
            <sz val="11"/>
            <rFont val="Calibri"/>
            <family val="2"/>
            <charset val="238"/>
          </rPr>
          <t>IV_B:EgyebAllamiUtem1</t>
        </r>
      </text>
    </comment>
    <comment ref="Z226" authorId="0" shapeId="0">
      <text>
        <r>
          <rPr>
            <sz val="11"/>
            <rFont val="Calibri"/>
            <family val="2"/>
            <charset val="238"/>
          </rPr>
          <t>IV_B:OnkormanyzatiUtem1</t>
        </r>
      </text>
    </comment>
    <comment ref="AA226" authorId="0" shapeId="0">
      <text>
        <r>
          <rPr>
            <sz val="11"/>
            <rFont val="Calibri"/>
            <family val="2"/>
            <charset val="238"/>
          </rPr>
          <t>IV_B:EUUtem1</t>
        </r>
      </text>
    </comment>
    <comment ref="AB226" authorId="0" shapeId="0">
      <text>
        <r>
          <rPr>
            <sz val="11"/>
            <rFont val="Calibri"/>
            <family val="2"/>
            <charset val="238"/>
          </rPr>
          <t>IV_B:EgyebUtem1</t>
        </r>
      </text>
    </comment>
    <comment ref="AC226" authorId="0" shapeId="0">
      <text>
        <r>
          <rPr>
            <sz val="11"/>
            <rFont val="Calibri"/>
            <family val="2"/>
            <charset val="238"/>
          </rPr>
          <t>IV_B:HitelKotvenyUtem1</t>
        </r>
      </text>
    </comment>
    <comment ref="AD226" authorId="0" shapeId="0">
      <text>
        <r>
          <rPr>
            <sz val="11"/>
            <rFont val="Calibri"/>
            <family val="2"/>
            <charset val="238"/>
          </rPr>
          <t>IV_B:OsszesenUtem1</t>
        </r>
      </text>
    </comment>
    <comment ref="AG226" authorId="0" shapeId="0">
      <text>
        <r>
          <rPr>
            <sz val="11"/>
            <rFont val="Calibri"/>
            <family val="2"/>
            <charset val="238"/>
          </rPr>
          <t>IV_B:HDUtem2</t>
        </r>
      </text>
    </comment>
    <comment ref="AH226" authorId="0" shapeId="0">
      <text>
        <r>
          <rPr>
            <sz val="11"/>
            <rFont val="Calibri"/>
            <family val="2"/>
            <charset val="238"/>
          </rPr>
          <t>IV_B:ECSUtem2</t>
        </r>
      </text>
    </comment>
    <comment ref="AI226" authorId="0" shapeId="0">
      <text>
        <r>
          <rPr>
            <sz val="11"/>
            <rFont val="Calibri"/>
            <family val="2"/>
            <charset val="238"/>
          </rPr>
          <t>IV_B:KFHUtem2</t>
        </r>
      </text>
    </comment>
    <comment ref="AJ226" authorId="0" shapeId="0">
      <text>
        <r>
          <rPr>
            <sz val="11"/>
            <rFont val="Calibri"/>
            <family val="2"/>
            <charset val="238"/>
          </rPr>
          <t>IV_B:Egyeb_SajatUtem2</t>
        </r>
      </text>
    </comment>
    <comment ref="AK226" authorId="0" shapeId="0">
      <text>
        <r>
          <rPr>
            <sz val="11"/>
            <rFont val="Calibri"/>
            <family val="2"/>
            <charset val="238"/>
          </rPr>
          <t>IV_B:DijUtem2</t>
        </r>
      </text>
    </comment>
    <comment ref="AL226" authorId="0" shapeId="0">
      <text>
        <r>
          <rPr>
            <sz val="11"/>
            <rFont val="Calibri"/>
            <family val="2"/>
            <charset val="238"/>
          </rPr>
          <t>IV_B:EM_Melleklet1_Utem2</t>
        </r>
      </text>
    </comment>
    <comment ref="AM226" authorId="0" shapeId="0">
      <text>
        <r>
          <rPr>
            <sz val="11"/>
            <rFont val="Calibri"/>
            <family val="2"/>
            <charset val="238"/>
          </rPr>
          <t>IV_B:EgyebAllamiUtem2</t>
        </r>
      </text>
    </comment>
    <comment ref="AN226" authorId="0" shapeId="0">
      <text>
        <r>
          <rPr>
            <sz val="11"/>
            <rFont val="Calibri"/>
            <family val="2"/>
            <charset val="238"/>
          </rPr>
          <t>IV_B:OnkormanyzatiUtem2</t>
        </r>
      </text>
    </comment>
    <comment ref="AO226" authorId="0" shapeId="0">
      <text>
        <r>
          <rPr>
            <sz val="11"/>
            <rFont val="Calibri"/>
            <family val="2"/>
            <charset val="238"/>
          </rPr>
          <t>IV_B:EUUtem2</t>
        </r>
      </text>
    </comment>
    <comment ref="AP226" authorId="0" shapeId="0">
      <text>
        <r>
          <rPr>
            <sz val="11"/>
            <rFont val="Calibri"/>
            <family val="2"/>
            <charset val="238"/>
          </rPr>
          <t>IV_B:EgyebUtem2</t>
        </r>
      </text>
    </comment>
    <comment ref="AQ226" authorId="0" shapeId="0">
      <text>
        <r>
          <rPr>
            <sz val="11"/>
            <rFont val="Calibri"/>
            <family val="2"/>
            <charset val="238"/>
          </rPr>
          <t>IV_B:HitelKotvenyUtem2</t>
        </r>
      </text>
    </comment>
    <comment ref="AR226" authorId="0" shapeId="0">
      <text>
        <r>
          <rPr>
            <sz val="11"/>
            <rFont val="Calibri"/>
            <family val="2"/>
            <charset val="238"/>
          </rPr>
          <t>IV_B:OsszesenUtem2</t>
        </r>
      </text>
    </comment>
    <comment ref="AS226" authorId="0" shapeId="0">
      <text>
        <r>
          <rPr>
            <sz val="11"/>
            <rFont val="Calibri"/>
            <family val="2"/>
            <charset val="238"/>
          </rPr>
          <t>IV_B:ForrashianyUtem2</t>
        </r>
      </text>
    </comment>
    <comment ref="AV226" authorId="0" shapeId="0">
      <text>
        <r>
          <rPr>
            <sz val="11"/>
            <rFont val="Calibri"/>
            <family val="2"/>
            <charset val="238"/>
          </rPr>
          <t>IV_B:Indokolas</t>
        </r>
      </text>
    </comment>
    <comment ref="AW226" authorId="0" shapeId="0">
      <text>
        <r>
          <rPr>
            <sz val="11"/>
            <rFont val="Calibri"/>
            <family val="2"/>
            <charset val="238"/>
          </rPr>
          <t>IV_B:Megjegyzes</t>
        </r>
      </text>
    </comment>
    <comment ref="AZ226" authorId="0" shapeId="0">
      <text>
        <r>
          <rPr>
            <sz val="11"/>
            <rFont val="Calibri"/>
            <family val="2"/>
            <charset val="238"/>
          </rPr>
          <t>IV_B:ISA</t>
        </r>
      </text>
    </comment>
    <comment ref="B227" authorId="0" shapeId="0">
      <text>
        <r>
          <rPr>
            <sz val="11"/>
            <rFont val="Calibri"/>
            <family val="2"/>
            <charset val="238"/>
          </rPr>
          <t>IV_B:FontossagiSorrent</t>
        </r>
      </text>
    </comment>
    <comment ref="C227" authorId="0" shapeId="0">
      <text>
        <r>
          <rPr>
            <sz val="11"/>
            <rFont val="Calibri"/>
            <family val="2"/>
            <charset val="238"/>
          </rPr>
          <t>IV_B:FeladatKategoria</t>
        </r>
      </text>
    </comment>
    <comment ref="D227" authorId="0" shapeId="0">
      <text>
        <r>
          <rPr>
            <sz val="11"/>
            <rFont val="Calibri"/>
            <family val="2"/>
            <charset val="238"/>
          </rPr>
          <t>IV_B:FeladatMegnevezes</t>
        </r>
      </text>
    </comment>
    <comment ref="E227" authorId="0" shapeId="0">
      <text>
        <r>
          <rPr>
            <sz val="11"/>
            <rFont val="Calibri"/>
            <family val="2"/>
            <charset val="238"/>
          </rPr>
          <t>IV_B:ElviEngedelySzam</t>
        </r>
      </text>
    </comment>
    <comment ref="F227" authorId="0" shapeId="0">
      <text>
        <r>
          <rPr>
            <sz val="11"/>
            <rFont val="Calibri"/>
            <family val="2"/>
            <charset val="238"/>
          </rPr>
          <t>IV_B:VKR_Kod</t>
        </r>
      </text>
    </comment>
    <comment ref="G227" authorId="0" shapeId="0">
      <text>
        <r>
          <rPr>
            <sz val="11"/>
            <rFont val="Calibri"/>
            <family val="2"/>
            <charset val="238"/>
          </rPr>
          <t>IV_B:VKR_Nev</t>
        </r>
      </text>
    </comment>
    <comment ref="H227" authorId="0" shapeId="0">
      <text>
        <r>
          <rPr>
            <sz val="11"/>
            <rFont val="Calibri"/>
            <family val="2"/>
            <charset val="238"/>
          </rPr>
          <t>IV_B:FeladatSorszam</t>
        </r>
      </text>
    </comment>
    <comment ref="I227" authorId="0" shapeId="0">
      <text>
        <r>
          <rPr>
            <sz val="11"/>
            <rFont val="Calibri"/>
            <family val="2"/>
            <charset val="238"/>
          </rPr>
          <t>IV_B:FeladatAzonosito</t>
        </r>
      </text>
    </comment>
    <comment ref="J227" authorId="0" shapeId="0">
      <text>
        <r>
          <rPr>
            <sz val="11"/>
            <rFont val="Calibri"/>
            <family val="2"/>
            <charset val="238"/>
          </rPr>
          <t>IV_B:EllatasiTerulet</t>
        </r>
      </text>
    </comment>
    <comment ref="K227" authorId="0" shapeId="0">
      <text>
        <r>
          <rPr>
            <sz val="11"/>
            <rFont val="Calibri"/>
            <family val="2"/>
            <charset val="238"/>
          </rPr>
          <t>IV_B:EllatasertFelelos</t>
        </r>
      </text>
    </comment>
    <comment ref="L227" authorId="0" shapeId="0">
      <text>
        <r>
          <rPr>
            <sz val="11"/>
            <rFont val="Calibri"/>
            <family val="2"/>
            <charset val="238"/>
          </rPr>
          <t>IV_B:TervezettNettoKoltseg</t>
        </r>
      </text>
    </comment>
    <comment ref="M227" authorId="0" shapeId="0">
      <text>
        <r>
          <rPr>
            <sz val="11"/>
            <rFont val="Calibri"/>
            <family val="2"/>
            <charset val="238"/>
          </rPr>
          <t>IV_B:IdotartamKezdes</t>
        </r>
      </text>
    </comment>
    <comment ref="N227" authorId="0" shapeId="0">
      <text>
        <r>
          <rPr>
            <sz val="11"/>
            <rFont val="Calibri"/>
            <family val="2"/>
            <charset val="238"/>
          </rPr>
          <t>IV_B:IdotartamBefejezes</t>
        </r>
      </text>
    </comment>
    <comment ref="O227" authorId="0" shapeId="0">
      <text>
        <r>
          <rPr>
            <sz val="11"/>
            <rFont val="Calibri"/>
            <family val="2"/>
            <charset val="238"/>
          </rPr>
          <t>IV_B:NettoKoltsegUtem1</t>
        </r>
      </text>
    </comment>
    <comment ref="P227" authorId="0" shapeId="0">
      <text>
        <r>
          <rPr>
            <sz val="11"/>
            <rFont val="Calibri"/>
            <family val="2"/>
            <charset val="238"/>
          </rPr>
          <t>IV_B:NettoKoltsegUtem2</t>
        </r>
      </text>
    </comment>
    <comment ref="Q227" authorId="0" shapeId="0">
      <text>
        <r>
          <rPr>
            <sz val="11"/>
            <rFont val="Calibri"/>
            <family val="2"/>
            <charset val="238"/>
          </rPr>
          <t>IV_B:EM_Melleklet2_KTG</t>
        </r>
      </text>
    </comment>
    <comment ref="S227" authorId="0" shapeId="0">
      <text>
        <r>
          <rPr>
            <sz val="11"/>
            <rFont val="Calibri"/>
            <family val="2"/>
            <charset val="238"/>
          </rPr>
          <t>IV_B:HDUtem1</t>
        </r>
      </text>
    </comment>
    <comment ref="T227" authorId="0" shapeId="0">
      <text>
        <r>
          <rPr>
            <sz val="11"/>
            <rFont val="Calibri"/>
            <family val="2"/>
            <charset val="238"/>
          </rPr>
          <t>IV_B:ECSUtem1</t>
        </r>
      </text>
    </comment>
    <comment ref="U227" authorId="0" shapeId="0">
      <text>
        <r>
          <rPr>
            <sz val="11"/>
            <rFont val="Calibri"/>
            <family val="2"/>
            <charset val="238"/>
          </rPr>
          <t>IV_B:KFHUtem1</t>
        </r>
      </text>
    </comment>
    <comment ref="V227" authorId="0" shapeId="0">
      <text>
        <r>
          <rPr>
            <sz val="11"/>
            <rFont val="Calibri"/>
            <family val="2"/>
            <charset val="238"/>
          </rPr>
          <t>IV_B:Egyeb_SajatUtem1</t>
        </r>
      </text>
    </comment>
    <comment ref="W227" authorId="0" shapeId="0">
      <text>
        <r>
          <rPr>
            <sz val="11"/>
            <rFont val="Calibri"/>
            <family val="2"/>
            <charset val="238"/>
          </rPr>
          <t>IV_B:DijUtem1</t>
        </r>
      </text>
    </comment>
    <comment ref="X227" authorId="0" shapeId="0">
      <text>
        <r>
          <rPr>
            <sz val="11"/>
            <rFont val="Calibri"/>
            <family val="2"/>
            <charset val="238"/>
          </rPr>
          <t>IV_B:EM_Melleklet1_Utem1</t>
        </r>
      </text>
    </comment>
    <comment ref="Y227" authorId="0" shapeId="0">
      <text>
        <r>
          <rPr>
            <sz val="11"/>
            <rFont val="Calibri"/>
            <family val="2"/>
            <charset val="238"/>
          </rPr>
          <t>IV_B:EgyebAllamiUtem1</t>
        </r>
      </text>
    </comment>
    <comment ref="Z227" authorId="0" shapeId="0">
      <text>
        <r>
          <rPr>
            <sz val="11"/>
            <rFont val="Calibri"/>
            <family val="2"/>
            <charset val="238"/>
          </rPr>
          <t>IV_B:OnkormanyzatiUtem1</t>
        </r>
      </text>
    </comment>
    <comment ref="AA227" authorId="0" shapeId="0">
      <text>
        <r>
          <rPr>
            <sz val="11"/>
            <rFont val="Calibri"/>
            <family val="2"/>
            <charset val="238"/>
          </rPr>
          <t>IV_B:EUUtem1</t>
        </r>
      </text>
    </comment>
    <comment ref="AB227" authorId="0" shapeId="0">
      <text>
        <r>
          <rPr>
            <sz val="11"/>
            <rFont val="Calibri"/>
            <family val="2"/>
            <charset val="238"/>
          </rPr>
          <t>IV_B:EgyebUtem1</t>
        </r>
      </text>
    </comment>
    <comment ref="AC227" authorId="0" shapeId="0">
      <text>
        <r>
          <rPr>
            <sz val="11"/>
            <rFont val="Calibri"/>
            <family val="2"/>
            <charset val="238"/>
          </rPr>
          <t>IV_B:HitelKotvenyUtem1</t>
        </r>
      </text>
    </comment>
    <comment ref="AD227" authorId="0" shapeId="0">
      <text>
        <r>
          <rPr>
            <sz val="11"/>
            <rFont val="Calibri"/>
            <family val="2"/>
            <charset val="238"/>
          </rPr>
          <t>IV_B:OsszesenUtem1</t>
        </r>
      </text>
    </comment>
    <comment ref="AG227" authorId="0" shapeId="0">
      <text>
        <r>
          <rPr>
            <sz val="11"/>
            <rFont val="Calibri"/>
            <family val="2"/>
            <charset val="238"/>
          </rPr>
          <t>IV_B:HDUtem2</t>
        </r>
      </text>
    </comment>
    <comment ref="AH227" authorId="0" shapeId="0">
      <text>
        <r>
          <rPr>
            <sz val="11"/>
            <rFont val="Calibri"/>
            <family val="2"/>
            <charset val="238"/>
          </rPr>
          <t>IV_B:ECSUtem2</t>
        </r>
      </text>
    </comment>
    <comment ref="AI227" authorId="0" shapeId="0">
      <text>
        <r>
          <rPr>
            <sz val="11"/>
            <rFont val="Calibri"/>
            <family val="2"/>
            <charset val="238"/>
          </rPr>
          <t>IV_B:KFHUtem2</t>
        </r>
      </text>
    </comment>
    <comment ref="AJ227" authorId="0" shapeId="0">
      <text>
        <r>
          <rPr>
            <sz val="11"/>
            <rFont val="Calibri"/>
            <family val="2"/>
            <charset val="238"/>
          </rPr>
          <t>IV_B:Egyeb_SajatUtem2</t>
        </r>
      </text>
    </comment>
    <comment ref="AK227" authorId="0" shapeId="0">
      <text>
        <r>
          <rPr>
            <sz val="11"/>
            <rFont val="Calibri"/>
            <family val="2"/>
            <charset val="238"/>
          </rPr>
          <t>IV_B:DijUtem2</t>
        </r>
      </text>
    </comment>
    <comment ref="AL227" authorId="0" shapeId="0">
      <text>
        <r>
          <rPr>
            <sz val="11"/>
            <rFont val="Calibri"/>
            <family val="2"/>
            <charset val="238"/>
          </rPr>
          <t>IV_B:EM_Melleklet1_Utem2</t>
        </r>
      </text>
    </comment>
    <comment ref="AM227" authorId="0" shapeId="0">
      <text>
        <r>
          <rPr>
            <sz val="11"/>
            <rFont val="Calibri"/>
            <family val="2"/>
            <charset val="238"/>
          </rPr>
          <t>IV_B:EgyebAllamiUtem2</t>
        </r>
      </text>
    </comment>
    <comment ref="AN227" authorId="0" shapeId="0">
      <text>
        <r>
          <rPr>
            <sz val="11"/>
            <rFont val="Calibri"/>
            <family val="2"/>
            <charset val="238"/>
          </rPr>
          <t>IV_B:OnkormanyzatiUtem2</t>
        </r>
      </text>
    </comment>
    <comment ref="AO227" authorId="0" shapeId="0">
      <text>
        <r>
          <rPr>
            <sz val="11"/>
            <rFont val="Calibri"/>
            <family val="2"/>
            <charset val="238"/>
          </rPr>
          <t>IV_B:EUUtem2</t>
        </r>
      </text>
    </comment>
    <comment ref="AP227" authorId="0" shapeId="0">
      <text>
        <r>
          <rPr>
            <sz val="11"/>
            <rFont val="Calibri"/>
            <family val="2"/>
            <charset val="238"/>
          </rPr>
          <t>IV_B:EgyebUtem2</t>
        </r>
      </text>
    </comment>
    <comment ref="AQ227" authorId="0" shapeId="0">
      <text>
        <r>
          <rPr>
            <sz val="11"/>
            <rFont val="Calibri"/>
            <family val="2"/>
            <charset val="238"/>
          </rPr>
          <t>IV_B:HitelKotvenyUtem2</t>
        </r>
      </text>
    </comment>
    <comment ref="AR227" authorId="0" shapeId="0">
      <text>
        <r>
          <rPr>
            <sz val="11"/>
            <rFont val="Calibri"/>
            <family val="2"/>
            <charset val="238"/>
          </rPr>
          <t>IV_B:OsszesenUtem2</t>
        </r>
      </text>
    </comment>
    <comment ref="AS227" authorId="0" shapeId="0">
      <text>
        <r>
          <rPr>
            <sz val="11"/>
            <rFont val="Calibri"/>
            <family val="2"/>
            <charset val="238"/>
          </rPr>
          <t>IV_B:ForrashianyUtem2</t>
        </r>
      </text>
    </comment>
    <comment ref="AV227" authorId="0" shapeId="0">
      <text>
        <r>
          <rPr>
            <sz val="11"/>
            <rFont val="Calibri"/>
            <family val="2"/>
            <charset val="238"/>
          </rPr>
          <t>IV_B:Indokolas</t>
        </r>
      </text>
    </comment>
    <comment ref="AW227" authorId="0" shapeId="0">
      <text>
        <r>
          <rPr>
            <sz val="11"/>
            <rFont val="Calibri"/>
            <family val="2"/>
            <charset val="238"/>
          </rPr>
          <t>IV_B:Megjegyzes</t>
        </r>
      </text>
    </comment>
    <comment ref="AZ227" authorId="0" shapeId="0">
      <text>
        <r>
          <rPr>
            <sz val="11"/>
            <rFont val="Calibri"/>
            <family val="2"/>
            <charset val="238"/>
          </rPr>
          <t>IV_B:ISA</t>
        </r>
      </text>
    </comment>
    <comment ref="B228" authorId="0" shapeId="0">
      <text>
        <r>
          <rPr>
            <sz val="11"/>
            <rFont val="Calibri"/>
            <family val="2"/>
            <charset val="238"/>
          </rPr>
          <t>IV_B:FontossagiSorrent</t>
        </r>
      </text>
    </comment>
    <comment ref="C228" authorId="0" shapeId="0">
      <text>
        <r>
          <rPr>
            <sz val="11"/>
            <rFont val="Calibri"/>
            <family val="2"/>
            <charset val="238"/>
          </rPr>
          <t>IV_B:FeladatKategoria</t>
        </r>
      </text>
    </comment>
    <comment ref="D228" authorId="0" shapeId="0">
      <text>
        <r>
          <rPr>
            <sz val="11"/>
            <rFont val="Calibri"/>
            <family val="2"/>
            <charset val="238"/>
          </rPr>
          <t>IV_B:FeladatMegnevezes</t>
        </r>
      </text>
    </comment>
    <comment ref="E228" authorId="0" shapeId="0">
      <text>
        <r>
          <rPr>
            <sz val="11"/>
            <rFont val="Calibri"/>
            <family val="2"/>
            <charset val="238"/>
          </rPr>
          <t>IV_B:ElviEngedelySzam</t>
        </r>
      </text>
    </comment>
    <comment ref="F228" authorId="0" shapeId="0">
      <text>
        <r>
          <rPr>
            <sz val="11"/>
            <rFont val="Calibri"/>
            <family val="2"/>
            <charset val="238"/>
          </rPr>
          <t>IV_B:VKR_Kod</t>
        </r>
      </text>
    </comment>
    <comment ref="G228" authorId="0" shapeId="0">
      <text>
        <r>
          <rPr>
            <sz val="11"/>
            <rFont val="Calibri"/>
            <family val="2"/>
            <charset val="238"/>
          </rPr>
          <t>IV_B:VKR_Nev</t>
        </r>
      </text>
    </comment>
    <comment ref="H228" authorId="0" shapeId="0">
      <text>
        <r>
          <rPr>
            <sz val="11"/>
            <rFont val="Calibri"/>
            <family val="2"/>
            <charset val="238"/>
          </rPr>
          <t>IV_B:FeladatSorszam</t>
        </r>
      </text>
    </comment>
    <comment ref="I228" authorId="0" shapeId="0">
      <text>
        <r>
          <rPr>
            <sz val="11"/>
            <rFont val="Calibri"/>
            <family val="2"/>
            <charset val="238"/>
          </rPr>
          <t>IV_B:FeladatAzonosito</t>
        </r>
      </text>
    </comment>
    <comment ref="J228" authorId="0" shapeId="0">
      <text>
        <r>
          <rPr>
            <sz val="11"/>
            <rFont val="Calibri"/>
            <family val="2"/>
            <charset val="238"/>
          </rPr>
          <t>IV_B:EllatasiTerulet</t>
        </r>
      </text>
    </comment>
    <comment ref="K228" authorId="0" shapeId="0">
      <text>
        <r>
          <rPr>
            <sz val="11"/>
            <rFont val="Calibri"/>
            <family val="2"/>
            <charset val="238"/>
          </rPr>
          <t>IV_B:EllatasertFelelos</t>
        </r>
      </text>
    </comment>
    <comment ref="L228" authorId="0" shapeId="0">
      <text>
        <r>
          <rPr>
            <sz val="11"/>
            <rFont val="Calibri"/>
            <family val="2"/>
            <charset val="238"/>
          </rPr>
          <t>IV_B:TervezettNettoKoltseg</t>
        </r>
      </text>
    </comment>
    <comment ref="M228" authorId="0" shapeId="0">
      <text>
        <r>
          <rPr>
            <sz val="11"/>
            <rFont val="Calibri"/>
            <family val="2"/>
            <charset val="238"/>
          </rPr>
          <t>IV_B:IdotartamKezdes</t>
        </r>
      </text>
    </comment>
    <comment ref="N228" authorId="0" shapeId="0">
      <text>
        <r>
          <rPr>
            <sz val="11"/>
            <rFont val="Calibri"/>
            <family val="2"/>
            <charset val="238"/>
          </rPr>
          <t>IV_B:IdotartamBefejezes</t>
        </r>
      </text>
    </comment>
    <comment ref="O228" authorId="0" shapeId="0">
      <text>
        <r>
          <rPr>
            <sz val="11"/>
            <rFont val="Calibri"/>
            <family val="2"/>
            <charset val="238"/>
          </rPr>
          <t>IV_B:NettoKoltsegUtem1</t>
        </r>
      </text>
    </comment>
    <comment ref="P228" authorId="0" shapeId="0">
      <text>
        <r>
          <rPr>
            <sz val="11"/>
            <rFont val="Calibri"/>
            <family val="2"/>
            <charset val="238"/>
          </rPr>
          <t>IV_B:NettoKoltsegUtem2</t>
        </r>
      </text>
    </comment>
    <comment ref="Q228" authorId="0" shapeId="0">
      <text>
        <r>
          <rPr>
            <sz val="11"/>
            <rFont val="Calibri"/>
            <family val="2"/>
            <charset val="238"/>
          </rPr>
          <t>IV_B:EM_Melleklet2_KTG</t>
        </r>
      </text>
    </comment>
    <comment ref="S228" authorId="0" shapeId="0">
      <text>
        <r>
          <rPr>
            <sz val="11"/>
            <rFont val="Calibri"/>
            <family val="2"/>
            <charset val="238"/>
          </rPr>
          <t>IV_B:HDUtem1</t>
        </r>
      </text>
    </comment>
    <comment ref="T228" authorId="0" shapeId="0">
      <text>
        <r>
          <rPr>
            <sz val="11"/>
            <rFont val="Calibri"/>
            <family val="2"/>
            <charset val="238"/>
          </rPr>
          <t>IV_B:ECSUtem1</t>
        </r>
      </text>
    </comment>
    <comment ref="U228" authorId="0" shapeId="0">
      <text>
        <r>
          <rPr>
            <sz val="11"/>
            <rFont val="Calibri"/>
            <family val="2"/>
            <charset val="238"/>
          </rPr>
          <t>IV_B:KFHUtem1</t>
        </r>
      </text>
    </comment>
    <comment ref="V228" authorId="0" shapeId="0">
      <text>
        <r>
          <rPr>
            <sz val="11"/>
            <rFont val="Calibri"/>
            <family val="2"/>
            <charset val="238"/>
          </rPr>
          <t>IV_B:Egyeb_SajatUtem1</t>
        </r>
      </text>
    </comment>
    <comment ref="W228" authorId="0" shapeId="0">
      <text>
        <r>
          <rPr>
            <sz val="11"/>
            <rFont val="Calibri"/>
            <family val="2"/>
            <charset val="238"/>
          </rPr>
          <t>IV_B:DijUtem1</t>
        </r>
      </text>
    </comment>
    <comment ref="X228" authorId="0" shapeId="0">
      <text>
        <r>
          <rPr>
            <sz val="11"/>
            <rFont val="Calibri"/>
            <family val="2"/>
            <charset val="238"/>
          </rPr>
          <t>IV_B:EM_Melleklet1_Utem1</t>
        </r>
      </text>
    </comment>
    <comment ref="Y228" authorId="0" shapeId="0">
      <text>
        <r>
          <rPr>
            <sz val="11"/>
            <rFont val="Calibri"/>
            <family val="2"/>
            <charset val="238"/>
          </rPr>
          <t>IV_B:EgyebAllamiUtem1</t>
        </r>
      </text>
    </comment>
    <comment ref="Z228" authorId="0" shapeId="0">
      <text>
        <r>
          <rPr>
            <sz val="11"/>
            <rFont val="Calibri"/>
            <family val="2"/>
            <charset val="238"/>
          </rPr>
          <t>IV_B:OnkormanyzatiUtem1</t>
        </r>
      </text>
    </comment>
    <comment ref="AA228" authorId="0" shapeId="0">
      <text>
        <r>
          <rPr>
            <sz val="11"/>
            <rFont val="Calibri"/>
            <family val="2"/>
            <charset val="238"/>
          </rPr>
          <t>IV_B:EUUtem1</t>
        </r>
      </text>
    </comment>
    <comment ref="AB228" authorId="0" shapeId="0">
      <text>
        <r>
          <rPr>
            <sz val="11"/>
            <rFont val="Calibri"/>
            <family val="2"/>
            <charset val="238"/>
          </rPr>
          <t>IV_B:EgyebUtem1</t>
        </r>
      </text>
    </comment>
    <comment ref="AC228" authorId="0" shapeId="0">
      <text>
        <r>
          <rPr>
            <sz val="11"/>
            <rFont val="Calibri"/>
            <family val="2"/>
            <charset val="238"/>
          </rPr>
          <t>IV_B:HitelKotvenyUtem1</t>
        </r>
      </text>
    </comment>
    <comment ref="AD228" authorId="0" shapeId="0">
      <text>
        <r>
          <rPr>
            <sz val="11"/>
            <rFont val="Calibri"/>
            <family val="2"/>
            <charset val="238"/>
          </rPr>
          <t>IV_B:OsszesenUtem1</t>
        </r>
      </text>
    </comment>
    <comment ref="AG228" authorId="0" shapeId="0">
      <text>
        <r>
          <rPr>
            <sz val="11"/>
            <rFont val="Calibri"/>
            <family val="2"/>
            <charset val="238"/>
          </rPr>
          <t>IV_B:HDUtem2</t>
        </r>
      </text>
    </comment>
    <comment ref="AH228" authorId="0" shapeId="0">
      <text>
        <r>
          <rPr>
            <sz val="11"/>
            <rFont val="Calibri"/>
            <family val="2"/>
            <charset val="238"/>
          </rPr>
          <t>IV_B:ECSUtem2</t>
        </r>
      </text>
    </comment>
    <comment ref="AI228" authorId="0" shapeId="0">
      <text>
        <r>
          <rPr>
            <sz val="11"/>
            <rFont val="Calibri"/>
            <family val="2"/>
            <charset val="238"/>
          </rPr>
          <t>IV_B:KFHUtem2</t>
        </r>
      </text>
    </comment>
    <comment ref="AJ228" authorId="0" shapeId="0">
      <text>
        <r>
          <rPr>
            <sz val="11"/>
            <rFont val="Calibri"/>
            <family val="2"/>
            <charset val="238"/>
          </rPr>
          <t>IV_B:Egyeb_SajatUtem2</t>
        </r>
      </text>
    </comment>
    <comment ref="AK228" authorId="0" shapeId="0">
      <text>
        <r>
          <rPr>
            <sz val="11"/>
            <rFont val="Calibri"/>
            <family val="2"/>
            <charset val="238"/>
          </rPr>
          <t>IV_B:DijUtem2</t>
        </r>
      </text>
    </comment>
    <comment ref="AL228" authorId="0" shapeId="0">
      <text>
        <r>
          <rPr>
            <sz val="11"/>
            <rFont val="Calibri"/>
            <family val="2"/>
            <charset val="238"/>
          </rPr>
          <t>IV_B:EM_Melleklet1_Utem2</t>
        </r>
      </text>
    </comment>
    <comment ref="AM228" authorId="0" shapeId="0">
      <text>
        <r>
          <rPr>
            <sz val="11"/>
            <rFont val="Calibri"/>
            <family val="2"/>
            <charset val="238"/>
          </rPr>
          <t>IV_B:EgyebAllamiUtem2</t>
        </r>
      </text>
    </comment>
    <comment ref="AN228" authorId="0" shapeId="0">
      <text>
        <r>
          <rPr>
            <sz val="11"/>
            <rFont val="Calibri"/>
            <family val="2"/>
            <charset val="238"/>
          </rPr>
          <t>IV_B:OnkormanyzatiUtem2</t>
        </r>
      </text>
    </comment>
    <comment ref="AO228" authorId="0" shapeId="0">
      <text>
        <r>
          <rPr>
            <sz val="11"/>
            <rFont val="Calibri"/>
            <family val="2"/>
            <charset val="238"/>
          </rPr>
          <t>IV_B:EUUtem2</t>
        </r>
      </text>
    </comment>
    <comment ref="AP228" authorId="0" shapeId="0">
      <text>
        <r>
          <rPr>
            <sz val="11"/>
            <rFont val="Calibri"/>
            <family val="2"/>
            <charset val="238"/>
          </rPr>
          <t>IV_B:EgyebUtem2</t>
        </r>
      </text>
    </comment>
    <comment ref="AQ228" authorId="0" shapeId="0">
      <text>
        <r>
          <rPr>
            <sz val="11"/>
            <rFont val="Calibri"/>
            <family val="2"/>
            <charset val="238"/>
          </rPr>
          <t>IV_B:HitelKotvenyUtem2</t>
        </r>
      </text>
    </comment>
    <comment ref="AR228" authorId="0" shapeId="0">
      <text>
        <r>
          <rPr>
            <sz val="11"/>
            <rFont val="Calibri"/>
            <family val="2"/>
            <charset val="238"/>
          </rPr>
          <t>IV_B:OsszesenUtem2</t>
        </r>
      </text>
    </comment>
    <comment ref="AS228" authorId="0" shapeId="0">
      <text>
        <r>
          <rPr>
            <sz val="11"/>
            <rFont val="Calibri"/>
            <family val="2"/>
            <charset val="238"/>
          </rPr>
          <t>IV_B:ForrashianyUtem2</t>
        </r>
      </text>
    </comment>
    <comment ref="AV228" authorId="0" shapeId="0">
      <text>
        <r>
          <rPr>
            <sz val="11"/>
            <rFont val="Calibri"/>
            <family val="2"/>
            <charset val="238"/>
          </rPr>
          <t>IV_B:Indokolas</t>
        </r>
      </text>
    </comment>
    <comment ref="AW228" authorId="0" shapeId="0">
      <text>
        <r>
          <rPr>
            <sz val="11"/>
            <rFont val="Calibri"/>
            <family val="2"/>
            <charset val="238"/>
          </rPr>
          <t>IV_B:Megjegyzes</t>
        </r>
      </text>
    </comment>
    <comment ref="AZ228" authorId="0" shapeId="0">
      <text>
        <r>
          <rPr>
            <sz val="11"/>
            <rFont val="Calibri"/>
            <family val="2"/>
            <charset val="238"/>
          </rPr>
          <t>IV_B:ISA</t>
        </r>
      </text>
    </comment>
    <comment ref="B229" authorId="0" shapeId="0">
      <text>
        <r>
          <rPr>
            <sz val="11"/>
            <rFont val="Calibri"/>
            <family val="2"/>
            <charset val="238"/>
          </rPr>
          <t>IV_B:FontossagiSorrent</t>
        </r>
      </text>
    </comment>
    <comment ref="C229" authorId="0" shapeId="0">
      <text>
        <r>
          <rPr>
            <sz val="11"/>
            <rFont val="Calibri"/>
            <family val="2"/>
            <charset val="238"/>
          </rPr>
          <t>IV_B:FeladatKategoria</t>
        </r>
      </text>
    </comment>
    <comment ref="D229" authorId="0" shapeId="0">
      <text>
        <r>
          <rPr>
            <sz val="11"/>
            <rFont val="Calibri"/>
            <family val="2"/>
            <charset val="238"/>
          </rPr>
          <t>IV_B:FeladatMegnevezes</t>
        </r>
      </text>
    </comment>
    <comment ref="E229" authorId="0" shapeId="0">
      <text>
        <r>
          <rPr>
            <sz val="11"/>
            <rFont val="Calibri"/>
            <family val="2"/>
            <charset val="238"/>
          </rPr>
          <t>IV_B:ElviEngedelySzam</t>
        </r>
      </text>
    </comment>
    <comment ref="F229" authorId="0" shapeId="0">
      <text>
        <r>
          <rPr>
            <sz val="11"/>
            <rFont val="Calibri"/>
            <family val="2"/>
            <charset val="238"/>
          </rPr>
          <t>IV_B:VKR_Kod</t>
        </r>
      </text>
    </comment>
    <comment ref="G229" authorId="0" shapeId="0">
      <text>
        <r>
          <rPr>
            <sz val="11"/>
            <rFont val="Calibri"/>
            <family val="2"/>
            <charset val="238"/>
          </rPr>
          <t>IV_B:VKR_Nev</t>
        </r>
      </text>
    </comment>
    <comment ref="H229" authorId="0" shapeId="0">
      <text>
        <r>
          <rPr>
            <sz val="11"/>
            <rFont val="Calibri"/>
            <family val="2"/>
            <charset val="238"/>
          </rPr>
          <t>IV_B:FeladatSorszam</t>
        </r>
      </text>
    </comment>
    <comment ref="I229" authorId="0" shapeId="0">
      <text>
        <r>
          <rPr>
            <sz val="11"/>
            <rFont val="Calibri"/>
            <family val="2"/>
            <charset val="238"/>
          </rPr>
          <t>IV_B:FeladatAzonosito</t>
        </r>
      </text>
    </comment>
    <comment ref="J229" authorId="0" shapeId="0">
      <text>
        <r>
          <rPr>
            <sz val="11"/>
            <rFont val="Calibri"/>
            <family val="2"/>
            <charset val="238"/>
          </rPr>
          <t>IV_B:EllatasiTerulet</t>
        </r>
      </text>
    </comment>
    <comment ref="K229" authorId="0" shapeId="0">
      <text>
        <r>
          <rPr>
            <sz val="11"/>
            <rFont val="Calibri"/>
            <family val="2"/>
            <charset val="238"/>
          </rPr>
          <t>IV_B:EllatasertFelelos</t>
        </r>
      </text>
    </comment>
    <comment ref="L229" authorId="0" shapeId="0">
      <text>
        <r>
          <rPr>
            <sz val="11"/>
            <rFont val="Calibri"/>
            <family val="2"/>
            <charset val="238"/>
          </rPr>
          <t>IV_B:TervezettNettoKoltseg</t>
        </r>
      </text>
    </comment>
    <comment ref="M229" authorId="0" shapeId="0">
      <text>
        <r>
          <rPr>
            <sz val="11"/>
            <rFont val="Calibri"/>
            <family val="2"/>
            <charset val="238"/>
          </rPr>
          <t>IV_B:IdotartamKezdes</t>
        </r>
      </text>
    </comment>
    <comment ref="N229" authorId="0" shapeId="0">
      <text>
        <r>
          <rPr>
            <sz val="11"/>
            <rFont val="Calibri"/>
            <family val="2"/>
            <charset val="238"/>
          </rPr>
          <t>IV_B:IdotartamBefejezes</t>
        </r>
      </text>
    </comment>
    <comment ref="O229" authorId="0" shapeId="0">
      <text>
        <r>
          <rPr>
            <sz val="11"/>
            <rFont val="Calibri"/>
            <family val="2"/>
            <charset val="238"/>
          </rPr>
          <t>IV_B:NettoKoltsegUtem1</t>
        </r>
      </text>
    </comment>
    <comment ref="P229" authorId="0" shapeId="0">
      <text>
        <r>
          <rPr>
            <sz val="11"/>
            <rFont val="Calibri"/>
            <family val="2"/>
            <charset val="238"/>
          </rPr>
          <t>IV_B:NettoKoltsegUtem2</t>
        </r>
      </text>
    </comment>
    <comment ref="Q229" authorId="0" shapeId="0">
      <text>
        <r>
          <rPr>
            <sz val="11"/>
            <rFont val="Calibri"/>
            <family val="2"/>
            <charset val="238"/>
          </rPr>
          <t>IV_B:EM_Melleklet2_KTG</t>
        </r>
      </text>
    </comment>
    <comment ref="S229" authorId="0" shapeId="0">
      <text>
        <r>
          <rPr>
            <sz val="11"/>
            <rFont val="Calibri"/>
            <family val="2"/>
            <charset val="238"/>
          </rPr>
          <t>IV_B:HDUtem1</t>
        </r>
      </text>
    </comment>
    <comment ref="T229" authorId="0" shapeId="0">
      <text>
        <r>
          <rPr>
            <sz val="11"/>
            <rFont val="Calibri"/>
            <family val="2"/>
            <charset val="238"/>
          </rPr>
          <t>IV_B:ECSUtem1</t>
        </r>
      </text>
    </comment>
    <comment ref="U229" authorId="0" shapeId="0">
      <text>
        <r>
          <rPr>
            <sz val="11"/>
            <rFont val="Calibri"/>
            <family val="2"/>
            <charset val="238"/>
          </rPr>
          <t>IV_B:KFHUtem1</t>
        </r>
      </text>
    </comment>
    <comment ref="V229" authorId="0" shapeId="0">
      <text>
        <r>
          <rPr>
            <sz val="11"/>
            <rFont val="Calibri"/>
            <family val="2"/>
            <charset val="238"/>
          </rPr>
          <t>IV_B:Egyeb_SajatUtem1</t>
        </r>
      </text>
    </comment>
    <comment ref="W229" authorId="0" shapeId="0">
      <text>
        <r>
          <rPr>
            <sz val="11"/>
            <rFont val="Calibri"/>
            <family val="2"/>
            <charset val="238"/>
          </rPr>
          <t>IV_B:DijUtem1</t>
        </r>
      </text>
    </comment>
    <comment ref="X229" authorId="0" shapeId="0">
      <text>
        <r>
          <rPr>
            <sz val="11"/>
            <rFont val="Calibri"/>
            <family val="2"/>
            <charset val="238"/>
          </rPr>
          <t>IV_B:EM_Melleklet1_Utem1</t>
        </r>
      </text>
    </comment>
    <comment ref="Y229" authorId="0" shapeId="0">
      <text>
        <r>
          <rPr>
            <sz val="11"/>
            <rFont val="Calibri"/>
            <family val="2"/>
            <charset val="238"/>
          </rPr>
          <t>IV_B:EgyebAllamiUtem1</t>
        </r>
      </text>
    </comment>
    <comment ref="Z229" authorId="0" shapeId="0">
      <text>
        <r>
          <rPr>
            <sz val="11"/>
            <rFont val="Calibri"/>
            <family val="2"/>
            <charset val="238"/>
          </rPr>
          <t>IV_B:OnkormanyzatiUtem1</t>
        </r>
      </text>
    </comment>
    <comment ref="AA229" authorId="0" shapeId="0">
      <text>
        <r>
          <rPr>
            <sz val="11"/>
            <rFont val="Calibri"/>
            <family val="2"/>
            <charset val="238"/>
          </rPr>
          <t>IV_B:EUUtem1</t>
        </r>
      </text>
    </comment>
    <comment ref="AB229" authorId="0" shapeId="0">
      <text>
        <r>
          <rPr>
            <sz val="11"/>
            <rFont val="Calibri"/>
            <family val="2"/>
            <charset val="238"/>
          </rPr>
          <t>IV_B:EgyebUtem1</t>
        </r>
      </text>
    </comment>
    <comment ref="AC229" authorId="0" shapeId="0">
      <text>
        <r>
          <rPr>
            <sz val="11"/>
            <rFont val="Calibri"/>
            <family val="2"/>
            <charset val="238"/>
          </rPr>
          <t>IV_B:HitelKotvenyUtem1</t>
        </r>
      </text>
    </comment>
    <comment ref="AD229" authorId="0" shapeId="0">
      <text>
        <r>
          <rPr>
            <sz val="11"/>
            <rFont val="Calibri"/>
            <family val="2"/>
            <charset val="238"/>
          </rPr>
          <t>IV_B:OsszesenUtem1</t>
        </r>
      </text>
    </comment>
    <comment ref="AG229" authorId="0" shapeId="0">
      <text>
        <r>
          <rPr>
            <sz val="11"/>
            <rFont val="Calibri"/>
            <family val="2"/>
            <charset val="238"/>
          </rPr>
          <t>IV_B:HDUtem2</t>
        </r>
      </text>
    </comment>
    <comment ref="AH229" authorId="0" shapeId="0">
      <text>
        <r>
          <rPr>
            <sz val="11"/>
            <rFont val="Calibri"/>
            <family val="2"/>
            <charset val="238"/>
          </rPr>
          <t>IV_B:ECSUtem2</t>
        </r>
      </text>
    </comment>
    <comment ref="AI229" authorId="0" shapeId="0">
      <text>
        <r>
          <rPr>
            <sz val="11"/>
            <rFont val="Calibri"/>
            <family val="2"/>
            <charset val="238"/>
          </rPr>
          <t>IV_B:KFHUtem2</t>
        </r>
      </text>
    </comment>
    <comment ref="AJ229" authorId="0" shapeId="0">
      <text>
        <r>
          <rPr>
            <sz val="11"/>
            <rFont val="Calibri"/>
            <family val="2"/>
            <charset val="238"/>
          </rPr>
          <t>IV_B:Egyeb_SajatUtem2</t>
        </r>
      </text>
    </comment>
    <comment ref="AK229" authorId="0" shapeId="0">
      <text>
        <r>
          <rPr>
            <sz val="11"/>
            <rFont val="Calibri"/>
            <family val="2"/>
            <charset val="238"/>
          </rPr>
          <t>IV_B:DijUtem2</t>
        </r>
      </text>
    </comment>
    <comment ref="AL229" authorId="0" shapeId="0">
      <text>
        <r>
          <rPr>
            <sz val="11"/>
            <rFont val="Calibri"/>
            <family val="2"/>
            <charset val="238"/>
          </rPr>
          <t>IV_B:EM_Melleklet1_Utem2</t>
        </r>
      </text>
    </comment>
    <comment ref="AM229" authorId="0" shapeId="0">
      <text>
        <r>
          <rPr>
            <sz val="11"/>
            <rFont val="Calibri"/>
            <family val="2"/>
            <charset val="238"/>
          </rPr>
          <t>IV_B:EgyebAllamiUtem2</t>
        </r>
      </text>
    </comment>
    <comment ref="AN229" authorId="0" shapeId="0">
      <text>
        <r>
          <rPr>
            <sz val="11"/>
            <rFont val="Calibri"/>
            <family val="2"/>
            <charset val="238"/>
          </rPr>
          <t>IV_B:OnkormanyzatiUtem2</t>
        </r>
      </text>
    </comment>
    <comment ref="AO229" authorId="0" shapeId="0">
      <text>
        <r>
          <rPr>
            <sz val="11"/>
            <rFont val="Calibri"/>
            <family val="2"/>
            <charset val="238"/>
          </rPr>
          <t>IV_B:EUUtem2</t>
        </r>
      </text>
    </comment>
    <comment ref="AP229" authorId="0" shapeId="0">
      <text>
        <r>
          <rPr>
            <sz val="11"/>
            <rFont val="Calibri"/>
            <family val="2"/>
            <charset val="238"/>
          </rPr>
          <t>IV_B:EgyebUtem2</t>
        </r>
      </text>
    </comment>
    <comment ref="AQ229" authorId="0" shapeId="0">
      <text>
        <r>
          <rPr>
            <sz val="11"/>
            <rFont val="Calibri"/>
            <family val="2"/>
            <charset val="238"/>
          </rPr>
          <t>IV_B:HitelKotvenyUtem2</t>
        </r>
      </text>
    </comment>
    <comment ref="AR229" authorId="0" shapeId="0">
      <text>
        <r>
          <rPr>
            <sz val="11"/>
            <rFont val="Calibri"/>
            <family val="2"/>
            <charset val="238"/>
          </rPr>
          <t>IV_B:OsszesenUtem2</t>
        </r>
      </text>
    </comment>
    <comment ref="AS229" authorId="0" shapeId="0">
      <text>
        <r>
          <rPr>
            <sz val="11"/>
            <rFont val="Calibri"/>
            <family val="2"/>
            <charset val="238"/>
          </rPr>
          <t>IV_B:ForrashianyUtem2</t>
        </r>
      </text>
    </comment>
    <comment ref="AV229" authorId="0" shapeId="0">
      <text>
        <r>
          <rPr>
            <sz val="11"/>
            <rFont val="Calibri"/>
            <family val="2"/>
            <charset val="238"/>
          </rPr>
          <t>IV_B:Indokolas</t>
        </r>
      </text>
    </comment>
    <comment ref="AW229" authorId="0" shapeId="0">
      <text>
        <r>
          <rPr>
            <sz val="11"/>
            <rFont val="Calibri"/>
            <family val="2"/>
            <charset val="238"/>
          </rPr>
          <t>IV_B:Megjegyzes</t>
        </r>
      </text>
    </comment>
    <comment ref="AZ229" authorId="0" shapeId="0">
      <text>
        <r>
          <rPr>
            <sz val="11"/>
            <rFont val="Calibri"/>
            <family val="2"/>
            <charset val="238"/>
          </rPr>
          <t>IV_B:ISA</t>
        </r>
      </text>
    </comment>
    <comment ref="B230" authorId="0" shapeId="0">
      <text>
        <r>
          <rPr>
            <sz val="11"/>
            <rFont val="Calibri"/>
            <family val="2"/>
            <charset val="238"/>
          </rPr>
          <t>IV_B:FontossagiSorrent</t>
        </r>
      </text>
    </comment>
    <comment ref="C230" authorId="0" shapeId="0">
      <text>
        <r>
          <rPr>
            <sz val="11"/>
            <rFont val="Calibri"/>
            <family val="2"/>
            <charset val="238"/>
          </rPr>
          <t>IV_B:FeladatKategoria</t>
        </r>
      </text>
    </comment>
    <comment ref="D230" authorId="0" shapeId="0">
      <text>
        <r>
          <rPr>
            <sz val="11"/>
            <rFont val="Calibri"/>
            <family val="2"/>
            <charset val="238"/>
          </rPr>
          <t>IV_B:FeladatMegnevezes</t>
        </r>
      </text>
    </comment>
    <comment ref="E230" authorId="0" shapeId="0">
      <text>
        <r>
          <rPr>
            <sz val="11"/>
            <rFont val="Calibri"/>
            <family val="2"/>
            <charset val="238"/>
          </rPr>
          <t>IV_B:ElviEngedelySzam</t>
        </r>
      </text>
    </comment>
    <comment ref="F230" authorId="0" shapeId="0">
      <text>
        <r>
          <rPr>
            <sz val="11"/>
            <rFont val="Calibri"/>
            <family val="2"/>
            <charset val="238"/>
          </rPr>
          <t>IV_B:VKR_Kod</t>
        </r>
      </text>
    </comment>
    <comment ref="G230" authorId="0" shapeId="0">
      <text>
        <r>
          <rPr>
            <sz val="11"/>
            <rFont val="Calibri"/>
            <family val="2"/>
            <charset val="238"/>
          </rPr>
          <t>IV_B:VKR_Nev</t>
        </r>
      </text>
    </comment>
    <comment ref="H230" authorId="0" shapeId="0">
      <text>
        <r>
          <rPr>
            <sz val="11"/>
            <rFont val="Calibri"/>
            <family val="2"/>
            <charset val="238"/>
          </rPr>
          <t>IV_B:FeladatSorszam</t>
        </r>
      </text>
    </comment>
    <comment ref="I230" authorId="0" shapeId="0">
      <text>
        <r>
          <rPr>
            <sz val="11"/>
            <rFont val="Calibri"/>
            <family val="2"/>
            <charset val="238"/>
          </rPr>
          <t>IV_B:FeladatAzonosito</t>
        </r>
      </text>
    </comment>
    <comment ref="J230" authorId="0" shapeId="0">
      <text>
        <r>
          <rPr>
            <sz val="11"/>
            <rFont val="Calibri"/>
            <family val="2"/>
            <charset val="238"/>
          </rPr>
          <t>IV_B:EllatasiTerulet</t>
        </r>
      </text>
    </comment>
    <comment ref="K230" authorId="0" shapeId="0">
      <text>
        <r>
          <rPr>
            <sz val="11"/>
            <rFont val="Calibri"/>
            <family val="2"/>
            <charset val="238"/>
          </rPr>
          <t>IV_B:EllatasertFelelos</t>
        </r>
      </text>
    </comment>
    <comment ref="L230" authorId="0" shapeId="0">
      <text>
        <r>
          <rPr>
            <sz val="11"/>
            <rFont val="Calibri"/>
            <family val="2"/>
            <charset val="238"/>
          </rPr>
          <t>IV_B:TervezettNettoKoltseg</t>
        </r>
      </text>
    </comment>
    <comment ref="M230" authorId="0" shapeId="0">
      <text>
        <r>
          <rPr>
            <sz val="11"/>
            <rFont val="Calibri"/>
            <family val="2"/>
            <charset val="238"/>
          </rPr>
          <t>IV_B:IdotartamKezdes</t>
        </r>
      </text>
    </comment>
    <comment ref="N230" authorId="0" shapeId="0">
      <text>
        <r>
          <rPr>
            <sz val="11"/>
            <rFont val="Calibri"/>
            <family val="2"/>
            <charset val="238"/>
          </rPr>
          <t>IV_B:IdotartamBefejezes</t>
        </r>
      </text>
    </comment>
    <comment ref="O230" authorId="0" shapeId="0">
      <text>
        <r>
          <rPr>
            <sz val="11"/>
            <rFont val="Calibri"/>
            <family val="2"/>
            <charset val="238"/>
          </rPr>
          <t>IV_B:NettoKoltsegUtem1</t>
        </r>
      </text>
    </comment>
    <comment ref="P230" authorId="0" shapeId="0">
      <text>
        <r>
          <rPr>
            <sz val="11"/>
            <rFont val="Calibri"/>
            <family val="2"/>
            <charset val="238"/>
          </rPr>
          <t>IV_B:NettoKoltsegUtem2</t>
        </r>
      </text>
    </comment>
    <comment ref="Q230" authorId="0" shapeId="0">
      <text>
        <r>
          <rPr>
            <sz val="11"/>
            <rFont val="Calibri"/>
            <family val="2"/>
            <charset val="238"/>
          </rPr>
          <t>IV_B:EM_Melleklet2_KTG</t>
        </r>
      </text>
    </comment>
    <comment ref="S230" authorId="0" shapeId="0">
      <text>
        <r>
          <rPr>
            <sz val="11"/>
            <rFont val="Calibri"/>
            <family val="2"/>
            <charset val="238"/>
          </rPr>
          <t>IV_B:HDUtem1</t>
        </r>
      </text>
    </comment>
    <comment ref="T230" authorId="0" shapeId="0">
      <text>
        <r>
          <rPr>
            <sz val="11"/>
            <rFont val="Calibri"/>
            <family val="2"/>
            <charset val="238"/>
          </rPr>
          <t>IV_B:ECSUtem1</t>
        </r>
      </text>
    </comment>
    <comment ref="U230" authorId="0" shapeId="0">
      <text>
        <r>
          <rPr>
            <sz val="11"/>
            <rFont val="Calibri"/>
            <family val="2"/>
            <charset val="238"/>
          </rPr>
          <t>IV_B:KFHUtem1</t>
        </r>
      </text>
    </comment>
    <comment ref="V230" authorId="0" shapeId="0">
      <text>
        <r>
          <rPr>
            <sz val="11"/>
            <rFont val="Calibri"/>
            <family val="2"/>
            <charset val="238"/>
          </rPr>
          <t>IV_B:Egyeb_SajatUtem1</t>
        </r>
      </text>
    </comment>
    <comment ref="W230" authorId="0" shapeId="0">
      <text>
        <r>
          <rPr>
            <sz val="11"/>
            <rFont val="Calibri"/>
            <family val="2"/>
            <charset val="238"/>
          </rPr>
          <t>IV_B:DijUtem1</t>
        </r>
      </text>
    </comment>
    <comment ref="X230" authorId="0" shapeId="0">
      <text>
        <r>
          <rPr>
            <sz val="11"/>
            <rFont val="Calibri"/>
            <family val="2"/>
            <charset val="238"/>
          </rPr>
          <t>IV_B:EM_Melleklet1_Utem1</t>
        </r>
      </text>
    </comment>
    <comment ref="Y230" authorId="0" shapeId="0">
      <text>
        <r>
          <rPr>
            <sz val="11"/>
            <rFont val="Calibri"/>
            <family val="2"/>
            <charset val="238"/>
          </rPr>
          <t>IV_B:EgyebAllamiUtem1</t>
        </r>
      </text>
    </comment>
    <comment ref="Z230" authorId="0" shapeId="0">
      <text>
        <r>
          <rPr>
            <sz val="11"/>
            <rFont val="Calibri"/>
            <family val="2"/>
            <charset val="238"/>
          </rPr>
          <t>IV_B:OnkormanyzatiUtem1</t>
        </r>
      </text>
    </comment>
    <comment ref="AA230" authorId="0" shapeId="0">
      <text>
        <r>
          <rPr>
            <sz val="11"/>
            <rFont val="Calibri"/>
            <family val="2"/>
            <charset val="238"/>
          </rPr>
          <t>IV_B:EUUtem1</t>
        </r>
      </text>
    </comment>
    <comment ref="AB230" authorId="0" shapeId="0">
      <text>
        <r>
          <rPr>
            <sz val="11"/>
            <rFont val="Calibri"/>
            <family val="2"/>
            <charset val="238"/>
          </rPr>
          <t>IV_B:EgyebUtem1</t>
        </r>
      </text>
    </comment>
    <comment ref="AC230" authorId="0" shapeId="0">
      <text>
        <r>
          <rPr>
            <sz val="11"/>
            <rFont val="Calibri"/>
            <family val="2"/>
            <charset val="238"/>
          </rPr>
          <t>IV_B:HitelKotvenyUtem1</t>
        </r>
      </text>
    </comment>
    <comment ref="AD230" authorId="0" shapeId="0">
      <text>
        <r>
          <rPr>
            <sz val="11"/>
            <rFont val="Calibri"/>
            <family val="2"/>
            <charset val="238"/>
          </rPr>
          <t>IV_B:OsszesenUtem1</t>
        </r>
      </text>
    </comment>
    <comment ref="AG230" authorId="0" shapeId="0">
      <text>
        <r>
          <rPr>
            <sz val="11"/>
            <rFont val="Calibri"/>
            <family val="2"/>
            <charset val="238"/>
          </rPr>
          <t>IV_B:HDUtem2</t>
        </r>
      </text>
    </comment>
    <comment ref="AH230" authorId="0" shapeId="0">
      <text>
        <r>
          <rPr>
            <sz val="11"/>
            <rFont val="Calibri"/>
            <family val="2"/>
            <charset val="238"/>
          </rPr>
          <t>IV_B:ECSUtem2</t>
        </r>
      </text>
    </comment>
    <comment ref="AI230" authorId="0" shapeId="0">
      <text>
        <r>
          <rPr>
            <sz val="11"/>
            <rFont val="Calibri"/>
            <family val="2"/>
            <charset val="238"/>
          </rPr>
          <t>IV_B:KFHUtem2</t>
        </r>
      </text>
    </comment>
    <comment ref="AJ230" authorId="0" shapeId="0">
      <text>
        <r>
          <rPr>
            <sz val="11"/>
            <rFont val="Calibri"/>
            <family val="2"/>
            <charset val="238"/>
          </rPr>
          <t>IV_B:Egyeb_SajatUtem2</t>
        </r>
      </text>
    </comment>
    <comment ref="AK230" authorId="0" shapeId="0">
      <text>
        <r>
          <rPr>
            <sz val="11"/>
            <rFont val="Calibri"/>
            <family val="2"/>
            <charset val="238"/>
          </rPr>
          <t>IV_B:DijUtem2</t>
        </r>
      </text>
    </comment>
    <comment ref="AL230" authorId="0" shapeId="0">
      <text>
        <r>
          <rPr>
            <sz val="11"/>
            <rFont val="Calibri"/>
            <family val="2"/>
            <charset val="238"/>
          </rPr>
          <t>IV_B:EM_Melleklet1_Utem2</t>
        </r>
      </text>
    </comment>
    <comment ref="AM230" authorId="0" shapeId="0">
      <text>
        <r>
          <rPr>
            <sz val="11"/>
            <rFont val="Calibri"/>
            <family val="2"/>
            <charset val="238"/>
          </rPr>
          <t>IV_B:EgyebAllamiUtem2</t>
        </r>
      </text>
    </comment>
    <comment ref="AN230" authorId="0" shapeId="0">
      <text>
        <r>
          <rPr>
            <sz val="11"/>
            <rFont val="Calibri"/>
            <family val="2"/>
            <charset val="238"/>
          </rPr>
          <t>IV_B:OnkormanyzatiUtem2</t>
        </r>
      </text>
    </comment>
    <comment ref="AO230" authorId="0" shapeId="0">
      <text>
        <r>
          <rPr>
            <sz val="11"/>
            <rFont val="Calibri"/>
            <family val="2"/>
            <charset val="238"/>
          </rPr>
          <t>IV_B:EUUtem2</t>
        </r>
      </text>
    </comment>
    <comment ref="AP230" authorId="0" shapeId="0">
      <text>
        <r>
          <rPr>
            <sz val="11"/>
            <rFont val="Calibri"/>
            <family val="2"/>
            <charset val="238"/>
          </rPr>
          <t>IV_B:EgyebUtem2</t>
        </r>
      </text>
    </comment>
    <comment ref="AQ230" authorId="0" shapeId="0">
      <text>
        <r>
          <rPr>
            <sz val="11"/>
            <rFont val="Calibri"/>
            <family val="2"/>
            <charset val="238"/>
          </rPr>
          <t>IV_B:HitelKotvenyUtem2</t>
        </r>
      </text>
    </comment>
    <comment ref="AR230" authorId="0" shapeId="0">
      <text>
        <r>
          <rPr>
            <sz val="11"/>
            <rFont val="Calibri"/>
            <family val="2"/>
            <charset val="238"/>
          </rPr>
          <t>IV_B:OsszesenUtem2</t>
        </r>
      </text>
    </comment>
    <comment ref="AS230" authorId="0" shapeId="0">
      <text>
        <r>
          <rPr>
            <sz val="11"/>
            <rFont val="Calibri"/>
            <family val="2"/>
            <charset val="238"/>
          </rPr>
          <t>IV_B:ForrashianyUtem2</t>
        </r>
      </text>
    </comment>
    <comment ref="AV230" authorId="0" shapeId="0">
      <text>
        <r>
          <rPr>
            <sz val="11"/>
            <rFont val="Calibri"/>
            <family val="2"/>
            <charset val="238"/>
          </rPr>
          <t>IV_B:Indokolas</t>
        </r>
      </text>
    </comment>
    <comment ref="AW230" authorId="0" shapeId="0">
      <text>
        <r>
          <rPr>
            <sz val="11"/>
            <rFont val="Calibri"/>
            <family val="2"/>
            <charset val="238"/>
          </rPr>
          <t>IV_B:Megjegyzes</t>
        </r>
      </text>
    </comment>
    <comment ref="AZ230" authorId="0" shapeId="0">
      <text>
        <r>
          <rPr>
            <sz val="11"/>
            <rFont val="Calibri"/>
            <family val="2"/>
            <charset val="238"/>
          </rPr>
          <t>IV_B:ISA</t>
        </r>
      </text>
    </comment>
    <comment ref="B231" authorId="0" shapeId="0">
      <text>
        <r>
          <rPr>
            <sz val="11"/>
            <rFont val="Calibri"/>
            <family val="2"/>
            <charset val="238"/>
          </rPr>
          <t>IV_B:FontossagiSorrent</t>
        </r>
      </text>
    </comment>
    <comment ref="C231" authorId="0" shapeId="0">
      <text>
        <r>
          <rPr>
            <sz val="11"/>
            <rFont val="Calibri"/>
            <family val="2"/>
            <charset val="238"/>
          </rPr>
          <t>IV_B:FeladatKategoria</t>
        </r>
      </text>
    </comment>
    <comment ref="D231" authorId="0" shapeId="0">
      <text>
        <r>
          <rPr>
            <sz val="11"/>
            <rFont val="Calibri"/>
            <family val="2"/>
            <charset val="238"/>
          </rPr>
          <t>IV_B:FeladatMegnevezes</t>
        </r>
      </text>
    </comment>
    <comment ref="E231" authorId="0" shapeId="0">
      <text>
        <r>
          <rPr>
            <sz val="11"/>
            <rFont val="Calibri"/>
            <family val="2"/>
            <charset val="238"/>
          </rPr>
          <t>IV_B:ElviEngedelySzam</t>
        </r>
      </text>
    </comment>
    <comment ref="F231" authorId="0" shapeId="0">
      <text>
        <r>
          <rPr>
            <sz val="11"/>
            <rFont val="Calibri"/>
            <family val="2"/>
            <charset val="238"/>
          </rPr>
          <t>IV_B:VKR_Kod</t>
        </r>
      </text>
    </comment>
    <comment ref="G231" authorId="0" shapeId="0">
      <text>
        <r>
          <rPr>
            <sz val="11"/>
            <rFont val="Calibri"/>
            <family val="2"/>
            <charset val="238"/>
          </rPr>
          <t>IV_B:VKR_Nev</t>
        </r>
      </text>
    </comment>
    <comment ref="H231" authorId="0" shapeId="0">
      <text>
        <r>
          <rPr>
            <sz val="11"/>
            <rFont val="Calibri"/>
            <family val="2"/>
            <charset val="238"/>
          </rPr>
          <t>IV_B:FeladatSorszam</t>
        </r>
      </text>
    </comment>
    <comment ref="I231" authorId="0" shapeId="0">
      <text>
        <r>
          <rPr>
            <sz val="11"/>
            <rFont val="Calibri"/>
            <family val="2"/>
            <charset val="238"/>
          </rPr>
          <t>IV_B:FeladatAzonosito</t>
        </r>
      </text>
    </comment>
    <comment ref="J231" authorId="0" shapeId="0">
      <text>
        <r>
          <rPr>
            <sz val="11"/>
            <rFont val="Calibri"/>
            <family val="2"/>
            <charset val="238"/>
          </rPr>
          <t>IV_B:EllatasiTerulet</t>
        </r>
      </text>
    </comment>
    <comment ref="K231" authorId="0" shapeId="0">
      <text>
        <r>
          <rPr>
            <sz val="11"/>
            <rFont val="Calibri"/>
            <family val="2"/>
            <charset val="238"/>
          </rPr>
          <t>IV_B:EllatasertFelelos</t>
        </r>
      </text>
    </comment>
    <comment ref="L231" authorId="0" shapeId="0">
      <text>
        <r>
          <rPr>
            <sz val="11"/>
            <rFont val="Calibri"/>
            <family val="2"/>
            <charset val="238"/>
          </rPr>
          <t>IV_B:TervezettNettoKoltseg</t>
        </r>
      </text>
    </comment>
    <comment ref="M231" authorId="0" shapeId="0">
      <text>
        <r>
          <rPr>
            <sz val="11"/>
            <rFont val="Calibri"/>
            <family val="2"/>
            <charset val="238"/>
          </rPr>
          <t>IV_B:IdotartamKezdes</t>
        </r>
      </text>
    </comment>
    <comment ref="N231" authorId="0" shapeId="0">
      <text>
        <r>
          <rPr>
            <sz val="11"/>
            <rFont val="Calibri"/>
            <family val="2"/>
            <charset val="238"/>
          </rPr>
          <t>IV_B:IdotartamBefejezes</t>
        </r>
      </text>
    </comment>
    <comment ref="O231" authorId="0" shapeId="0">
      <text>
        <r>
          <rPr>
            <sz val="11"/>
            <rFont val="Calibri"/>
            <family val="2"/>
            <charset val="238"/>
          </rPr>
          <t>IV_B:NettoKoltsegUtem1</t>
        </r>
      </text>
    </comment>
    <comment ref="P231" authorId="0" shapeId="0">
      <text>
        <r>
          <rPr>
            <sz val="11"/>
            <rFont val="Calibri"/>
            <family val="2"/>
            <charset val="238"/>
          </rPr>
          <t>IV_B:NettoKoltsegUtem2</t>
        </r>
      </text>
    </comment>
    <comment ref="Q231" authorId="0" shapeId="0">
      <text>
        <r>
          <rPr>
            <sz val="11"/>
            <rFont val="Calibri"/>
            <family val="2"/>
            <charset val="238"/>
          </rPr>
          <t>IV_B:EM_Melleklet2_KTG</t>
        </r>
      </text>
    </comment>
    <comment ref="S231" authorId="0" shapeId="0">
      <text>
        <r>
          <rPr>
            <sz val="11"/>
            <rFont val="Calibri"/>
            <family val="2"/>
            <charset val="238"/>
          </rPr>
          <t>IV_B:HDUtem1</t>
        </r>
      </text>
    </comment>
    <comment ref="T231" authorId="0" shapeId="0">
      <text>
        <r>
          <rPr>
            <sz val="11"/>
            <rFont val="Calibri"/>
            <family val="2"/>
            <charset val="238"/>
          </rPr>
          <t>IV_B:ECSUtem1</t>
        </r>
      </text>
    </comment>
    <comment ref="U231" authorId="0" shapeId="0">
      <text>
        <r>
          <rPr>
            <sz val="11"/>
            <rFont val="Calibri"/>
            <family val="2"/>
            <charset val="238"/>
          </rPr>
          <t>IV_B:KFHUtem1</t>
        </r>
      </text>
    </comment>
    <comment ref="V231" authorId="0" shapeId="0">
      <text>
        <r>
          <rPr>
            <sz val="11"/>
            <rFont val="Calibri"/>
            <family val="2"/>
            <charset val="238"/>
          </rPr>
          <t>IV_B:Egyeb_SajatUtem1</t>
        </r>
      </text>
    </comment>
    <comment ref="W231" authorId="0" shapeId="0">
      <text>
        <r>
          <rPr>
            <sz val="11"/>
            <rFont val="Calibri"/>
            <family val="2"/>
            <charset val="238"/>
          </rPr>
          <t>IV_B:DijUtem1</t>
        </r>
      </text>
    </comment>
    <comment ref="X231" authorId="0" shapeId="0">
      <text>
        <r>
          <rPr>
            <sz val="11"/>
            <rFont val="Calibri"/>
            <family val="2"/>
            <charset val="238"/>
          </rPr>
          <t>IV_B:EM_Melleklet1_Utem1</t>
        </r>
      </text>
    </comment>
    <comment ref="Y231" authorId="0" shapeId="0">
      <text>
        <r>
          <rPr>
            <sz val="11"/>
            <rFont val="Calibri"/>
            <family val="2"/>
            <charset val="238"/>
          </rPr>
          <t>IV_B:EgyebAllamiUtem1</t>
        </r>
      </text>
    </comment>
    <comment ref="Z231" authorId="0" shapeId="0">
      <text>
        <r>
          <rPr>
            <sz val="11"/>
            <rFont val="Calibri"/>
            <family val="2"/>
            <charset val="238"/>
          </rPr>
          <t>IV_B:OnkormanyzatiUtem1</t>
        </r>
      </text>
    </comment>
    <comment ref="AA231" authorId="0" shapeId="0">
      <text>
        <r>
          <rPr>
            <sz val="11"/>
            <rFont val="Calibri"/>
            <family val="2"/>
            <charset val="238"/>
          </rPr>
          <t>IV_B:EUUtem1</t>
        </r>
      </text>
    </comment>
    <comment ref="AB231" authorId="0" shapeId="0">
      <text>
        <r>
          <rPr>
            <sz val="11"/>
            <rFont val="Calibri"/>
            <family val="2"/>
            <charset val="238"/>
          </rPr>
          <t>IV_B:EgyebUtem1</t>
        </r>
      </text>
    </comment>
    <comment ref="AC231" authorId="0" shapeId="0">
      <text>
        <r>
          <rPr>
            <sz val="11"/>
            <rFont val="Calibri"/>
            <family val="2"/>
            <charset val="238"/>
          </rPr>
          <t>IV_B:HitelKotvenyUtem1</t>
        </r>
      </text>
    </comment>
    <comment ref="AD231" authorId="0" shapeId="0">
      <text>
        <r>
          <rPr>
            <sz val="11"/>
            <rFont val="Calibri"/>
            <family val="2"/>
            <charset val="238"/>
          </rPr>
          <t>IV_B:OsszesenUtem1</t>
        </r>
      </text>
    </comment>
    <comment ref="AG231" authorId="0" shapeId="0">
      <text>
        <r>
          <rPr>
            <sz val="11"/>
            <rFont val="Calibri"/>
            <family val="2"/>
            <charset val="238"/>
          </rPr>
          <t>IV_B:HDUtem2</t>
        </r>
      </text>
    </comment>
    <comment ref="AH231" authorId="0" shapeId="0">
      <text>
        <r>
          <rPr>
            <sz val="11"/>
            <rFont val="Calibri"/>
            <family val="2"/>
            <charset val="238"/>
          </rPr>
          <t>IV_B:ECSUtem2</t>
        </r>
      </text>
    </comment>
    <comment ref="AI231" authorId="0" shapeId="0">
      <text>
        <r>
          <rPr>
            <sz val="11"/>
            <rFont val="Calibri"/>
            <family val="2"/>
            <charset val="238"/>
          </rPr>
          <t>IV_B:KFHUtem2</t>
        </r>
      </text>
    </comment>
    <comment ref="AJ231" authorId="0" shapeId="0">
      <text>
        <r>
          <rPr>
            <sz val="11"/>
            <rFont val="Calibri"/>
            <family val="2"/>
            <charset val="238"/>
          </rPr>
          <t>IV_B:Egyeb_SajatUtem2</t>
        </r>
      </text>
    </comment>
    <comment ref="AK231" authorId="0" shapeId="0">
      <text>
        <r>
          <rPr>
            <sz val="11"/>
            <rFont val="Calibri"/>
            <family val="2"/>
            <charset val="238"/>
          </rPr>
          <t>IV_B:DijUtem2</t>
        </r>
      </text>
    </comment>
    <comment ref="AL231" authorId="0" shapeId="0">
      <text>
        <r>
          <rPr>
            <sz val="11"/>
            <rFont val="Calibri"/>
            <family val="2"/>
            <charset val="238"/>
          </rPr>
          <t>IV_B:EM_Melleklet1_Utem2</t>
        </r>
      </text>
    </comment>
    <comment ref="AM231" authorId="0" shapeId="0">
      <text>
        <r>
          <rPr>
            <sz val="11"/>
            <rFont val="Calibri"/>
            <family val="2"/>
            <charset val="238"/>
          </rPr>
          <t>IV_B:EgyebAllamiUtem2</t>
        </r>
      </text>
    </comment>
    <comment ref="AN231" authorId="0" shapeId="0">
      <text>
        <r>
          <rPr>
            <sz val="11"/>
            <rFont val="Calibri"/>
            <family val="2"/>
            <charset val="238"/>
          </rPr>
          <t>IV_B:OnkormanyzatiUtem2</t>
        </r>
      </text>
    </comment>
    <comment ref="AO231" authorId="0" shapeId="0">
      <text>
        <r>
          <rPr>
            <sz val="11"/>
            <rFont val="Calibri"/>
            <family val="2"/>
            <charset val="238"/>
          </rPr>
          <t>IV_B:EUUtem2</t>
        </r>
      </text>
    </comment>
    <comment ref="AP231" authorId="0" shapeId="0">
      <text>
        <r>
          <rPr>
            <sz val="11"/>
            <rFont val="Calibri"/>
            <family val="2"/>
            <charset val="238"/>
          </rPr>
          <t>IV_B:EgyebUtem2</t>
        </r>
      </text>
    </comment>
    <comment ref="AQ231" authorId="0" shapeId="0">
      <text>
        <r>
          <rPr>
            <sz val="11"/>
            <rFont val="Calibri"/>
            <family val="2"/>
            <charset val="238"/>
          </rPr>
          <t>IV_B:HitelKotvenyUtem2</t>
        </r>
      </text>
    </comment>
    <comment ref="AR231" authorId="0" shapeId="0">
      <text>
        <r>
          <rPr>
            <sz val="11"/>
            <rFont val="Calibri"/>
            <family val="2"/>
            <charset val="238"/>
          </rPr>
          <t>IV_B:OsszesenUtem2</t>
        </r>
      </text>
    </comment>
    <comment ref="AS231" authorId="0" shapeId="0">
      <text>
        <r>
          <rPr>
            <sz val="11"/>
            <rFont val="Calibri"/>
            <family val="2"/>
            <charset val="238"/>
          </rPr>
          <t>IV_B:ForrashianyUtem2</t>
        </r>
      </text>
    </comment>
    <comment ref="AV231" authorId="0" shapeId="0">
      <text>
        <r>
          <rPr>
            <sz val="11"/>
            <rFont val="Calibri"/>
            <family val="2"/>
            <charset val="238"/>
          </rPr>
          <t>IV_B:Indokolas</t>
        </r>
      </text>
    </comment>
    <comment ref="AW231" authorId="0" shapeId="0">
      <text>
        <r>
          <rPr>
            <sz val="11"/>
            <rFont val="Calibri"/>
            <family val="2"/>
            <charset val="238"/>
          </rPr>
          <t>IV_B:Megjegyzes</t>
        </r>
      </text>
    </comment>
    <comment ref="AZ231" authorId="0" shapeId="0">
      <text>
        <r>
          <rPr>
            <sz val="11"/>
            <rFont val="Calibri"/>
            <family val="2"/>
            <charset val="238"/>
          </rPr>
          <t>IV_B:ISA</t>
        </r>
      </text>
    </comment>
    <comment ref="B232" authorId="0" shapeId="0">
      <text>
        <r>
          <rPr>
            <sz val="11"/>
            <rFont val="Calibri"/>
            <family val="2"/>
            <charset val="238"/>
          </rPr>
          <t>IV_B:FontossagiSorrent</t>
        </r>
      </text>
    </comment>
    <comment ref="C232" authorId="0" shapeId="0">
      <text>
        <r>
          <rPr>
            <sz val="11"/>
            <rFont val="Calibri"/>
            <family val="2"/>
            <charset val="238"/>
          </rPr>
          <t>IV_B:FeladatKategoria</t>
        </r>
      </text>
    </comment>
    <comment ref="D232" authorId="0" shapeId="0">
      <text>
        <r>
          <rPr>
            <sz val="11"/>
            <rFont val="Calibri"/>
            <family val="2"/>
            <charset val="238"/>
          </rPr>
          <t>IV_B:FeladatMegnevezes</t>
        </r>
      </text>
    </comment>
    <comment ref="E232" authorId="0" shapeId="0">
      <text>
        <r>
          <rPr>
            <sz val="11"/>
            <rFont val="Calibri"/>
            <family val="2"/>
            <charset val="238"/>
          </rPr>
          <t>IV_B:ElviEngedelySzam</t>
        </r>
      </text>
    </comment>
    <comment ref="F232" authorId="0" shapeId="0">
      <text>
        <r>
          <rPr>
            <sz val="11"/>
            <rFont val="Calibri"/>
            <family val="2"/>
            <charset val="238"/>
          </rPr>
          <t>IV_B:VKR_Kod</t>
        </r>
      </text>
    </comment>
    <comment ref="G232" authorId="0" shapeId="0">
      <text>
        <r>
          <rPr>
            <sz val="11"/>
            <rFont val="Calibri"/>
            <family val="2"/>
            <charset val="238"/>
          </rPr>
          <t>IV_B:VKR_Nev</t>
        </r>
      </text>
    </comment>
    <comment ref="H232" authorId="0" shapeId="0">
      <text>
        <r>
          <rPr>
            <sz val="11"/>
            <rFont val="Calibri"/>
            <family val="2"/>
            <charset val="238"/>
          </rPr>
          <t>IV_B:FeladatSorszam</t>
        </r>
      </text>
    </comment>
    <comment ref="I232" authorId="0" shapeId="0">
      <text>
        <r>
          <rPr>
            <sz val="11"/>
            <rFont val="Calibri"/>
            <family val="2"/>
            <charset val="238"/>
          </rPr>
          <t>IV_B:FeladatAzonosito</t>
        </r>
      </text>
    </comment>
    <comment ref="J232" authorId="0" shapeId="0">
      <text>
        <r>
          <rPr>
            <sz val="11"/>
            <rFont val="Calibri"/>
            <family val="2"/>
            <charset val="238"/>
          </rPr>
          <t>IV_B:EllatasiTerulet</t>
        </r>
      </text>
    </comment>
    <comment ref="K232" authorId="0" shapeId="0">
      <text>
        <r>
          <rPr>
            <sz val="11"/>
            <rFont val="Calibri"/>
            <family val="2"/>
            <charset val="238"/>
          </rPr>
          <t>IV_B:EllatasertFelelos</t>
        </r>
      </text>
    </comment>
    <comment ref="L232" authorId="0" shapeId="0">
      <text>
        <r>
          <rPr>
            <sz val="11"/>
            <rFont val="Calibri"/>
            <family val="2"/>
            <charset val="238"/>
          </rPr>
          <t>IV_B:TervezettNettoKoltseg</t>
        </r>
      </text>
    </comment>
    <comment ref="M232" authorId="0" shapeId="0">
      <text>
        <r>
          <rPr>
            <sz val="11"/>
            <rFont val="Calibri"/>
            <family val="2"/>
            <charset val="238"/>
          </rPr>
          <t>IV_B:IdotartamKezdes</t>
        </r>
      </text>
    </comment>
    <comment ref="N232" authorId="0" shapeId="0">
      <text>
        <r>
          <rPr>
            <sz val="11"/>
            <rFont val="Calibri"/>
            <family val="2"/>
            <charset val="238"/>
          </rPr>
          <t>IV_B:IdotartamBefejezes</t>
        </r>
      </text>
    </comment>
    <comment ref="O232" authorId="0" shapeId="0">
      <text>
        <r>
          <rPr>
            <sz val="11"/>
            <rFont val="Calibri"/>
            <family val="2"/>
            <charset val="238"/>
          </rPr>
          <t>IV_B:NettoKoltsegUtem1</t>
        </r>
      </text>
    </comment>
    <comment ref="P232" authorId="0" shapeId="0">
      <text>
        <r>
          <rPr>
            <sz val="11"/>
            <rFont val="Calibri"/>
            <family val="2"/>
            <charset val="238"/>
          </rPr>
          <t>IV_B:NettoKoltsegUtem2</t>
        </r>
      </text>
    </comment>
    <comment ref="Q232" authorId="0" shapeId="0">
      <text>
        <r>
          <rPr>
            <sz val="11"/>
            <rFont val="Calibri"/>
            <family val="2"/>
            <charset val="238"/>
          </rPr>
          <t>IV_B:EM_Melleklet2_KTG</t>
        </r>
      </text>
    </comment>
    <comment ref="S232" authorId="0" shapeId="0">
      <text>
        <r>
          <rPr>
            <sz val="11"/>
            <rFont val="Calibri"/>
            <family val="2"/>
            <charset val="238"/>
          </rPr>
          <t>IV_B:HDUtem1</t>
        </r>
      </text>
    </comment>
    <comment ref="T232" authorId="0" shapeId="0">
      <text>
        <r>
          <rPr>
            <sz val="11"/>
            <rFont val="Calibri"/>
            <family val="2"/>
            <charset val="238"/>
          </rPr>
          <t>IV_B:ECSUtem1</t>
        </r>
      </text>
    </comment>
    <comment ref="U232" authorId="0" shapeId="0">
      <text>
        <r>
          <rPr>
            <sz val="11"/>
            <rFont val="Calibri"/>
            <family val="2"/>
            <charset val="238"/>
          </rPr>
          <t>IV_B:KFHUtem1</t>
        </r>
      </text>
    </comment>
    <comment ref="V232" authorId="0" shapeId="0">
      <text>
        <r>
          <rPr>
            <sz val="11"/>
            <rFont val="Calibri"/>
            <family val="2"/>
            <charset val="238"/>
          </rPr>
          <t>IV_B:Egyeb_SajatUtem1</t>
        </r>
      </text>
    </comment>
    <comment ref="W232" authorId="0" shapeId="0">
      <text>
        <r>
          <rPr>
            <sz val="11"/>
            <rFont val="Calibri"/>
            <family val="2"/>
            <charset val="238"/>
          </rPr>
          <t>IV_B:DijUtem1</t>
        </r>
      </text>
    </comment>
    <comment ref="X232" authorId="0" shapeId="0">
      <text>
        <r>
          <rPr>
            <sz val="11"/>
            <rFont val="Calibri"/>
            <family val="2"/>
            <charset val="238"/>
          </rPr>
          <t>IV_B:EM_Melleklet1_Utem1</t>
        </r>
      </text>
    </comment>
    <comment ref="Y232" authorId="0" shapeId="0">
      <text>
        <r>
          <rPr>
            <sz val="11"/>
            <rFont val="Calibri"/>
            <family val="2"/>
            <charset val="238"/>
          </rPr>
          <t>IV_B:EgyebAllamiUtem1</t>
        </r>
      </text>
    </comment>
    <comment ref="Z232" authorId="0" shapeId="0">
      <text>
        <r>
          <rPr>
            <sz val="11"/>
            <rFont val="Calibri"/>
            <family val="2"/>
            <charset val="238"/>
          </rPr>
          <t>IV_B:OnkormanyzatiUtem1</t>
        </r>
      </text>
    </comment>
    <comment ref="AA232" authorId="0" shapeId="0">
      <text>
        <r>
          <rPr>
            <sz val="11"/>
            <rFont val="Calibri"/>
            <family val="2"/>
            <charset val="238"/>
          </rPr>
          <t>IV_B:EUUtem1</t>
        </r>
      </text>
    </comment>
    <comment ref="AB232" authorId="0" shapeId="0">
      <text>
        <r>
          <rPr>
            <sz val="11"/>
            <rFont val="Calibri"/>
            <family val="2"/>
            <charset val="238"/>
          </rPr>
          <t>IV_B:EgyebUtem1</t>
        </r>
      </text>
    </comment>
    <comment ref="AC232" authorId="0" shapeId="0">
      <text>
        <r>
          <rPr>
            <sz val="11"/>
            <rFont val="Calibri"/>
            <family val="2"/>
            <charset val="238"/>
          </rPr>
          <t>IV_B:HitelKotvenyUtem1</t>
        </r>
      </text>
    </comment>
    <comment ref="AD232" authorId="0" shapeId="0">
      <text>
        <r>
          <rPr>
            <sz val="11"/>
            <rFont val="Calibri"/>
            <family val="2"/>
            <charset val="238"/>
          </rPr>
          <t>IV_B:OsszesenUtem1</t>
        </r>
      </text>
    </comment>
    <comment ref="AG232" authorId="0" shapeId="0">
      <text>
        <r>
          <rPr>
            <sz val="11"/>
            <rFont val="Calibri"/>
            <family val="2"/>
            <charset val="238"/>
          </rPr>
          <t>IV_B:HDUtem2</t>
        </r>
      </text>
    </comment>
    <comment ref="AH232" authorId="0" shapeId="0">
      <text>
        <r>
          <rPr>
            <sz val="11"/>
            <rFont val="Calibri"/>
            <family val="2"/>
            <charset val="238"/>
          </rPr>
          <t>IV_B:ECSUtem2</t>
        </r>
      </text>
    </comment>
    <comment ref="AI232" authorId="0" shapeId="0">
      <text>
        <r>
          <rPr>
            <sz val="11"/>
            <rFont val="Calibri"/>
            <family val="2"/>
            <charset val="238"/>
          </rPr>
          <t>IV_B:KFHUtem2</t>
        </r>
      </text>
    </comment>
    <comment ref="AJ232" authorId="0" shapeId="0">
      <text>
        <r>
          <rPr>
            <sz val="11"/>
            <rFont val="Calibri"/>
            <family val="2"/>
            <charset val="238"/>
          </rPr>
          <t>IV_B:Egyeb_SajatUtem2</t>
        </r>
      </text>
    </comment>
    <comment ref="AK232" authorId="0" shapeId="0">
      <text>
        <r>
          <rPr>
            <sz val="11"/>
            <rFont val="Calibri"/>
            <family val="2"/>
            <charset val="238"/>
          </rPr>
          <t>IV_B:DijUtem2</t>
        </r>
      </text>
    </comment>
    <comment ref="AL232" authorId="0" shapeId="0">
      <text>
        <r>
          <rPr>
            <sz val="11"/>
            <rFont val="Calibri"/>
            <family val="2"/>
            <charset val="238"/>
          </rPr>
          <t>IV_B:EM_Melleklet1_Utem2</t>
        </r>
      </text>
    </comment>
    <comment ref="AM232" authorId="0" shapeId="0">
      <text>
        <r>
          <rPr>
            <sz val="11"/>
            <rFont val="Calibri"/>
            <family val="2"/>
            <charset val="238"/>
          </rPr>
          <t>IV_B:EgyebAllamiUtem2</t>
        </r>
      </text>
    </comment>
    <comment ref="AN232" authorId="0" shapeId="0">
      <text>
        <r>
          <rPr>
            <sz val="11"/>
            <rFont val="Calibri"/>
            <family val="2"/>
            <charset val="238"/>
          </rPr>
          <t>IV_B:OnkormanyzatiUtem2</t>
        </r>
      </text>
    </comment>
    <comment ref="AO232" authorId="0" shapeId="0">
      <text>
        <r>
          <rPr>
            <sz val="11"/>
            <rFont val="Calibri"/>
            <family val="2"/>
            <charset val="238"/>
          </rPr>
          <t>IV_B:EUUtem2</t>
        </r>
      </text>
    </comment>
    <comment ref="AP232" authorId="0" shapeId="0">
      <text>
        <r>
          <rPr>
            <sz val="11"/>
            <rFont val="Calibri"/>
            <family val="2"/>
            <charset val="238"/>
          </rPr>
          <t>IV_B:EgyebUtem2</t>
        </r>
      </text>
    </comment>
    <comment ref="AQ232" authorId="0" shapeId="0">
      <text>
        <r>
          <rPr>
            <sz val="11"/>
            <rFont val="Calibri"/>
            <family val="2"/>
            <charset val="238"/>
          </rPr>
          <t>IV_B:HitelKotvenyUtem2</t>
        </r>
      </text>
    </comment>
    <comment ref="AR232" authorId="0" shapeId="0">
      <text>
        <r>
          <rPr>
            <sz val="11"/>
            <rFont val="Calibri"/>
            <family val="2"/>
            <charset val="238"/>
          </rPr>
          <t>IV_B:OsszesenUtem2</t>
        </r>
      </text>
    </comment>
    <comment ref="AS232" authorId="0" shapeId="0">
      <text>
        <r>
          <rPr>
            <sz val="11"/>
            <rFont val="Calibri"/>
            <family val="2"/>
            <charset val="238"/>
          </rPr>
          <t>IV_B:ForrashianyUtem2</t>
        </r>
      </text>
    </comment>
    <comment ref="AV232" authorId="0" shapeId="0">
      <text>
        <r>
          <rPr>
            <sz val="11"/>
            <rFont val="Calibri"/>
            <family val="2"/>
            <charset val="238"/>
          </rPr>
          <t>IV_B:Indokolas</t>
        </r>
      </text>
    </comment>
    <comment ref="AW232" authorId="0" shapeId="0">
      <text>
        <r>
          <rPr>
            <sz val="11"/>
            <rFont val="Calibri"/>
            <family val="2"/>
            <charset val="238"/>
          </rPr>
          <t>IV_B:Megjegyzes</t>
        </r>
      </text>
    </comment>
    <comment ref="AZ232" authorId="0" shapeId="0">
      <text>
        <r>
          <rPr>
            <sz val="11"/>
            <rFont val="Calibri"/>
            <family val="2"/>
            <charset val="238"/>
          </rPr>
          <t>IV_B:ISA</t>
        </r>
      </text>
    </comment>
    <comment ref="B233" authorId="0" shapeId="0">
      <text>
        <r>
          <rPr>
            <sz val="11"/>
            <rFont val="Calibri"/>
            <family val="2"/>
            <charset val="238"/>
          </rPr>
          <t>IV_B:FontossagiSorrent</t>
        </r>
      </text>
    </comment>
    <comment ref="C233" authorId="0" shapeId="0">
      <text>
        <r>
          <rPr>
            <sz val="11"/>
            <rFont val="Calibri"/>
            <family val="2"/>
            <charset val="238"/>
          </rPr>
          <t>IV_B:FeladatKategoria</t>
        </r>
      </text>
    </comment>
    <comment ref="D233" authorId="0" shapeId="0">
      <text>
        <r>
          <rPr>
            <sz val="11"/>
            <rFont val="Calibri"/>
            <family val="2"/>
            <charset val="238"/>
          </rPr>
          <t>IV_B:FeladatMegnevezes</t>
        </r>
      </text>
    </comment>
    <comment ref="E233" authorId="0" shapeId="0">
      <text>
        <r>
          <rPr>
            <sz val="11"/>
            <rFont val="Calibri"/>
            <family val="2"/>
            <charset val="238"/>
          </rPr>
          <t>IV_B:ElviEngedelySzam</t>
        </r>
      </text>
    </comment>
    <comment ref="F233" authorId="0" shapeId="0">
      <text>
        <r>
          <rPr>
            <sz val="11"/>
            <rFont val="Calibri"/>
            <family val="2"/>
            <charset val="238"/>
          </rPr>
          <t>IV_B:VKR_Kod</t>
        </r>
      </text>
    </comment>
    <comment ref="G233" authorId="0" shapeId="0">
      <text>
        <r>
          <rPr>
            <sz val="11"/>
            <rFont val="Calibri"/>
            <family val="2"/>
            <charset val="238"/>
          </rPr>
          <t>IV_B:VKR_Nev</t>
        </r>
      </text>
    </comment>
    <comment ref="H233" authorId="0" shapeId="0">
      <text>
        <r>
          <rPr>
            <sz val="11"/>
            <rFont val="Calibri"/>
            <family val="2"/>
            <charset val="238"/>
          </rPr>
          <t>IV_B:FeladatSorszam</t>
        </r>
      </text>
    </comment>
    <comment ref="I233" authorId="0" shapeId="0">
      <text>
        <r>
          <rPr>
            <sz val="11"/>
            <rFont val="Calibri"/>
            <family val="2"/>
            <charset val="238"/>
          </rPr>
          <t>IV_B:FeladatAzonosito</t>
        </r>
      </text>
    </comment>
    <comment ref="J233" authorId="0" shapeId="0">
      <text>
        <r>
          <rPr>
            <sz val="11"/>
            <rFont val="Calibri"/>
            <family val="2"/>
            <charset val="238"/>
          </rPr>
          <t>IV_B:EllatasiTerulet</t>
        </r>
      </text>
    </comment>
    <comment ref="K233" authorId="0" shapeId="0">
      <text>
        <r>
          <rPr>
            <sz val="11"/>
            <rFont val="Calibri"/>
            <family val="2"/>
            <charset val="238"/>
          </rPr>
          <t>IV_B:EllatasertFelelos</t>
        </r>
      </text>
    </comment>
    <comment ref="L233" authorId="0" shapeId="0">
      <text>
        <r>
          <rPr>
            <sz val="11"/>
            <rFont val="Calibri"/>
            <family val="2"/>
            <charset val="238"/>
          </rPr>
          <t>IV_B:TervezettNettoKoltseg</t>
        </r>
      </text>
    </comment>
    <comment ref="M233" authorId="0" shapeId="0">
      <text>
        <r>
          <rPr>
            <sz val="11"/>
            <rFont val="Calibri"/>
            <family val="2"/>
            <charset val="238"/>
          </rPr>
          <t>IV_B:IdotartamKezdes</t>
        </r>
      </text>
    </comment>
    <comment ref="N233" authorId="0" shapeId="0">
      <text>
        <r>
          <rPr>
            <sz val="11"/>
            <rFont val="Calibri"/>
            <family val="2"/>
            <charset val="238"/>
          </rPr>
          <t>IV_B:IdotartamBefejezes</t>
        </r>
      </text>
    </comment>
    <comment ref="O233" authorId="0" shapeId="0">
      <text>
        <r>
          <rPr>
            <sz val="11"/>
            <rFont val="Calibri"/>
            <family val="2"/>
            <charset val="238"/>
          </rPr>
          <t>IV_B:NettoKoltsegUtem1</t>
        </r>
      </text>
    </comment>
    <comment ref="P233" authorId="0" shapeId="0">
      <text>
        <r>
          <rPr>
            <sz val="11"/>
            <rFont val="Calibri"/>
            <family val="2"/>
            <charset val="238"/>
          </rPr>
          <t>IV_B:NettoKoltsegUtem2</t>
        </r>
      </text>
    </comment>
    <comment ref="Q233" authorId="0" shapeId="0">
      <text>
        <r>
          <rPr>
            <sz val="11"/>
            <rFont val="Calibri"/>
            <family val="2"/>
            <charset val="238"/>
          </rPr>
          <t>IV_B:EM_Melleklet2_KTG</t>
        </r>
      </text>
    </comment>
    <comment ref="S233" authorId="0" shapeId="0">
      <text>
        <r>
          <rPr>
            <sz val="11"/>
            <rFont val="Calibri"/>
            <family val="2"/>
            <charset val="238"/>
          </rPr>
          <t>IV_B:HDUtem1</t>
        </r>
      </text>
    </comment>
    <comment ref="T233" authorId="0" shapeId="0">
      <text>
        <r>
          <rPr>
            <sz val="11"/>
            <rFont val="Calibri"/>
            <family val="2"/>
            <charset val="238"/>
          </rPr>
          <t>IV_B:ECSUtem1</t>
        </r>
      </text>
    </comment>
    <comment ref="U233" authorId="0" shapeId="0">
      <text>
        <r>
          <rPr>
            <sz val="11"/>
            <rFont val="Calibri"/>
            <family val="2"/>
            <charset val="238"/>
          </rPr>
          <t>IV_B:KFHUtem1</t>
        </r>
      </text>
    </comment>
    <comment ref="V233" authorId="0" shapeId="0">
      <text>
        <r>
          <rPr>
            <sz val="11"/>
            <rFont val="Calibri"/>
            <family val="2"/>
            <charset val="238"/>
          </rPr>
          <t>IV_B:Egyeb_SajatUtem1</t>
        </r>
      </text>
    </comment>
    <comment ref="W233" authorId="0" shapeId="0">
      <text>
        <r>
          <rPr>
            <sz val="11"/>
            <rFont val="Calibri"/>
            <family val="2"/>
            <charset val="238"/>
          </rPr>
          <t>IV_B:DijUtem1</t>
        </r>
      </text>
    </comment>
    <comment ref="X233" authorId="0" shapeId="0">
      <text>
        <r>
          <rPr>
            <sz val="11"/>
            <rFont val="Calibri"/>
            <family val="2"/>
            <charset val="238"/>
          </rPr>
          <t>IV_B:EM_Melleklet1_Utem1</t>
        </r>
      </text>
    </comment>
    <comment ref="Y233" authorId="0" shapeId="0">
      <text>
        <r>
          <rPr>
            <sz val="11"/>
            <rFont val="Calibri"/>
            <family val="2"/>
            <charset val="238"/>
          </rPr>
          <t>IV_B:EgyebAllamiUtem1</t>
        </r>
      </text>
    </comment>
    <comment ref="Z233" authorId="0" shapeId="0">
      <text>
        <r>
          <rPr>
            <sz val="11"/>
            <rFont val="Calibri"/>
            <family val="2"/>
            <charset val="238"/>
          </rPr>
          <t>IV_B:OnkormanyzatiUtem1</t>
        </r>
      </text>
    </comment>
    <comment ref="AA233" authorId="0" shapeId="0">
      <text>
        <r>
          <rPr>
            <sz val="11"/>
            <rFont val="Calibri"/>
            <family val="2"/>
            <charset val="238"/>
          </rPr>
          <t>IV_B:EUUtem1</t>
        </r>
      </text>
    </comment>
    <comment ref="AB233" authorId="0" shapeId="0">
      <text>
        <r>
          <rPr>
            <sz val="11"/>
            <rFont val="Calibri"/>
            <family val="2"/>
            <charset val="238"/>
          </rPr>
          <t>IV_B:EgyebUtem1</t>
        </r>
      </text>
    </comment>
    <comment ref="AC233" authorId="0" shapeId="0">
      <text>
        <r>
          <rPr>
            <sz val="11"/>
            <rFont val="Calibri"/>
            <family val="2"/>
            <charset val="238"/>
          </rPr>
          <t>IV_B:HitelKotvenyUtem1</t>
        </r>
      </text>
    </comment>
    <comment ref="AD233" authorId="0" shapeId="0">
      <text>
        <r>
          <rPr>
            <sz val="11"/>
            <rFont val="Calibri"/>
            <family val="2"/>
            <charset val="238"/>
          </rPr>
          <t>IV_B:OsszesenUtem1</t>
        </r>
      </text>
    </comment>
    <comment ref="AG233" authorId="0" shapeId="0">
      <text>
        <r>
          <rPr>
            <sz val="11"/>
            <rFont val="Calibri"/>
            <family val="2"/>
            <charset val="238"/>
          </rPr>
          <t>IV_B:HDUtem2</t>
        </r>
      </text>
    </comment>
    <comment ref="AH233" authorId="0" shapeId="0">
      <text>
        <r>
          <rPr>
            <sz val="11"/>
            <rFont val="Calibri"/>
            <family val="2"/>
            <charset val="238"/>
          </rPr>
          <t>IV_B:ECSUtem2</t>
        </r>
      </text>
    </comment>
    <comment ref="AI233" authorId="0" shapeId="0">
      <text>
        <r>
          <rPr>
            <sz val="11"/>
            <rFont val="Calibri"/>
            <family val="2"/>
            <charset val="238"/>
          </rPr>
          <t>IV_B:KFHUtem2</t>
        </r>
      </text>
    </comment>
    <comment ref="AJ233" authorId="0" shapeId="0">
      <text>
        <r>
          <rPr>
            <sz val="11"/>
            <rFont val="Calibri"/>
            <family val="2"/>
            <charset val="238"/>
          </rPr>
          <t>IV_B:Egyeb_SajatUtem2</t>
        </r>
      </text>
    </comment>
    <comment ref="AK233" authorId="0" shapeId="0">
      <text>
        <r>
          <rPr>
            <sz val="11"/>
            <rFont val="Calibri"/>
            <family val="2"/>
            <charset val="238"/>
          </rPr>
          <t>IV_B:DijUtem2</t>
        </r>
      </text>
    </comment>
    <comment ref="AL233" authorId="0" shapeId="0">
      <text>
        <r>
          <rPr>
            <sz val="11"/>
            <rFont val="Calibri"/>
            <family val="2"/>
            <charset val="238"/>
          </rPr>
          <t>IV_B:EM_Melleklet1_Utem2</t>
        </r>
      </text>
    </comment>
    <comment ref="AM233" authorId="0" shapeId="0">
      <text>
        <r>
          <rPr>
            <sz val="11"/>
            <rFont val="Calibri"/>
            <family val="2"/>
            <charset val="238"/>
          </rPr>
          <t>IV_B:EgyebAllamiUtem2</t>
        </r>
      </text>
    </comment>
    <comment ref="AN233" authorId="0" shapeId="0">
      <text>
        <r>
          <rPr>
            <sz val="11"/>
            <rFont val="Calibri"/>
            <family val="2"/>
            <charset val="238"/>
          </rPr>
          <t>IV_B:OnkormanyzatiUtem2</t>
        </r>
      </text>
    </comment>
    <comment ref="AO233" authorId="0" shapeId="0">
      <text>
        <r>
          <rPr>
            <sz val="11"/>
            <rFont val="Calibri"/>
            <family val="2"/>
            <charset val="238"/>
          </rPr>
          <t>IV_B:EUUtem2</t>
        </r>
      </text>
    </comment>
    <comment ref="AP233" authorId="0" shapeId="0">
      <text>
        <r>
          <rPr>
            <sz val="11"/>
            <rFont val="Calibri"/>
            <family val="2"/>
            <charset val="238"/>
          </rPr>
          <t>IV_B:EgyebUtem2</t>
        </r>
      </text>
    </comment>
    <comment ref="AQ233" authorId="0" shapeId="0">
      <text>
        <r>
          <rPr>
            <sz val="11"/>
            <rFont val="Calibri"/>
            <family val="2"/>
            <charset val="238"/>
          </rPr>
          <t>IV_B:HitelKotvenyUtem2</t>
        </r>
      </text>
    </comment>
    <comment ref="AR233" authorId="0" shapeId="0">
      <text>
        <r>
          <rPr>
            <sz val="11"/>
            <rFont val="Calibri"/>
            <family val="2"/>
            <charset val="238"/>
          </rPr>
          <t>IV_B:OsszesenUtem2</t>
        </r>
      </text>
    </comment>
    <comment ref="AS233" authorId="0" shapeId="0">
      <text>
        <r>
          <rPr>
            <sz val="11"/>
            <rFont val="Calibri"/>
            <family val="2"/>
            <charset val="238"/>
          </rPr>
          <t>IV_B:ForrashianyUtem2</t>
        </r>
      </text>
    </comment>
    <comment ref="AV233" authorId="0" shapeId="0">
      <text>
        <r>
          <rPr>
            <sz val="11"/>
            <rFont val="Calibri"/>
            <family val="2"/>
            <charset val="238"/>
          </rPr>
          <t>IV_B:Indokolas</t>
        </r>
      </text>
    </comment>
    <comment ref="AW233" authorId="0" shapeId="0">
      <text>
        <r>
          <rPr>
            <sz val="11"/>
            <rFont val="Calibri"/>
            <family val="2"/>
            <charset val="238"/>
          </rPr>
          <t>IV_B:Megjegyzes</t>
        </r>
      </text>
    </comment>
    <comment ref="AZ233" authorId="0" shapeId="0">
      <text>
        <r>
          <rPr>
            <sz val="11"/>
            <rFont val="Calibri"/>
            <family val="2"/>
            <charset val="238"/>
          </rPr>
          <t>IV_B:ISA</t>
        </r>
      </text>
    </comment>
    <comment ref="B234" authorId="0" shapeId="0">
      <text>
        <r>
          <rPr>
            <sz val="11"/>
            <rFont val="Calibri"/>
            <family val="2"/>
            <charset val="238"/>
          </rPr>
          <t>IV_B:FontossagiSorrent</t>
        </r>
      </text>
    </comment>
    <comment ref="C234" authorId="0" shapeId="0">
      <text>
        <r>
          <rPr>
            <sz val="11"/>
            <rFont val="Calibri"/>
            <family val="2"/>
            <charset val="238"/>
          </rPr>
          <t>IV_B:FeladatKategoria</t>
        </r>
      </text>
    </comment>
    <comment ref="D234" authorId="0" shapeId="0">
      <text>
        <r>
          <rPr>
            <sz val="11"/>
            <rFont val="Calibri"/>
            <family val="2"/>
            <charset val="238"/>
          </rPr>
          <t>IV_B:FeladatMegnevezes</t>
        </r>
      </text>
    </comment>
    <comment ref="E234" authorId="0" shapeId="0">
      <text>
        <r>
          <rPr>
            <sz val="11"/>
            <rFont val="Calibri"/>
            <family val="2"/>
            <charset val="238"/>
          </rPr>
          <t>IV_B:ElviEngedelySzam</t>
        </r>
      </text>
    </comment>
    <comment ref="F234" authorId="0" shapeId="0">
      <text>
        <r>
          <rPr>
            <sz val="11"/>
            <rFont val="Calibri"/>
            <family val="2"/>
            <charset val="238"/>
          </rPr>
          <t>IV_B:VKR_Kod</t>
        </r>
      </text>
    </comment>
    <comment ref="G234" authorId="0" shapeId="0">
      <text>
        <r>
          <rPr>
            <sz val="11"/>
            <rFont val="Calibri"/>
            <family val="2"/>
            <charset val="238"/>
          </rPr>
          <t>IV_B:VKR_Nev</t>
        </r>
      </text>
    </comment>
    <comment ref="H234" authorId="0" shapeId="0">
      <text>
        <r>
          <rPr>
            <sz val="11"/>
            <rFont val="Calibri"/>
            <family val="2"/>
            <charset val="238"/>
          </rPr>
          <t>IV_B:FeladatSorszam</t>
        </r>
      </text>
    </comment>
    <comment ref="I234" authorId="0" shapeId="0">
      <text>
        <r>
          <rPr>
            <sz val="11"/>
            <rFont val="Calibri"/>
            <family val="2"/>
            <charset val="238"/>
          </rPr>
          <t>IV_B:FeladatAzonosito</t>
        </r>
      </text>
    </comment>
    <comment ref="J234" authorId="0" shapeId="0">
      <text>
        <r>
          <rPr>
            <sz val="11"/>
            <rFont val="Calibri"/>
            <family val="2"/>
            <charset val="238"/>
          </rPr>
          <t>IV_B:EllatasiTerulet</t>
        </r>
      </text>
    </comment>
    <comment ref="K234" authorId="0" shapeId="0">
      <text>
        <r>
          <rPr>
            <sz val="11"/>
            <rFont val="Calibri"/>
            <family val="2"/>
            <charset val="238"/>
          </rPr>
          <t>IV_B:EllatasertFelelos</t>
        </r>
      </text>
    </comment>
    <comment ref="L234" authorId="0" shapeId="0">
      <text>
        <r>
          <rPr>
            <sz val="11"/>
            <rFont val="Calibri"/>
            <family val="2"/>
            <charset val="238"/>
          </rPr>
          <t>IV_B:TervezettNettoKoltseg</t>
        </r>
      </text>
    </comment>
    <comment ref="M234" authorId="0" shapeId="0">
      <text>
        <r>
          <rPr>
            <sz val="11"/>
            <rFont val="Calibri"/>
            <family val="2"/>
            <charset val="238"/>
          </rPr>
          <t>IV_B:IdotartamKezdes</t>
        </r>
      </text>
    </comment>
    <comment ref="N234" authorId="0" shapeId="0">
      <text>
        <r>
          <rPr>
            <sz val="11"/>
            <rFont val="Calibri"/>
            <family val="2"/>
            <charset val="238"/>
          </rPr>
          <t>IV_B:IdotartamBefejezes</t>
        </r>
      </text>
    </comment>
    <comment ref="O234" authorId="0" shapeId="0">
      <text>
        <r>
          <rPr>
            <sz val="11"/>
            <rFont val="Calibri"/>
            <family val="2"/>
            <charset val="238"/>
          </rPr>
          <t>IV_B:NettoKoltsegUtem1</t>
        </r>
      </text>
    </comment>
    <comment ref="P234" authorId="0" shapeId="0">
      <text>
        <r>
          <rPr>
            <sz val="11"/>
            <rFont val="Calibri"/>
            <family val="2"/>
            <charset val="238"/>
          </rPr>
          <t>IV_B:NettoKoltsegUtem2</t>
        </r>
      </text>
    </comment>
    <comment ref="Q234" authorId="0" shapeId="0">
      <text>
        <r>
          <rPr>
            <sz val="11"/>
            <rFont val="Calibri"/>
            <family val="2"/>
            <charset val="238"/>
          </rPr>
          <t>IV_B:EM_Melleklet2_KTG</t>
        </r>
      </text>
    </comment>
    <comment ref="S234" authorId="0" shapeId="0">
      <text>
        <r>
          <rPr>
            <sz val="11"/>
            <rFont val="Calibri"/>
            <family val="2"/>
            <charset val="238"/>
          </rPr>
          <t>IV_B:HDUtem1</t>
        </r>
      </text>
    </comment>
    <comment ref="T234" authorId="0" shapeId="0">
      <text>
        <r>
          <rPr>
            <sz val="11"/>
            <rFont val="Calibri"/>
            <family val="2"/>
            <charset val="238"/>
          </rPr>
          <t>IV_B:ECSUtem1</t>
        </r>
      </text>
    </comment>
    <comment ref="U234" authorId="0" shapeId="0">
      <text>
        <r>
          <rPr>
            <sz val="11"/>
            <rFont val="Calibri"/>
            <family val="2"/>
            <charset val="238"/>
          </rPr>
          <t>IV_B:KFHUtem1</t>
        </r>
      </text>
    </comment>
    <comment ref="V234" authorId="0" shapeId="0">
      <text>
        <r>
          <rPr>
            <sz val="11"/>
            <rFont val="Calibri"/>
            <family val="2"/>
            <charset val="238"/>
          </rPr>
          <t>IV_B:Egyeb_SajatUtem1</t>
        </r>
      </text>
    </comment>
    <comment ref="W234" authorId="0" shapeId="0">
      <text>
        <r>
          <rPr>
            <sz val="11"/>
            <rFont val="Calibri"/>
            <family val="2"/>
            <charset val="238"/>
          </rPr>
          <t>IV_B:DijUtem1</t>
        </r>
      </text>
    </comment>
    <comment ref="X234" authorId="0" shapeId="0">
      <text>
        <r>
          <rPr>
            <sz val="11"/>
            <rFont val="Calibri"/>
            <family val="2"/>
            <charset val="238"/>
          </rPr>
          <t>IV_B:EM_Melleklet1_Utem1</t>
        </r>
      </text>
    </comment>
    <comment ref="Y234" authorId="0" shapeId="0">
      <text>
        <r>
          <rPr>
            <sz val="11"/>
            <rFont val="Calibri"/>
            <family val="2"/>
            <charset val="238"/>
          </rPr>
          <t>IV_B:EgyebAllamiUtem1</t>
        </r>
      </text>
    </comment>
    <comment ref="Z234" authorId="0" shapeId="0">
      <text>
        <r>
          <rPr>
            <sz val="11"/>
            <rFont val="Calibri"/>
            <family val="2"/>
            <charset val="238"/>
          </rPr>
          <t>IV_B:OnkormanyzatiUtem1</t>
        </r>
      </text>
    </comment>
    <comment ref="AA234" authorId="0" shapeId="0">
      <text>
        <r>
          <rPr>
            <sz val="11"/>
            <rFont val="Calibri"/>
            <family val="2"/>
            <charset val="238"/>
          </rPr>
          <t>IV_B:EUUtem1</t>
        </r>
      </text>
    </comment>
    <comment ref="AB234" authorId="0" shapeId="0">
      <text>
        <r>
          <rPr>
            <sz val="11"/>
            <rFont val="Calibri"/>
            <family val="2"/>
            <charset val="238"/>
          </rPr>
          <t>IV_B:EgyebUtem1</t>
        </r>
      </text>
    </comment>
    <comment ref="AC234" authorId="0" shapeId="0">
      <text>
        <r>
          <rPr>
            <sz val="11"/>
            <rFont val="Calibri"/>
            <family val="2"/>
            <charset val="238"/>
          </rPr>
          <t>IV_B:HitelKotvenyUtem1</t>
        </r>
      </text>
    </comment>
    <comment ref="AD234" authorId="0" shapeId="0">
      <text>
        <r>
          <rPr>
            <sz val="11"/>
            <rFont val="Calibri"/>
            <family val="2"/>
            <charset val="238"/>
          </rPr>
          <t>IV_B:OsszesenUtem1</t>
        </r>
      </text>
    </comment>
    <comment ref="AG234" authorId="0" shapeId="0">
      <text>
        <r>
          <rPr>
            <sz val="11"/>
            <rFont val="Calibri"/>
            <family val="2"/>
            <charset val="238"/>
          </rPr>
          <t>IV_B:HDUtem2</t>
        </r>
      </text>
    </comment>
    <comment ref="AH234" authorId="0" shapeId="0">
      <text>
        <r>
          <rPr>
            <sz val="11"/>
            <rFont val="Calibri"/>
            <family val="2"/>
            <charset val="238"/>
          </rPr>
          <t>IV_B:ECSUtem2</t>
        </r>
      </text>
    </comment>
    <comment ref="AI234" authorId="0" shapeId="0">
      <text>
        <r>
          <rPr>
            <sz val="11"/>
            <rFont val="Calibri"/>
            <family val="2"/>
            <charset val="238"/>
          </rPr>
          <t>IV_B:KFHUtem2</t>
        </r>
      </text>
    </comment>
    <comment ref="AJ234" authorId="0" shapeId="0">
      <text>
        <r>
          <rPr>
            <sz val="11"/>
            <rFont val="Calibri"/>
            <family val="2"/>
            <charset val="238"/>
          </rPr>
          <t>IV_B:Egyeb_SajatUtem2</t>
        </r>
      </text>
    </comment>
    <comment ref="AK234" authorId="0" shapeId="0">
      <text>
        <r>
          <rPr>
            <sz val="11"/>
            <rFont val="Calibri"/>
            <family val="2"/>
            <charset val="238"/>
          </rPr>
          <t>IV_B:DijUtem2</t>
        </r>
      </text>
    </comment>
    <comment ref="AL234" authorId="0" shapeId="0">
      <text>
        <r>
          <rPr>
            <sz val="11"/>
            <rFont val="Calibri"/>
            <family val="2"/>
            <charset val="238"/>
          </rPr>
          <t>IV_B:EM_Melleklet1_Utem2</t>
        </r>
      </text>
    </comment>
    <comment ref="AM234" authorId="0" shapeId="0">
      <text>
        <r>
          <rPr>
            <sz val="11"/>
            <rFont val="Calibri"/>
            <family val="2"/>
            <charset val="238"/>
          </rPr>
          <t>IV_B:EgyebAllamiUtem2</t>
        </r>
      </text>
    </comment>
    <comment ref="AN234" authorId="0" shapeId="0">
      <text>
        <r>
          <rPr>
            <sz val="11"/>
            <rFont val="Calibri"/>
            <family val="2"/>
            <charset val="238"/>
          </rPr>
          <t>IV_B:OnkormanyzatiUtem2</t>
        </r>
      </text>
    </comment>
    <comment ref="AO234" authorId="0" shapeId="0">
      <text>
        <r>
          <rPr>
            <sz val="11"/>
            <rFont val="Calibri"/>
            <family val="2"/>
            <charset val="238"/>
          </rPr>
          <t>IV_B:EUUtem2</t>
        </r>
      </text>
    </comment>
    <comment ref="AP234" authorId="0" shapeId="0">
      <text>
        <r>
          <rPr>
            <sz val="11"/>
            <rFont val="Calibri"/>
            <family val="2"/>
            <charset val="238"/>
          </rPr>
          <t>IV_B:EgyebUtem2</t>
        </r>
      </text>
    </comment>
    <comment ref="AQ234" authorId="0" shapeId="0">
      <text>
        <r>
          <rPr>
            <sz val="11"/>
            <rFont val="Calibri"/>
            <family val="2"/>
            <charset val="238"/>
          </rPr>
          <t>IV_B:HitelKotvenyUtem2</t>
        </r>
      </text>
    </comment>
    <comment ref="AR234" authorId="0" shapeId="0">
      <text>
        <r>
          <rPr>
            <sz val="11"/>
            <rFont val="Calibri"/>
            <family val="2"/>
            <charset val="238"/>
          </rPr>
          <t>IV_B:OsszesenUtem2</t>
        </r>
      </text>
    </comment>
    <comment ref="AS234" authorId="0" shapeId="0">
      <text>
        <r>
          <rPr>
            <sz val="11"/>
            <rFont val="Calibri"/>
            <family val="2"/>
            <charset val="238"/>
          </rPr>
          <t>IV_B:ForrashianyUtem2</t>
        </r>
      </text>
    </comment>
    <comment ref="AV234" authorId="0" shapeId="0">
      <text>
        <r>
          <rPr>
            <sz val="11"/>
            <rFont val="Calibri"/>
            <family val="2"/>
            <charset val="238"/>
          </rPr>
          <t>IV_B:Indokolas</t>
        </r>
      </text>
    </comment>
    <comment ref="AW234" authorId="0" shapeId="0">
      <text>
        <r>
          <rPr>
            <sz val="11"/>
            <rFont val="Calibri"/>
            <family val="2"/>
            <charset val="238"/>
          </rPr>
          <t>IV_B:Megjegyzes</t>
        </r>
      </text>
    </comment>
    <comment ref="AZ234" authorId="0" shapeId="0">
      <text>
        <r>
          <rPr>
            <sz val="11"/>
            <rFont val="Calibri"/>
            <family val="2"/>
            <charset val="238"/>
          </rPr>
          <t>IV_B:ISA</t>
        </r>
      </text>
    </comment>
    <comment ref="B235" authorId="0" shapeId="0">
      <text>
        <r>
          <rPr>
            <sz val="11"/>
            <rFont val="Calibri"/>
            <family val="2"/>
            <charset val="238"/>
          </rPr>
          <t>IV_B:FontossagiSorrent</t>
        </r>
      </text>
    </comment>
    <comment ref="C235" authorId="0" shapeId="0">
      <text>
        <r>
          <rPr>
            <sz val="11"/>
            <rFont val="Calibri"/>
            <family val="2"/>
            <charset val="238"/>
          </rPr>
          <t>IV_B:FeladatKategoria</t>
        </r>
      </text>
    </comment>
    <comment ref="D235" authorId="0" shapeId="0">
      <text>
        <r>
          <rPr>
            <sz val="11"/>
            <rFont val="Calibri"/>
            <family val="2"/>
            <charset val="238"/>
          </rPr>
          <t>IV_B:FeladatMegnevezes</t>
        </r>
      </text>
    </comment>
    <comment ref="E235" authorId="0" shapeId="0">
      <text>
        <r>
          <rPr>
            <sz val="11"/>
            <rFont val="Calibri"/>
            <family val="2"/>
            <charset val="238"/>
          </rPr>
          <t>IV_B:ElviEngedelySzam</t>
        </r>
      </text>
    </comment>
    <comment ref="F235" authorId="0" shapeId="0">
      <text>
        <r>
          <rPr>
            <sz val="11"/>
            <rFont val="Calibri"/>
            <family val="2"/>
            <charset val="238"/>
          </rPr>
          <t>IV_B:VKR_Kod</t>
        </r>
      </text>
    </comment>
    <comment ref="G235" authorId="0" shapeId="0">
      <text>
        <r>
          <rPr>
            <sz val="11"/>
            <rFont val="Calibri"/>
            <family val="2"/>
            <charset val="238"/>
          </rPr>
          <t>IV_B:VKR_Nev</t>
        </r>
      </text>
    </comment>
    <comment ref="H235" authorId="0" shapeId="0">
      <text>
        <r>
          <rPr>
            <sz val="11"/>
            <rFont val="Calibri"/>
            <family val="2"/>
            <charset val="238"/>
          </rPr>
          <t>IV_B:FeladatSorszam</t>
        </r>
      </text>
    </comment>
    <comment ref="I235" authorId="0" shapeId="0">
      <text>
        <r>
          <rPr>
            <sz val="11"/>
            <rFont val="Calibri"/>
            <family val="2"/>
            <charset val="238"/>
          </rPr>
          <t>IV_B:FeladatAzonosito</t>
        </r>
      </text>
    </comment>
    <comment ref="J235" authorId="0" shapeId="0">
      <text>
        <r>
          <rPr>
            <sz val="11"/>
            <rFont val="Calibri"/>
            <family val="2"/>
            <charset val="238"/>
          </rPr>
          <t>IV_B:EllatasiTerulet</t>
        </r>
      </text>
    </comment>
    <comment ref="K235" authorId="0" shapeId="0">
      <text>
        <r>
          <rPr>
            <sz val="11"/>
            <rFont val="Calibri"/>
            <family val="2"/>
            <charset val="238"/>
          </rPr>
          <t>IV_B:EllatasertFelelos</t>
        </r>
      </text>
    </comment>
    <comment ref="L235" authorId="0" shapeId="0">
      <text>
        <r>
          <rPr>
            <sz val="11"/>
            <rFont val="Calibri"/>
            <family val="2"/>
            <charset val="238"/>
          </rPr>
          <t>IV_B:TervezettNettoKoltseg</t>
        </r>
      </text>
    </comment>
    <comment ref="M235" authorId="0" shapeId="0">
      <text>
        <r>
          <rPr>
            <sz val="11"/>
            <rFont val="Calibri"/>
            <family val="2"/>
            <charset val="238"/>
          </rPr>
          <t>IV_B:IdotartamKezdes</t>
        </r>
      </text>
    </comment>
    <comment ref="N235" authorId="0" shapeId="0">
      <text>
        <r>
          <rPr>
            <sz val="11"/>
            <rFont val="Calibri"/>
            <family val="2"/>
            <charset val="238"/>
          </rPr>
          <t>IV_B:IdotartamBefejezes</t>
        </r>
      </text>
    </comment>
    <comment ref="O235" authorId="0" shapeId="0">
      <text>
        <r>
          <rPr>
            <sz val="11"/>
            <rFont val="Calibri"/>
            <family val="2"/>
            <charset val="238"/>
          </rPr>
          <t>IV_B:NettoKoltsegUtem1</t>
        </r>
      </text>
    </comment>
    <comment ref="P235" authorId="0" shapeId="0">
      <text>
        <r>
          <rPr>
            <sz val="11"/>
            <rFont val="Calibri"/>
            <family val="2"/>
            <charset val="238"/>
          </rPr>
          <t>IV_B:NettoKoltsegUtem2</t>
        </r>
      </text>
    </comment>
    <comment ref="Q235" authorId="0" shapeId="0">
      <text>
        <r>
          <rPr>
            <sz val="11"/>
            <rFont val="Calibri"/>
            <family val="2"/>
            <charset val="238"/>
          </rPr>
          <t>IV_B:EM_Melleklet2_KTG</t>
        </r>
      </text>
    </comment>
    <comment ref="S235" authorId="0" shapeId="0">
      <text>
        <r>
          <rPr>
            <sz val="11"/>
            <rFont val="Calibri"/>
            <family val="2"/>
            <charset val="238"/>
          </rPr>
          <t>IV_B:HDUtem1</t>
        </r>
      </text>
    </comment>
    <comment ref="T235" authorId="0" shapeId="0">
      <text>
        <r>
          <rPr>
            <sz val="11"/>
            <rFont val="Calibri"/>
            <family val="2"/>
            <charset val="238"/>
          </rPr>
          <t>IV_B:ECSUtem1</t>
        </r>
      </text>
    </comment>
    <comment ref="U235" authorId="0" shapeId="0">
      <text>
        <r>
          <rPr>
            <sz val="11"/>
            <rFont val="Calibri"/>
            <family val="2"/>
            <charset val="238"/>
          </rPr>
          <t>IV_B:KFHUtem1</t>
        </r>
      </text>
    </comment>
    <comment ref="V235" authorId="0" shapeId="0">
      <text>
        <r>
          <rPr>
            <sz val="11"/>
            <rFont val="Calibri"/>
            <family val="2"/>
            <charset val="238"/>
          </rPr>
          <t>IV_B:Egyeb_SajatUtem1</t>
        </r>
      </text>
    </comment>
    <comment ref="W235" authorId="0" shapeId="0">
      <text>
        <r>
          <rPr>
            <sz val="11"/>
            <rFont val="Calibri"/>
            <family val="2"/>
            <charset val="238"/>
          </rPr>
          <t>IV_B:DijUtem1</t>
        </r>
      </text>
    </comment>
    <comment ref="X235" authorId="0" shapeId="0">
      <text>
        <r>
          <rPr>
            <sz val="11"/>
            <rFont val="Calibri"/>
            <family val="2"/>
            <charset val="238"/>
          </rPr>
          <t>IV_B:EM_Melleklet1_Utem1</t>
        </r>
      </text>
    </comment>
    <comment ref="Y235" authorId="0" shapeId="0">
      <text>
        <r>
          <rPr>
            <sz val="11"/>
            <rFont val="Calibri"/>
            <family val="2"/>
            <charset val="238"/>
          </rPr>
          <t>IV_B:EgyebAllamiUtem1</t>
        </r>
      </text>
    </comment>
    <comment ref="Z235" authorId="0" shapeId="0">
      <text>
        <r>
          <rPr>
            <sz val="11"/>
            <rFont val="Calibri"/>
            <family val="2"/>
            <charset val="238"/>
          </rPr>
          <t>IV_B:OnkormanyzatiUtem1</t>
        </r>
      </text>
    </comment>
    <comment ref="AA235" authorId="0" shapeId="0">
      <text>
        <r>
          <rPr>
            <sz val="11"/>
            <rFont val="Calibri"/>
            <family val="2"/>
            <charset val="238"/>
          </rPr>
          <t>IV_B:EUUtem1</t>
        </r>
      </text>
    </comment>
    <comment ref="AB235" authorId="0" shapeId="0">
      <text>
        <r>
          <rPr>
            <sz val="11"/>
            <rFont val="Calibri"/>
            <family val="2"/>
            <charset val="238"/>
          </rPr>
          <t>IV_B:EgyebUtem1</t>
        </r>
      </text>
    </comment>
    <comment ref="AC235" authorId="0" shapeId="0">
      <text>
        <r>
          <rPr>
            <sz val="11"/>
            <rFont val="Calibri"/>
            <family val="2"/>
            <charset val="238"/>
          </rPr>
          <t>IV_B:HitelKotvenyUtem1</t>
        </r>
      </text>
    </comment>
    <comment ref="AD235" authorId="0" shapeId="0">
      <text>
        <r>
          <rPr>
            <sz val="11"/>
            <rFont val="Calibri"/>
            <family val="2"/>
            <charset val="238"/>
          </rPr>
          <t>IV_B:OsszesenUtem1</t>
        </r>
      </text>
    </comment>
    <comment ref="AG235" authorId="0" shapeId="0">
      <text>
        <r>
          <rPr>
            <sz val="11"/>
            <rFont val="Calibri"/>
            <family val="2"/>
            <charset val="238"/>
          </rPr>
          <t>IV_B:HDUtem2</t>
        </r>
      </text>
    </comment>
    <comment ref="AH235" authorId="0" shapeId="0">
      <text>
        <r>
          <rPr>
            <sz val="11"/>
            <rFont val="Calibri"/>
            <family val="2"/>
            <charset val="238"/>
          </rPr>
          <t>IV_B:ECSUtem2</t>
        </r>
      </text>
    </comment>
    <comment ref="AI235" authorId="0" shapeId="0">
      <text>
        <r>
          <rPr>
            <sz val="11"/>
            <rFont val="Calibri"/>
            <family val="2"/>
            <charset val="238"/>
          </rPr>
          <t>IV_B:KFHUtem2</t>
        </r>
      </text>
    </comment>
    <comment ref="AJ235" authorId="0" shapeId="0">
      <text>
        <r>
          <rPr>
            <sz val="11"/>
            <rFont val="Calibri"/>
            <family val="2"/>
            <charset val="238"/>
          </rPr>
          <t>IV_B:Egyeb_SajatUtem2</t>
        </r>
      </text>
    </comment>
    <comment ref="AK235" authorId="0" shapeId="0">
      <text>
        <r>
          <rPr>
            <sz val="11"/>
            <rFont val="Calibri"/>
            <family val="2"/>
            <charset val="238"/>
          </rPr>
          <t>IV_B:DijUtem2</t>
        </r>
      </text>
    </comment>
    <comment ref="AL235" authorId="0" shapeId="0">
      <text>
        <r>
          <rPr>
            <sz val="11"/>
            <rFont val="Calibri"/>
            <family val="2"/>
            <charset val="238"/>
          </rPr>
          <t>IV_B:EM_Melleklet1_Utem2</t>
        </r>
      </text>
    </comment>
    <comment ref="AM235" authorId="0" shapeId="0">
      <text>
        <r>
          <rPr>
            <sz val="11"/>
            <rFont val="Calibri"/>
            <family val="2"/>
            <charset val="238"/>
          </rPr>
          <t>IV_B:EgyebAllamiUtem2</t>
        </r>
      </text>
    </comment>
    <comment ref="AN235" authorId="0" shapeId="0">
      <text>
        <r>
          <rPr>
            <sz val="11"/>
            <rFont val="Calibri"/>
            <family val="2"/>
            <charset val="238"/>
          </rPr>
          <t>IV_B:OnkormanyzatiUtem2</t>
        </r>
      </text>
    </comment>
    <comment ref="AO235" authorId="0" shapeId="0">
      <text>
        <r>
          <rPr>
            <sz val="11"/>
            <rFont val="Calibri"/>
            <family val="2"/>
            <charset val="238"/>
          </rPr>
          <t>IV_B:EUUtem2</t>
        </r>
      </text>
    </comment>
    <comment ref="AP235" authorId="0" shapeId="0">
      <text>
        <r>
          <rPr>
            <sz val="11"/>
            <rFont val="Calibri"/>
            <family val="2"/>
            <charset val="238"/>
          </rPr>
          <t>IV_B:EgyebUtem2</t>
        </r>
      </text>
    </comment>
    <comment ref="AQ235" authorId="0" shapeId="0">
      <text>
        <r>
          <rPr>
            <sz val="11"/>
            <rFont val="Calibri"/>
            <family val="2"/>
            <charset val="238"/>
          </rPr>
          <t>IV_B:HitelKotvenyUtem2</t>
        </r>
      </text>
    </comment>
    <comment ref="AR235" authorId="0" shapeId="0">
      <text>
        <r>
          <rPr>
            <sz val="11"/>
            <rFont val="Calibri"/>
            <family val="2"/>
            <charset val="238"/>
          </rPr>
          <t>IV_B:OsszesenUtem2</t>
        </r>
      </text>
    </comment>
    <comment ref="AS235" authorId="0" shapeId="0">
      <text>
        <r>
          <rPr>
            <sz val="11"/>
            <rFont val="Calibri"/>
            <family val="2"/>
            <charset val="238"/>
          </rPr>
          <t>IV_B:ForrashianyUtem2</t>
        </r>
      </text>
    </comment>
    <comment ref="AV235" authorId="0" shapeId="0">
      <text>
        <r>
          <rPr>
            <sz val="11"/>
            <rFont val="Calibri"/>
            <family val="2"/>
            <charset val="238"/>
          </rPr>
          <t>IV_B:Indokolas</t>
        </r>
      </text>
    </comment>
    <comment ref="AW235" authorId="0" shapeId="0">
      <text>
        <r>
          <rPr>
            <sz val="11"/>
            <rFont val="Calibri"/>
            <family val="2"/>
            <charset val="238"/>
          </rPr>
          <t>IV_B:Megjegyzes</t>
        </r>
      </text>
    </comment>
    <comment ref="AZ235" authorId="0" shapeId="0">
      <text>
        <r>
          <rPr>
            <sz val="11"/>
            <rFont val="Calibri"/>
            <family val="2"/>
            <charset val="238"/>
          </rPr>
          <t>IV_B:ISA</t>
        </r>
      </text>
    </comment>
    <comment ref="B236" authorId="0" shapeId="0">
      <text>
        <r>
          <rPr>
            <sz val="11"/>
            <rFont val="Calibri"/>
            <family val="2"/>
            <charset val="238"/>
          </rPr>
          <t>IV_B:FontossagiSorrent</t>
        </r>
      </text>
    </comment>
    <comment ref="C236" authorId="0" shapeId="0">
      <text>
        <r>
          <rPr>
            <sz val="11"/>
            <rFont val="Calibri"/>
            <family val="2"/>
            <charset val="238"/>
          </rPr>
          <t>IV_B:FeladatKategoria</t>
        </r>
      </text>
    </comment>
    <comment ref="D236" authorId="0" shapeId="0">
      <text>
        <r>
          <rPr>
            <sz val="11"/>
            <rFont val="Calibri"/>
            <family val="2"/>
            <charset val="238"/>
          </rPr>
          <t>IV_B:FeladatMegnevezes</t>
        </r>
      </text>
    </comment>
    <comment ref="E236" authorId="0" shapeId="0">
      <text>
        <r>
          <rPr>
            <sz val="11"/>
            <rFont val="Calibri"/>
            <family val="2"/>
            <charset val="238"/>
          </rPr>
          <t>IV_B:ElviEngedelySzam</t>
        </r>
      </text>
    </comment>
    <comment ref="F236" authorId="0" shapeId="0">
      <text>
        <r>
          <rPr>
            <sz val="11"/>
            <rFont val="Calibri"/>
            <family val="2"/>
            <charset val="238"/>
          </rPr>
          <t>IV_B:VKR_Kod</t>
        </r>
      </text>
    </comment>
    <comment ref="G236" authorId="0" shapeId="0">
      <text>
        <r>
          <rPr>
            <sz val="11"/>
            <rFont val="Calibri"/>
            <family val="2"/>
            <charset val="238"/>
          </rPr>
          <t>IV_B:VKR_Nev</t>
        </r>
      </text>
    </comment>
    <comment ref="H236" authorId="0" shapeId="0">
      <text>
        <r>
          <rPr>
            <sz val="11"/>
            <rFont val="Calibri"/>
            <family val="2"/>
            <charset val="238"/>
          </rPr>
          <t>IV_B:FeladatSorszam</t>
        </r>
      </text>
    </comment>
    <comment ref="I236" authorId="0" shapeId="0">
      <text>
        <r>
          <rPr>
            <sz val="11"/>
            <rFont val="Calibri"/>
            <family val="2"/>
            <charset val="238"/>
          </rPr>
          <t>IV_B:FeladatAzonosito</t>
        </r>
      </text>
    </comment>
    <comment ref="J236" authorId="0" shapeId="0">
      <text>
        <r>
          <rPr>
            <sz val="11"/>
            <rFont val="Calibri"/>
            <family val="2"/>
            <charset val="238"/>
          </rPr>
          <t>IV_B:EllatasiTerulet</t>
        </r>
      </text>
    </comment>
    <comment ref="K236" authorId="0" shapeId="0">
      <text>
        <r>
          <rPr>
            <sz val="11"/>
            <rFont val="Calibri"/>
            <family val="2"/>
            <charset val="238"/>
          </rPr>
          <t>IV_B:EllatasertFelelos</t>
        </r>
      </text>
    </comment>
    <comment ref="L236" authorId="0" shapeId="0">
      <text>
        <r>
          <rPr>
            <sz val="11"/>
            <rFont val="Calibri"/>
            <family val="2"/>
            <charset val="238"/>
          </rPr>
          <t>IV_B:TervezettNettoKoltseg</t>
        </r>
      </text>
    </comment>
    <comment ref="M236" authorId="0" shapeId="0">
      <text>
        <r>
          <rPr>
            <sz val="11"/>
            <rFont val="Calibri"/>
            <family val="2"/>
            <charset val="238"/>
          </rPr>
          <t>IV_B:IdotartamKezdes</t>
        </r>
      </text>
    </comment>
    <comment ref="N236" authorId="0" shapeId="0">
      <text>
        <r>
          <rPr>
            <sz val="11"/>
            <rFont val="Calibri"/>
            <family val="2"/>
            <charset val="238"/>
          </rPr>
          <t>IV_B:IdotartamBefejezes</t>
        </r>
      </text>
    </comment>
    <comment ref="O236" authorId="0" shapeId="0">
      <text>
        <r>
          <rPr>
            <sz val="11"/>
            <rFont val="Calibri"/>
            <family val="2"/>
            <charset val="238"/>
          </rPr>
          <t>IV_B:NettoKoltsegUtem1</t>
        </r>
      </text>
    </comment>
    <comment ref="P236" authorId="0" shapeId="0">
      <text>
        <r>
          <rPr>
            <sz val="11"/>
            <rFont val="Calibri"/>
            <family val="2"/>
            <charset val="238"/>
          </rPr>
          <t>IV_B:NettoKoltsegUtem2</t>
        </r>
      </text>
    </comment>
    <comment ref="Q236" authorId="0" shapeId="0">
      <text>
        <r>
          <rPr>
            <sz val="11"/>
            <rFont val="Calibri"/>
            <family val="2"/>
            <charset val="238"/>
          </rPr>
          <t>IV_B:EM_Melleklet2_KTG</t>
        </r>
      </text>
    </comment>
    <comment ref="S236" authorId="0" shapeId="0">
      <text>
        <r>
          <rPr>
            <sz val="11"/>
            <rFont val="Calibri"/>
            <family val="2"/>
            <charset val="238"/>
          </rPr>
          <t>IV_B:HDUtem1</t>
        </r>
      </text>
    </comment>
    <comment ref="T236" authorId="0" shapeId="0">
      <text>
        <r>
          <rPr>
            <sz val="11"/>
            <rFont val="Calibri"/>
            <family val="2"/>
            <charset val="238"/>
          </rPr>
          <t>IV_B:ECSUtem1</t>
        </r>
      </text>
    </comment>
    <comment ref="U236" authorId="0" shapeId="0">
      <text>
        <r>
          <rPr>
            <sz val="11"/>
            <rFont val="Calibri"/>
            <family val="2"/>
            <charset val="238"/>
          </rPr>
          <t>IV_B:KFHUtem1</t>
        </r>
      </text>
    </comment>
    <comment ref="V236" authorId="0" shapeId="0">
      <text>
        <r>
          <rPr>
            <sz val="11"/>
            <rFont val="Calibri"/>
            <family val="2"/>
            <charset val="238"/>
          </rPr>
          <t>IV_B:Egyeb_SajatUtem1</t>
        </r>
      </text>
    </comment>
    <comment ref="W236" authorId="0" shapeId="0">
      <text>
        <r>
          <rPr>
            <sz val="11"/>
            <rFont val="Calibri"/>
            <family val="2"/>
            <charset val="238"/>
          </rPr>
          <t>IV_B:DijUtem1</t>
        </r>
      </text>
    </comment>
    <comment ref="X236" authorId="0" shapeId="0">
      <text>
        <r>
          <rPr>
            <sz val="11"/>
            <rFont val="Calibri"/>
            <family val="2"/>
            <charset val="238"/>
          </rPr>
          <t>IV_B:EM_Melleklet1_Utem1</t>
        </r>
      </text>
    </comment>
    <comment ref="Y236" authorId="0" shapeId="0">
      <text>
        <r>
          <rPr>
            <sz val="11"/>
            <rFont val="Calibri"/>
            <family val="2"/>
            <charset val="238"/>
          </rPr>
          <t>IV_B:EgyebAllamiUtem1</t>
        </r>
      </text>
    </comment>
    <comment ref="Z236" authorId="0" shapeId="0">
      <text>
        <r>
          <rPr>
            <sz val="11"/>
            <rFont val="Calibri"/>
            <family val="2"/>
            <charset val="238"/>
          </rPr>
          <t>IV_B:OnkormanyzatiUtem1</t>
        </r>
      </text>
    </comment>
    <comment ref="AA236" authorId="0" shapeId="0">
      <text>
        <r>
          <rPr>
            <sz val="11"/>
            <rFont val="Calibri"/>
            <family val="2"/>
            <charset val="238"/>
          </rPr>
          <t>IV_B:EUUtem1</t>
        </r>
      </text>
    </comment>
    <comment ref="AB236" authorId="0" shapeId="0">
      <text>
        <r>
          <rPr>
            <sz val="11"/>
            <rFont val="Calibri"/>
            <family val="2"/>
            <charset val="238"/>
          </rPr>
          <t>IV_B:EgyebUtem1</t>
        </r>
      </text>
    </comment>
    <comment ref="AC236" authorId="0" shapeId="0">
      <text>
        <r>
          <rPr>
            <sz val="11"/>
            <rFont val="Calibri"/>
            <family val="2"/>
            <charset val="238"/>
          </rPr>
          <t>IV_B:HitelKotvenyUtem1</t>
        </r>
      </text>
    </comment>
    <comment ref="AD236" authorId="0" shapeId="0">
      <text>
        <r>
          <rPr>
            <sz val="11"/>
            <rFont val="Calibri"/>
            <family val="2"/>
            <charset val="238"/>
          </rPr>
          <t>IV_B:OsszesenUtem1</t>
        </r>
      </text>
    </comment>
    <comment ref="AG236" authorId="0" shapeId="0">
      <text>
        <r>
          <rPr>
            <sz val="11"/>
            <rFont val="Calibri"/>
            <family val="2"/>
            <charset val="238"/>
          </rPr>
          <t>IV_B:HDUtem2</t>
        </r>
      </text>
    </comment>
    <comment ref="AH236" authorId="0" shapeId="0">
      <text>
        <r>
          <rPr>
            <sz val="11"/>
            <rFont val="Calibri"/>
            <family val="2"/>
            <charset val="238"/>
          </rPr>
          <t>IV_B:ECSUtem2</t>
        </r>
      </text>
    </comment>
    <comment ref="AI236" authorId="0" shapeId="0">
      <text>
        <r>
          <rPr>
            <sz val="11"/>
            <rFont val="Calibri"/>
            <family val="2"/>
            <charset val="238"/>
          </rPr>
          <t>IV_B:KFHUtem2</t>
        </r>
      </text>
    </comment>
    <comment ref="AJ236" authorId="0" shapeId="0">
      <text>
        <r>
          <rPr>
            <sz val="11"/>
            <rFont val="Calibri"/>
            <family val="2"/>
            <charset val="238"/>
          </rPr>
          <t>IV_B:Egyeb_SajatUtem2</t>
        </r>
      </text>
    </comment>
    <comment ref="AK236" authorId="0" shapeId="0">
      <text>
        <r>
          <rPr>
            <sz val="11"/>
            <rFont val="Calibri"/>
            <family val="2"/>
            <charset val="238"/>
          </rPr>
          <t>IV_B:DijUtem2</t>
        </r>
      </text>
    </comment>
    <comment ref="AL236" authorId="0" shapeId="0">
      <text>
        <r>
          <rPr>
            <sz val="11"/>
            <rFont val="Calibri"/>
            <family val="2"/>
            <charset val="238"/>
          </rPr>
          <t>IV_B:EM_Melleklet1_Utem2</t>
        </r>
      </text>
    </comment>
    <comment ref="AM236" authorId="0" shapeId="0">
      <text>
        <r>
          <rPr>
            <sz val="11"/>
            <rFont val="Calibri"/>
            <family val="2"/>
            <charset val="238"/>
          </rPr>
          <t>IV_B:EgyebAllamiUtem2</t>
        </r>
      </text>
    </comment>
    <comment ref="AN236" authorId="0" shapeId="0">
      <text>
        <r>
          <rPr>
            <sz val="11"/>
            <rFont val="Calibri"/>
            <family val="2"/>
            <charset val="238"/>
          </rPr>
          <t>IV_B:OnkormanyzatiUtem2</t>
        </r>
      </text>
    </comment>
    <comment ref="AO236" authorId="0" shapeId="0">
      <text>
        <r>
          <rPr>
            <sz val="11"/>
            <rFont val="Calibri"/>
            <family val="2"/>
            <charset val="238"/>
          </rPr>
          <t>IV_B:EUUtem2</t>
        </r>
      </text>
    </comment>
    <comment ref="AP236" authorId="0" shapeId="0">
      <text>
        <r>
          <rPr>
            <sz val="11"/>
            <rFont val="Calibri"/>
            <family val="2"/>
            <charset val="238"/>
          </rPr>
          <t>IV_B:EgyebUtem2</t>
        </r>
      </text>
    </comment>
    <comment ref="AQ236" authorId="0" shapeId="0">
      <text>
        <r>
          <rPr>
            <sz val="11"/>
            <rFont val="Calibri"/>
            <family val="2"/>
            <charset val="238"/>
          </rPr>
          <t>IV_B:HitelKotvenyUtem2</t>
        </r>
      </text>
    </comment>
    <comment ref="AR236" authorId="0" shapeId="0">
      <text>
        <r>
          <rPr>
            <sz val="11"/>
            <rFont val="Calibri"/>
            <family val="2"/>
            <charset val="238"/>
          </rPr>
          <t>IV_B:OsszesenUtem2</t>
        </r>
      </text>
    </comment>
    <comment ref="AS236" authorId="0" shapeId="0">
      <text>
        <r>
          <rPr>
            <sz val="11"/>
            <rFont val="Calibri"/>
            <family val="2"/>
            <charset val="238"/>
          </rPr>
          <t>IV_B:ForrashianyUtem2</t>
        </r>
      </text>
    </comment>
    <comment ref="AV236" authorId="0" shapeId="0">
      <text>
        <r>
          <rPr>
            <sz val="11"/>
            <rFont val="Calibri"/>
            <family val="2"/>
            <charset val="238"/>
          </rPr>
          <t>IV_B:Indokolas</t>
        </r>
      </text>
    </comment>
    <comment ref="AW236" authorId="0" shapeId="0">
      <text>
        <r>
          <rPr>
            <sz val="11"/>
            <rFont val="Calibri"/>
            <family val="2"/>
            <charset val="238"/>
          </rPr>
          <t>IV_B:Megjegyzes</t>
        </r>
      </text>
    </comment>
    <comment ref="AZ236" authorId="0" shapeId="0">
      <text>
        <r>
          <rPr>
            <sz val="11"/>
            <rFont val="Calibri"/>
            <family val="2"/>
            <charset val="238"/>
          </rPr>
          <t>IV_B:ISA</t>
        </r>
      </text>
    </comment>
    <comment ref="B237" authorId="0" shapeId="0">
      <text>
        <r>
          <rPr>
            <sz val="11"/>
            <rFont val="Calibri"/>
            <family val="2"/>
            <charset val="238"/>
          </rPr>
          <t>IV_B:FontossagiSorrent</t>
        </r>
      </text>
    </comment>
    <comment ref="C237" authorId="0" shapeId="0">
      <text>
        <r>
          <rPr>
            <sz val="11"/>
            <rFont val="Calibri"/>
            <family val="2"/>
            <charset val="238"/>
          </rPr>
          <t>IV_B:FeladatKategoria</t>
        </r>
      </text>
    </comment>
    <comment ref="D237" authorId="0" shapeId="0">
      <text>
        <r>
          <rPr>
            <sz val="11"/>
            <rFont val="Calibri"/>
            <family val="2"/>
            <charset val="238"/>
          </rPr>
          <t>IV_B:FeladatMegnevezes</t>
        </r>
      </text>
    </comment>
    <comment ref="E237" authorId="0" shapeId="0">
      <text>
        <r>
          <rPr>
            <sz val="11"/>
            <rFont val="Calibri"/>
            <family val="2"/>
            <charset val="238"/>
          </rPr>
          <t>IV_B:ElviEngedelySzam</t>
        </r>
      </text>
    </comment>
    <comment ref="F237" authorId="0" shapeId="0">
      <text>
        <r>
          <rPr>
            <sz val="11"/>
            <rFont val="Calibri"/>
            <family val="2"/>
            <charset val="238"/>
          </rPr>
          <t>IV_B:VKR_Kod</t>
        </r>
      </text>
    </comment>
    <comment ref="G237" authorId="0" shapeId="0">
      <text>
        <r>
          <rPr>
            <sz val="11"/>
            <rFont val="Calibri"/>
            <family val="2"/>
            <charset val="238"/>
          </rPr>
          <t>IV_B:VKR_Nev</t>
        </r>
      </text>
    </comment>
    <comment ref="H237" authorId="0" shapeId="0">
      <text>
        <r>
          <rPr>
            <sz val="11"/>
            <rFont val="Calibri"/>
            <family val="2"/>
            <charset val="238"/>
          </rPr>
          <t>IV_B:FeladatSorszam</t>
        </r>
      </text>
    </comment>
    <comment ref="I237" authorId="0" shapeId="0">
      <text>
        <r>
          <rPr>
            <sz val="11"/>
            <rFont val="Calibri"/>
            <family val="2"/>
            <charset val="238"/>
          </rPr>
          <t>IV_B:FeladatAzonosito</t>
        </r>
      </text>
    </comment>
    <comment ref="J237" authorId="0" shapeId="0">
      <text>
        <r>
          <rPr>
            <sz val="11"/>
            <rFont val="Calibri"/>
            <family val="2"/>
            <charset val="238"/>
          </rPr>
          <t>IV_B:EllatasiTerulet</t>
        </r>
      </text>
    </comment>
    <comment ref="K237" authorId="0" shapeId="0">
      <text>
        <r>
          <rPr>
            <sz val="11"/>
            <rFont val="Calibri"/>
            <family val="2"/>
            <charset val="238"/>
          </rPr>
          <t>IV_B:EllatasertFelelos</t>
        </r>
      </text>
    </comment>
    <comment ref="L237" authorId="0" shapeId="0">
      <text>
        <r>
          <rPr>
            <sz val="11"/>
            <rFont val="Calibri"/>
            <family val="2"/>
            <charset val="238"/>
          </rPr>
          <t>IV_B:TervezettNettoKoltseg</t>
        </r>
      </text>
    </comment>
    <comment ref="M237" authorId="0" shapeId="0">
      <text>
        <r>
          <rPr>
            <sz val="11"/>
            <rFont val="Calibri"/>
            <family val="2"/>
            <charset val="238"/>
          </rPr>
          <t>IV_B:IdotartamKezdes</t>
        </r>
      </text>
    </comment>
    <comment ref="N237" authorId="0" shapeId="0">
      <text>
        <r>
          <rPr>
            <sz val="11"/>
            <rFont val="Calibri"/>
            <family val="2"/>
            <charset val="238"/>
          </rPr>
          <t>IV_B:IdotartamBefejezes</t>
        </r>
      </text>
    </comment>
    <comment ref="O237" authorId="0" shapeId="0">
      <text>
        <r>
          <rPr>
            <sz val="11"/>
            <rFont val="Calibri"/>
            <family val="2"/>
            <charset val="238"/>
          </rPr>
          <t>IV_B:NettoKoltsegUtem1</t>
        </r>
      </text>
    </comment>
    <comment ref="P237" authorId="0" shapeId="0">
      <text>
        <r>
          <rPr>
            <sz val="11"/>
            <rFont val="Calibri"/>
            <family val="2"/>
            <charset val="238"/>
          </rPr>
          <t>IV_B:NettoKoltsegUtem2</t>
        </r>
      </text>
    </comment>
    <comment ref="Q237" authorId="0" shapeId="0">
      <text>
        <r>
          <rPr>
            <sz val="11"/>
            <rFont val="Calibri"/>
            <family val="2"/>
            <charset val="238"/>
          </rPr>
          <t>IV_B:EM_Melleklet2_KTG</t>
        </r>
      </text>
    </comment>
    <comment ref="S237" authorId="0" shapeId="0">
      <text>
        <r>
          <rPr>
            <sz val="11"/>
            <rFont val="Calibri"/>
            <family val="2"/>
            <charset val="238"/>
          </rPr>
          <t>IV_B:HDUtem1</t>
        </r>
      </text>
    </comment>
    <comment ref="T237" authorId="0" shapeId="0">
      <text>
        <r>
          <rPr>
            <sz val="11"/>
            <rFont val="Calibri"/>
            <family val="2"/>
            <charset val="238"/>
          </rPr>
          <t>IV_B:ECSUtem1</t>
        </r>
      </text>
    </comment>
    <comment ref="U237" authorId="0" shapeId="0">
      <text>
        <r>
          <rPr>
            <sz val="11"/>
            <rFont val="Calibri"/>
            <family val="2"/>
            <charset val="238"/>
          </rPr>
          <t>IV_B:KFHUtem1</t>
        </r>
      </text>
    </comment>
    <comment ref="V237" authorId="0" shapeId="0">
      <text>
        <r>
          <rPr>
            <sz val="11"/>
            <rFont val="Calibri"/>
            <family val="2"/>
            <charset val="238"/>
          </rPr>
          <t>IV_B:Egyeb_SajatUtem1</t>
        </r>
      </text>
    </comment>
    <comment ref="W237" authorId="0" shapeId="0">
      <text>
        <r>
          <rPr>
            <sz val="11"/>
            <rFont val="Calibri"/>
            <family val="2"/>
            <charset val="238"/>
          </rPr>
          <t>IV_B:DijUtem1</t>
        </r>
      </text>
    </comment>
    <comment ref="X237" authorId="0" shapeId="0">
      <text>
        <r>
          <rPr>
            <sz val="11"/>
            <rFont val="Calibri"/>
            <family val="2"/>
            <charset val="238"/>
          </rPr>
          <t>IV_B:EM_Melleklet1_Utem1</t>
        </r>
      </text>
    </comment>
    <comment ref="Y237" authorId="0" shapeId="0">
      <text>
        <r>
          <rPr>
            <sz val="11"/>
            <rFont val="Calibri"/>
            <family val="2"/>
            <charset val="238"/>
          </rPr>
          <t>IV_B:EgyebAllamiUtem1</t>
        </r>
      </text>
    </comment>
    <comment ref="Z237" authorId="0" shapeId="0">
      <text>
        <r>
          <rPr>
            <sz val="11"/>
            <rFont val="Calibri"/>
            <family val="2"/>
            <charset val="238"/>
          </rPr>
          <t>IV_B:OnkormanyzatiUtem1</t>
        </r>
      </text>
    </comment>
    <comment ref="AA237" authorId="0" shapeId="0">
      <text>
        <r>
          <rPr>
            <sz val="11"/>
            <rFont val="Calibri"/>
            <family val="2"/>
            <charset val="238"/>
          </rPr>
          <t>IV_B:EUUtem1</t>
        </r>
      </text>
    </comment>
    <comment ref="AB237" authorId="0" shapeId="0">
      <text>
        <r>
          <rPr>
            <sz val="11"/>
            <rFont val="Calibri"/>
            <family val="2"/>
            <charset val="238"/>
          </rPr>
          <t>IV_B:EgyebUtem1</t>
        </r>
      </text>
    </comment>
    <comment ref="AC237" authorId="0" shapeId="0">
      <text>
        <r>
          <rPr>
            <sz val="11"/>
            <rFont val="Calibri"/>
            <family val="2"/>
            <charset val="238"/>
          </rPr>
          <t>IV_B:HitelKotvenyUtem1</t>
        </r>
      </text>
    </comment>
    <comment ref="AD237" authorId="0" shapeId="0">
      <text>
        <r>
          <rPr>
            <sz val="11"/>
            <rFont val="Calibri"/>
            <family val="2"/>
            <charset val="238"/>
          </rPr>
          <t>IV_B:OsszesenUtem1</t>
        </r>
      </text>
    </comment>
    <comment ref="AG237" authorId="0" shapeId="0">
      <text>
        <r>
          <rPr>
            <sz val="11"/>
            <rFont val="Calibri"/>
            <family val="2"/>
            <charset val="238"/>
          </rPr>
          <t>IV_B:HDUtem2</t>
        </r>
      </text>
    </comment>
    <comment ref="AH237" authorId="0" shapeId="0">
      <text>
        <r>
          <rPr>
            <sz val="11"/>
            <rFont val="Calibri"/>
            <family val="2"/>
            <charset val="238"/>
          </rPr>
          <t>IV_B:ECSUtem2</t>
        </r>
      </text>
    </comment>
    <comment ref="AI237" authorId="0" shapeId="0">
      <text>
        <r>
          <rPr>
            <sz val="11"/>
            <rFont val="Calibri"/>
            <family val="2"/>
            <charset val="238"/>
          </rPr>
          <t>IV_B:KFHUtem2</t>
        </r>
      </text>
    </comment>
    <comment ref="AJ237" authorId="0" shapeId="0">
      <text>
        <r>
          <rPr>
            <sz val="11"/>
            <rFont val="Calibri"/>
            <family val="2"/>
            <charset val="238"/>
          </rPr>
          <t>IV_B:Egyeb_SajatUtem2</t>
        </r>
      </text>
    </comment>
    <comment ref="AK237" authorId="0" shapeId="0">
      <text>
        <r>
          <rPr>
            <sz val="11"/>
            <rFont val="Calibri"/>
            <family val="2"/>
            <charset val="238"/>
          </rPr>
          <t>IV_B:DijUtem2</t>
        </r>
      </text>
    </comment>
    <comment ref="AL237" authorId="0" shapeId="0">
      <text>
        <r>
          <rPr>
            <sz val="11"/>
            <rFont val="Calibri"/>
            <family val="2"/>
            <charset val="238"/>
          </rPr>
          <t>IV_B:EM_Melleklet1_Utem2</t>
        </r>
      </text>
    </comment>
    <comment ref="AM237" authorId="0" shapeId="0">
      <text>
        <r>
          <rPr>
            <sz val="11"/>
            <rFont val="Calibri"/>
            <family val="2"/>
            <charset val="238"/>
          </rPr>
          <t>IV_B:EgyebAllamiUtem2</t>
        </r>
      </text>
    </comment>
    <comment ref="AN237" authorId="0" shapeId="0">
      <text>
        <r>
          <rPr>
            <sz val="11"/>
            <rFont val="Calibri"/>
            <family val="2"/>
            <charset val="238"/>
          </rPr>
          <t>IV_B:OnkormanyzatiUtem2</t>
        </r>
      </text>
    </comment>
    <comment ref="AO237" authorId="0" shapeId="0">
      <text>
        <r>
          <rPr>
            <sz val="11"/>
            <rFont val="Calibri"/>
            <family val="2"/>
            <charset val="238"/>
          </rPr>
          <t>IV_B:EUUtem2</t>
        </r>
      </text>
    </comment>
    <comment ref="AP237" authorId="0" shapeId="0">
      <text>
        <r>
          <rPr>
            <sz val="11"/>
            <rFont val="Calibri"/>
            <family val="2"/>
            <charset val="238"/>
          </rPr>
          <t>IV_B:EgyebUtem2</t>
        </r>
      </text>
    </comment>
    <comment ref="AQ237" authorId="0" shapeId="0">
      <text>
        <r>
          <rPr>
            <sz val="11"/>
            <rFont val="Calibri"/>
            <family val="2"/>
            <charset val="238"/>
          </rPr>
          <t>IV_B:HitelKotvenyUtem2</t>
        </r>
      </text>
    </comment>
    <comment ref="AR237" authorId="0" shapeId="0">
      <text>
        <r>
          <rPr>
            <sz val="11"/>
            <rFont val="Calibri"/>
            <family val="2"/>
            <charset val="238"/>
          </rPr>
          <t>IV_B:OsszesenUtem2</t>
        </r>
      </text>
    </comment>
    <comment ref="AS237" authorId="0" shapeId="0">
      <text>
        <r>
          <rPr>
            <sz val="11"/>
            <rFont val="Calibri"/>
            <family val="2"/>
            <charset val="238"/>
          </rPr>
          <t>IV_B:ForrashianyUtem2</t>
        </r>
      </text>
    </comment>
    <comment ref="AV237" authorId="0" shapeId="0">
      <text>
        <r>
          <rPr>
            <sz val="11"/>
            <rFont val="Calibri"/>
            <family val="2"/>
            <charset val="238"/>
          </rPr>
          <t>IV_B:Indokolas</t>
        </r>
      </text>
    </comment>
    <comment ref="AW237" authorId="0" shapeId="0">
      <text>
        <r>
          <rPr>
            <sz val="11"/>
            <rFont val="Calibri"/>
            <family val="2"/>
            <charset val="238"/>
          </rPr>
          <t>IV_B:Megjegyzes</t>
        </r>
      </text>
    </comment>
    <comment ref="AZ237" authorId="0" shapeId="0">
      <text>
        <r>
          <rPr>
            <sz val="11"/>
            <rFont val="Calibri"/>
            <family val="2"/>
            <charset val="238"/>
          </rPr>
          <t>IV_B:ISA</t>
        </r>
      </text>
    </comment>
    <comment ref="B238" authorId="0" shapeId="0">
      <text>
        <r>
          <rPr>
            <sz val="11"/>
            <rFont val="Calibri"/>
            <family val="2"/>
            <charset val="238"/>
          </rPr>
          <t>IV_B:FontossagiSorrent</t>
        </r>
      </text>
    </comment>
    <comment ref="C238" authorId="0" shapeId="0">
      <text>
        <r>
          <rPr>
            <sz val="11"/>
            <rFont val="Calibri"/>
            <family val="2"/>
            <charset val="238"/>
          </rPr>
          <t>IV_B:FeladatKategoria</t>
        </r>
      </text>
    </comment>
    <comment ref="D238" authorId="0" shapeId="0">
      <text>
        <r>
          <rPr>
            <sz val="11"/>
            <rFont val="Calibri"/>
            <family val="2"/>
            <charset val="238"/>
          </rPr>
          <t>IV_B:FeladatMegnevezes</t>
        </r>
      </text>
    </comment>
    <comment ref="E238" authorId="0" shapeId="0">
      <text>
        <r>
          <rPr>
            <sz val="11"/>
            <rFont val="Calibri"/>
            <family val="2"/>
            <charset val="238"/>
          </rPr>
          <t>IV_B:ElviEngedelySzam</t>
        </r>
      </text>
    </comment>
    <comment ref="F238" authorId="0" shapeId="0">
      <text>
        <r>
          <rPr>
            <sz val="11"/>
            <rFont val="Calibri"/>
            <family val="2"/>
            <charset val="238"/>
          </rPr>
          <t>IV_B:VKR_Kod</t>
        </r>
      </text>
    </comment>
    <comment ref="G238" authorId="0" shapeId="0">
      <text>
        <r>
          <rPr>
            <sz val="11"/>
            <rFont val="Calibri"/>
            <family val="2"/>
            <charset val="238"/>
          </rPr>
          <t>IV_B:VKR_Nev</t>
        </r>
      </text>
    </comment>
    <comment ref="H238" authorId="0" shapeId="0">
      <text>
        <r>
          <rPr>
            <sz val="11"/>
            <rFont val="Calibri"/>
            <family val="2"/>
            <charset val="238"/>
          </rPr>
          <t>IV_B:FeladatSorszam</t>
        </r>
      </text>
    </comment>
    <comment ref="I238" authorId="0" shapeId="0">
      <text>
        <r>
          <rPr>
            <sz val="11"/>
            <rFont val="Calibri"/>
            <family val="2"/>
            <charset val="238"/>
          </rPr>
          <t>IV_B:FeladatAzonosito</t>
        </r>
      </text>
    </comment>
    <comment ref="J238" authorId="0" shapeId="0">
      <text>
        <r>
          <rPr>
            <sz val="11"/>
            <rFont val="Calibri"/>
            <family val="2"/>
            <charset val="238"/>
          </rPr>
          <t>IV_B:EllatasiTerulet</t>
        </r>
      </text>
    </comment>
    <comment ref="K238" authorId="0" shapeId="0">
      <text>
        <r>
          <rPr>
            <sz val="11"/>
            <rFont val="Calibri"/>
            <family val="2"/>
            <charset val="238"/>
          </rPr>
          <t>IV_B:EllatasertFelelos</t>
        </r>
      </text>
    </comment>
    <comment ref="L238" authorId="0" shapeId="0">
      <text>
        <r>
          <rPr>
            <sz val="11"/>
            <rFont val="Calibri"/>
            <family val="2"/>
            <charset val="238"/>
          </rPr>
          <t>IV_B:TervezettNettoKoltseg</t>
        </r>
      </text>
    </comment>
    <comment ref="M238" authorId="0" shapeId="0">
      <text>
        <r>
          <rPr>
            <sz val="11"/>
            <rFont val="Calibri"/>
            <family val="2"/>
            <charset val="238"/>
          </rPr>
          <t>IV_B:IdotartamKezdes</t>
        </r>
      </text>
    </comment>
    <comment ref="N238" authorId="0" shapeId="0">
      <text>
        <r>
          <rPr>
            <sz val="11"/>
            <rFont val="Calibri"/>
            <family val="2"/>
            <charset val="238"/>
          </rPr>
          <t>IV_B:IdotartamBefejezes</t>
        </r>
      </text>
    </comment>
    <comment ref="O238" authorId="0" shapeId="0">
      <text>
        <r>
          <rPr>
            <sz val="11"/>
            <rFont val="Calibri"/>
            <family val="2"/>
            <charset val="238"/>
          </rPr>
          <t>IV_B:NettoKoltsegUtem1</t>
        </r>
      </text>
    </comment>
    <comment ref="P238" authorId="0" shapeId="0">
      <text>
        <r>
          <rPr>
            <sz val="11"/>
            <rFont val="Calibri"/>
            <family val="2"/>
            <charset val="238"/>
          </rPr>
          <t>IV_B:NettoKoltsegUtem2</t>
        </r>
      </text>
    </comment>
    <comment ref="Q238" authorId="0" shapeId="0">
      <text>
        <r>
          <rPr>
            <sz val="11"/>
            <rFont val="Calibri"/>
            <family val="2"/>
            <charset val="238"/>
          </rPr>
          <t>IV_B:EM_Melleklet2_KTG</t>
        </r>
      </text>
    </comment>
    <comment ref="S238" authorId="0" shapeId="0">
      <text>
        <r>
          <rPr>
            <sz val="11"/>
            <rFont val="Calibri"/>
            <family val="2"/>
            <charset val="238"/>
          </rPr>
          <t>IV_B:HDUtem1</t>
        </r>
      </text>
    </comment>
    <comment ref="T238" authorId="0" shapeId="0">
      <text>
        <r>
          <rPr>
            <sz val="11"/>
            <rFont val="Calibri"/>
            <family val="2"/>
            <charset val="238"/>
          </rPr>
          <t>IV_B:ECSUtem1</t>
        </r>
      </text>
    </comment>
    <comment ref="U238" authorId="0" shapeId="0">
      <text>
        <r>
          <rPr>
            <sz val="11"/>
            <rFont val="Calibri"/>
            <family val="2"/>
            <charset val="238"/>
          </rPr>
          <t>IV_B:KFHUtem1</t>
        </r>
      </text>
    </comment>
    <comment ref="V238" authorId="0" shapeId="0">
      <text>
        <r>
          <rPr>
            <sz val="11"/>
            <rFont val="Calibri"/>
            <family val="2"/>
            <charset val="238"/>
          </rPr>
          <t>IV_B:Egyeb_SajatUtem1</t>
        </r>
      </text>
    </comment>
    <comment ref="W238" authorId="0" shapeId="0">
      <text>
        <r>
          <rPr>
            <sz val="11"/>
            <rFont val="Calibri"/>
            <family val="2"/>
            <charset val="238"/>
          </rPr>
          <t>IV_B:DijUtem1</t>
        </r>
      </text>
    </comment>
    <comment ref="X238" authorId="0" shapeId="0">
      <text>
        <r>
          <rPr>
            <sz val="11"/>
            <rFont val="Calibri"/>
            <family val="2"/>
            <charset val="238"/>
          </rPr>
          <t>IV_B:EM_Melleklet1_Utem1</t>
        </r>
      </text>
    </comment>
    <comment ref="Y238" authorId="0" shapeId="0">
      <text>
        <r>
          <rPr>
            <sz val="11"/>
            <rFont val="Calibri"/>
            <family val="2"/>
            <charset val="238"/>
          </rPr>
          <t>IV_B:EgyebAllamiUtem1</t>
        </r>
      </text>
    </comment>
    <comment ref="Z238" authorId="0" shapeId="0">
      <text>
        <r>
          <rPr>
            <sz val="11"/>
            <rFont val="Calibri"/>
            <family val="2"/>
            <charset val="238"/>
          </rPr>
          <t>IV_B:OnkormanyzatiUtem1</t>
        </r>
      </text>
    </comment>
    <comment ref="AA238" authorId="0" shapeId="0">
      <text>
        <r>
          <rPr>
            <sz val="11"/>
            <rFont val="Calibri"/>
            <family val="2"/>
            <charset val="238"/>
          </rPr>
          <t>IV_B:EUUtem1</t>
        </r>
      </text>
    </comment>
    <comment ref="AB238" authorId="0" shapeId="0">
      <text>
        <r>
          <rPr>
            <sz val="11"/>
            <rFont val="Calibri"/>
            <family val="2"/>
            <charset val="238"/>
          </rPr>
          <t>IV_B:EgyebUtem1</t>
        </r>
      </text>
    </comment>
    <comment ref="AC238" authorId="0" shapeId="0">
      <text>
        <r>
          <rPr>
            <sz val="11"/>
            <rFont val="Calibri"/>
            <family val="2"/>
            <charset val="238"/>
          </rPr>
          <t>IV_B:HitelKotvenyUtem1</t>
        </r>
      </text>
    </comment>
    <comment ref="AD238" authorId="0" shapeId="0">
      <text>
        <r>
          <rPr>
            <sz val="11"/>
            <rFont val="Calibri"/>
            <family val="2"/>
            <charset val="238"/>
          </rPr>
          <t>IV_B:OsszesenUtem1</t>
        </r>
      </text>
    </comment>
    <comment ref="AG238" authorId="0" shapeId="0">
      <text>
        <r>
          <rPr>
            <sz val="11"/>
            <rFont val="Calibri"/>
            <family val="2"/>
            <charset val="238"/>
          </rPr>
          <t>IV_B:HDUtem2</t>
        </r>
      </text>
    </comment>
    <comment ref="AH238" authorId="0" shapeId="0">
      <text>
        <r>
          <rPr>
            <sz val="11"/>
            <rFont val="Calibri"/>
            <family val="2"/>
            <charset val="238"/>
          </rPr>
          <t>IV_B:ECSUtem2</t>
        </r>
      </text>
    </comment>
    <comment ref="AI238" authorId="0" shapeId="0">
      <text>
        <r>
          <rPr>
            <sz val="11"/>
            <rFont val="Calibri"/>
            <family val="2"/>
            <charset val="238"/>
          </rPr>
          <t>IV_B:KFHUtem2</t>
        </r>
      </text>
    </comment>
    <comment ref="AJ238" authorId="0" shapeId="0">
      <text>
        <r>
          <rPr>
            <sz val="11"/>
            <rFont val="Calibri"/>
            <family val="2"/>
            <charset val="238"/>
          </rPr>
          <t>IV_B:Egyeb_SajatUtem2</t>
        </r>
      </text>
    </comment>
    <comment ref="AK238" authorId="0" shapeId="0">
      <text>
        <r>
          <rPr>
            <sz val="11"/>
            <rFont val="Calibri"/>
            <family val="2"/>
            <charset val="238"/>
          </rPr>
          <t>IV_B:DijUtem2</t>
        </r>
      </text>
    </comment>
    <comment ref="AL238" authorId="0" shapeId="0">
      <text>
        <r>
          <rPr>
            <sz val="11"/>
            <rFont val="Calibri"/>
            <family val="2"/>
            <charset val="238"/>
          </rPr>
          <t>IV_B:EM_Melleklet1_Utem2</t>
        </r>
      </text>
    </comment>
    <comment ref="AM238" authorId="0" shapeId="0">
      <text>
        <r>
          <rPr>
            <sz val="11"/>
            <rFont val="Calibri"/>
            <family val="2"/>
            <charset val="238"/>
          </rPr>
          <t>IV_B:EgyebAllamiUtem2</t>
        </r>
      </text>
    </comment>
    <comment ref="AN238" authorId="0" shapeId="0">
      <text>
        <r>
          <rPr>
            <sz val="11"/>
            <rFont val="Calibri"/>
            <family val="2"/>
            <charset val="238"/>
          </rPr>
          <t>IV_B:OnkormanyzatiUtem2</t>
        </r>
      </text>
    </comment>
    <comment ref="AO238" authorId="0" shapeId="0">
      <text>
        <r>
          <rPr>
            <sz val="11"/>
            <rFont val="Calibri"/>
            <family val="2"/>
            <charset val="238"/>
          </rPr>
          <t>IV_B:EUUtem2</t>
        </r>
      </text>
    </comment>
    <comment ref="AP238" authorId="0" shapeId="0">
      <text>
        <r>
          <rPr>
            <sz val="11"/>
            <rFont val="Calibri"/>
            <family val="2"/>
            <charset val="238"/>
          </rPr>
          <t>IV_B:EgyebUtem2</t>
        </r>
      </text>
    </comment>
    <comment ref="AQ238" authorId="0" shapeId="0">
      <text>
        <r>
          <rPr>
            <sz val="11"/>
            <rFont val="Calibri"/>
            <family val="2"/>
            <charset val="238"/>
          </rPr>
          <t>IV_B:HitelKotvenyUtem2</t>
        </r>
      </text>
    </comment>
    <comment ref="AR238" authorId="0" shapeId="0">
      <text>
        <r>
          <rPr>
            <sz val="11"/>
            <rFont val="Calibri"/>
            <family val="2"/>
            <charset val="238"/>
          </rPr>
          <t>IV_B:OsszesenUtem2</t>
        </r>
      </text>
    </comment>
    <comment ref="AS238" authorId="0" shapeId="0">
      <text>
        <r>
          <rPr>
            <sz val="11"/>
            <rFont val="Calibri"/>
            <family val="2"/>
            <charset val="238"/>
          </rPr>
          <t>IV_B:ForrashianyUtem2</t>
        </r>
      </text>
    </comment>
    <comment ref="AV238" authorId="0" shapeId="0">
      <text>
        <r>
          <rPr>
            <sz val="11"/>
            <rFont val="Calibri"/>
            <family val="2"/>
            <charset val="238"/>
          </rPr>
          <t>IV_B:Indokolas</t>
        </r>
      </text>
    </comment>
    <comment ref="AW238" authorId="0" shapeId="0">
      <text>
        <r>
          <rPr>
            <sz val="11"/>
            <rFont val="Calibri"/>
            <family val="2"/>
            <charset val="238"/>
          </rPr>
          <t>IV_B:Megjegyzes</t>
        </r>
      </text>
    </comment>
    <comment ref="AZ238" authorId="0" shapeId="0">
      <text>
        <r>
          <rPr>
            <sz val="11"/>
            <rFont val="Calibri"/>
            <family val="2"/>
            <charset val="238"/>
          </rPr>
          <t>IV_B:ISA</t>
        </r>
      </text>
    </comment>
    <comment ref="B239" authorId="0" shapeId="0">
      <text>
        <r>
          <rPr>
            <sz val="11"/>
            <rFont val="Calibri"/>
            <family val="2"/>
            <charset val="238"/>
          </rPr>
          <t>IV_B:FontossagiSorrent</t>
        </r>
      </text>
    </comment>
    <comment ref="C239" authorId="0" shapeId="0">
      <text>
        <r>
          <rPr>
            <sz val="11"/>
            <rFont val="Calibri"/>
            <family val="2"/>
            <charset val="238"/>
          </rPr>
          <t>IV_B:FeladatKategoria</t>
        </r>
      </text>
    </comment>
    <comment ref="D239" authorId="0" shapeId="0">
      <text>
        <r>
          <rPr>
            <sz val="11"/>
            <rFont val="Calibri"/>
            <family val="2"/>
            <charset val="238"/>
          </rPr>
          <t>IV_B:FeladatMegnevezes</t>
        </r>
      </text>
    </comment>
    <comment ref="E239" authorId="0" shapeId="0">
      <text>
        <r>
          <rPr>
            <sz val="11"/>
            <rFont val="Calibri"/>
            <family val="2"/>
            <charset val="238"/>
          </rPr>
          <t>IV_B:ElviEngedelySzam</t>
        </r>
      </text>
    </comment>
    <comment ref="F239" authorId="0" shapeId="0">
      <text>
        <r>
          <rPr>
            <sz val="11"/>
            <rFont val="Calibri"/>
            <family val="2"/>
            <charset val="238"/>
          </rPr>
          <t>IV_B:VKR_Kod</t>
        </r>
      </text>
    </comment>
    <comment ref="G239" authorId="0" shapeId="0">
      <text>
        <r>
          <rPr>
            <sz val="11"/>
            <rFont val="Calibri"/>
            <family val="2"/>
            <charset val="238"/>
          </rPr>
          <t>IV_B:VKR_Nev</t>
        </r>
      </text>
    </comment>
    <comment ref="H239" authorId="0" shapeId="0">
      <text>
        <r>
          <rPr>
            <sz val="11"/>
            <rFont val="Calibri"/>
            <family val="2"/>
            <charset val="238"/>
          </rPr>
          <t>IV_B:FeladatSorszam</t>
        </r>
      </text>
    </comment>
    <comment ref="I239" authorId="0" shapeId="0">
      <text>
        <r>
          <rPr>
            <sz val="11"/>
            <rFont val="Calibri"/>
            <family val="2"/>
            <charset val="238"/>
          </rPr>
          <t>IV_B:FeladatAzonosito</t>
        </r>
      </text>
    </comment>
    <comment ref="J239" authorId="0" shapeId="0">
      <text>
        <r>
          <rPr>
            <sz val="11"/>
            <rFont val="Calibri"/>
            <family val="2"/>
            <charset val="238"/>
          </rPr>
          <t>IV_B:EllatasiTerulet</t>
        </r>
      </text>
    </comment>
    <comment ref="K239" authorId="0" shapeId="0">
      <text>
        <r>
          <rPr>
            <sz val="11"/>
            <rFont val="Calibri"/>
            <family val="2"/>
            <charset val="238"/>
          </rPr>
          <t>IV_B:EllatasertFelelos</t>
        </r>
      </text>
    </comment>
    <comment ref="L239" authorId="0" shapeId="0">
      <text>
        <r>
          <rPr>
            <sz val="11"/>
            <rFont val="Calibri"/>
            <family val="2"/>
            <charset val="238"/>
          </rPr>
          <t>IV_B:TervezettNettoKoltseg</t>
        </r>
      </text>
    </comment>
    <comment ref="M239" authorId="0" shapeId="0">
      <text>
        <r>
          <rPr>
            <sz val="11"/>
            <rFont val="Calibri"/>
            <family val="2"/>
            <charset val="238"/>
          </rPr>
          <t>IV_B:IdotartamKezdes</t>
        </r>
      </text>
    </comment>
    <comment ref="N239" authorId="0" shapeId="0">
      <text>
        <r>
          <rPr>
            <sz val="11"/>
            <rFont val="Calibri"/>
            <family val="2"/>
            <charset val="238"/>
          </rPr>
          <t>IV_B:IdotartamBefejezes</t>
        </r>
      </text>
    </comment>
    <comment ref="O239" authorId="0" shapeId="0">
      <text>
        <r>
          <rPr>
            <sz val="11"/>
            <rFont val="Calibri"/>
            <family val="2"/>
            <charset val="238"/>
          </rPr>
          <t>IV_B:NettoKoltsegUtem1</t>
        </r>
      </text>
    </comment>
    <comment ref="P239" authorId="0" shapeId="0">
      <text>
        <r>
          <rPr>
            <sz val="11"/>
            <rFont val="Calibri"/>
            <family val="2"/>
            <charset val="238"/>
          </rPr>
          <t>IV_B:NettoKoltsegUtem2</t>
        </r>
      </text>
    </comment>
    <comment ref="Q239" authorId="0" shapeId="0">
      <text>
        <r>
          <rPr>
            <sz val="11"/>
            <rFont val="Calibri"/>
            <family val="2"/>
            <charset val="238"/>
          </rPr>
          <t>IV_B:EM_Melleklet2_KTG</t>
        </r>
      </text>
    </comment>
    <comment ref="S239" authorId="0" shapeId="0">
      <text>
        <r>
          <rPr>
            <sz val="11"/>
            <rFont val="Calibri"/>
            <family val="2"/>
            <charset val="238"/>
          </rPr>
          <t>IV_B:HDUtem1</t>
        </r>
      </text>
    </comment>
    <comment ref="T239" authorId="0" shapeId="0">
      <text>
        <r>
          <rPr>
            <sz val="11"/>
            <rFont val="Calibri"/>
            <family val="2"/>
            <charset val="238"/>
          </rPr>
          <t>IV_B:ECSUtem1</t>
        </r>
      </text>
    </comment>
    <comment ref="U239" authorId="0" shapeId="0">
      <text>
        <r>
          <rPr>
            <sz val="11"/>
            <rFont val="Calibri"/>
            <family val="2"/>
            <charset val="238"/>
          </rPr>
          <t>IV_B:KFHUtem1</t>
        </r>
      </text>
    </comment>
    <comment ref="V239" authorId="0" shapeId="0">
      <text>
        <r>
          <rPr>
            <sz val="11"/>
            <rFont val="Calibri"/>
            <family val="2"/>
            <charset val="238"/>
          </rPr>
          <t>IV_B:Egyeb_SajatUtem1</t>
        </r>
      </text>
    </comment>
    <comment ref="W239" authorId="0" shapeId="0">
      <text>
        <r>
          <rPr>
            <sz val="11"/>
            <rFont val="Calibri"/>
            <family val="2"/>
            <charset val="238"/>
          </rPr>
          <t>IV_B:DijUtem1</t>
        </r>
      </text>
    </comment>
    <comment ref="X239" authorId="0" shapeId="0">
      <text>
        <r>
          <rPr>
            <sz val="11"/>
            <rFont val="Calibri"/>
            <family val="2"/>
            <charset val="238"/>
          </rPr>
          <t>IV_B:EM_Melleklet1_Utem1</t>
        </r>
      </text>
    </comment>
    <comment ref="Y239" authorId="0" shapeId="0">
      <text>
        <r>
          <rPr>
            <sz val="11"/>
            <rFont val="Calibri"/>
            <family val="2"/>
            <charset val="238"/>
          </rPr>
          <t>IV_B:EgyebAllamiUtem1</t>
        </r>
      </text>
    </comment>
    <comment ref="Z239" authorId="0" shapeId="0">
      <text>
        <r>
          <rPr>
            <sz val="11"/>
            <rFont val="Calibri"/>
            <family val="2"/>
            <charset val="238"/>
          </rPr>
          <t>IV_B:OnkormanyzatiUtem1</t>
        </r>
      </text>
    </comment>
    <comment ref="AA239" authorId="0" shapeId="0">
      <text>
        <r>
          <rPr>
            <sz val="11"/>
            <rFont val="Calibri"/>
            <family val="2"/>
            <charset val="238"/>
          </rPr>
          <t>IV_B:EUUtem1</t>
        </r>
      </text>
    </comment>
    <comment ref="AB239" authorId="0" shapeId="0">
      <text>
        <r>
          <rPr>
            <sz val="11"/>
            <rFont val="Calibri"/>
            <family val="2"/>
            <charset val="238"/>
          </rPr>
          <t>IV_B:EgyebUtem1</t>
        </r>
      </text>
    </comment>
    <comment ref="AC239" authorId="0" shapeId="0">
      <text>
        <r>
          <rPr>
            <sz val="11"/>
            <rFont val="Calibri"/>
            <family val="2"/>
            <charset val="238"/>
          </rPr>
          <t>IV_B:HitelKotvenyUtem1</t>
        </r>
      </text>
    </comment>
    <comment ref="AD239" authorId="0" shapeId="0">
      <text>
        <r>
          <rPr>
            <sz val="11"/>
            <rFont val="Calibri"/>
            <family val="2"/>
            <charset val="238"/>
          </rPr>
          <t>IV_B:OsszesenUtem1</t>
        </r>
      </text>
    </comment>
    <comment ref="AG239" authorId="0" shapeId="0">
      <text>
        <r>
          <rPr>
            <sz val="11"/>
            <rFont val="Calibri"/>
            <family val="2"/>
            <charset val="238"/>
          </rPr>
          <t>IV_B:HDUtem2</t>
        </r>
      </text>
    </comment>
    <comment ref="AH239" authorId="0" shapeId="0">
      <text>
        <r>
          <rPr>
            <sz val="11"/>
            <rFont val="Calibri"/>
            <family val="2"/>
            <charset val="238"/>
          </rPr>
          <t>IV_B:ECSUtem2</t>
        </r>
      </text>
    </comment>
    <comment ref="AI239" authorId="0" shapeId="0">
      <text>
        <r>
          <rPr>
            <sz val="11"/>
            <rFont val="Calibri"/>
            <family val="2"/>
            <charset val="238"/>
          </rPr>
          <t>IV_B:KFHUtem2</t>
        </r>
      </text>
    </comment>
    <comment ref="AJ239" authorId="0" shapeId="0">
      <text>
        <r>
          <rPr>
            <sz val="11"/>
            <rFont val="Calibri"/>
            <family val="2"/>
            <charset val="238"/>
          </rPr>
          <t>IV_B:Egyeb_SajatUtem2</t>
        </r>
      </text>
    </comment>
    <comment ref="AK239" authorId="0" shapeId="0">
      <text>
        <r>
          <rPr>
            <sz val="11"/>
            <rFont val="Calibri"/>
            <family val="2"/>
            <charset val="238"/>
          </rPr>
          <t>IV_B:DijUtem2</t>
        </r>
      </text>
    </comment>
    <comment ref="AL239" authorId="0" shapeId="0">
      <text>
        <r>
          <rPr>
            <sz val="11"/>
            <rFont val="Calibri"/>
            <family val="2"/>
            <charset val="238"/>
          </rPr>
          <t>IV_B:EM_Melleklet1_Utem2</t>
        </r>
      </text>
    </comment>
    <comment ref="AM239" authorId="0" shapeId="0">
      <text>
        <r>
          <rPr>
            <sz val="11"/>
            <rFont val="Calibri"/>
            <family val="2"/>
            <charset val="238"/>
          </rPr>
          <t>IV_B:EgyebAllamiUtem2</t>
        </r>
      </text>
    </comment>
    <comment ref="AN239" authorId="0" shapeId="0">
      <text>
        <r>
          <rPr>
            <sz val="11"/>
            <rFont val="Calibri"/>
            <family val="2"/>
            <charset val="238"/>
          </rPr>
          <t>IV_B:OnkormanyzatiUtem2</t>
        </r>
      </text>
    </comment>
    <comment ref="AO239" authorId="0" shapeId="0">
      <text>
        <r>
          <rPr>
            <sz val="11"/>
            <rFont val="Calibri"/>
            <family val="2"/>
            <charset val="238"/>
          </rPr>
          <t>IV_B:EUUtem2</t>
        </r>
      </text>
    </comment>
    <comment ref="AP239" authorId="0" shapeId="0">
      <text>
        <r>
          <rPr>
            <sz val="11"/>
            <rFont val="Calibri"/>
            <family val="2"/>
            <charset val="238"/>
          </rPr>
          <t>IV_B:EgyebUtem2</t>
        </r>
      </text>
    </comment>
    <comment ref="AQ239" authorId="0" shapeId="0">
      <text>
        <r>
          <rPr>
            <sz val="11"/>
            <rFont val="Calibri"/>
            <family val="2"/>
            <charset val="238"/>
          </rPr>
          <t>IV_B:HitelKotvenyUtem2</t>
        </r>
      </text>
    </comment>
    <comment ref="AR239" authorId="0" shapeId="0">
      <text>
        <r>
          <rPr>
            <sz val="11"/>
            <rFont val="Calibri"/>
            <family val="2"/>
            <charset val="238"/>
          </rPr>
          <t>IV_B:OsszesenUtem2</t>
        </r>
      </text>
    </comment>
    <comment ref="AS239" authorId="0" shapeId="0">
      <text>
        <r>
          <rPr>
            <sz val="11"/>
            <rFont val="Calibri"/>
            <family val="2"/>
            <charset val="238"/>
          </rPr>
          <t>IV_B:ForrashianyUtem2</t>
        </r>
      </text>
    </comment>
    <comment ref="AV239" authorId="0" shapeId="0">
      <text>
        <r>
          <rPr>
            <sz val="11"/>
            <rFont val="Calibri"/>
            <family val="2"/>
            <charset val="238"/>
          </rPr>
          <t>IV_B:Indokolas</t>
        </r>
      </text>
    </comment>
    <comment ref="AW239" authorId="0" shapeId="0">
      <text>
        <r>
          <rPr>
            <sz val="11"/>
            <rFont val="Calibri"/>
            <family val="2"/>
            <charset val="238"/>
          </rPr>
          <t>IV_B:Megjegyzes</t>
        </r>
      </text>
    </comment>
    <comment ref="AZ239" authorId="0" shapeId="0">
      <text>
        <r>
          <rPr>
            <sz val="11"/>
            <rFont val="Calibri"/>
            <family val="2"/>
            <charset val="238"/>
          </rPr>
          <t>IV_B:ISA</t>
        </r>
      </text>
    </comment>
    <comment ref="B240" authorId="0" shapeId="0">
      <text>
        <r>
          <rPr>
            <sz val="11"/>
            <rFont val="Calibri"/>
            <family val="2"/>
            <charset val="238"/>
          </rPr>
          <t>IV_B:FontossagiSorrent</t>
        </r>
      </text>
    </comment>
    <comment ref="C240" authorId="0" shapeId="0">
      <text>
        <r>
          <rPr>
            <sz val="11"/>
            <rFont val="Calibri"/>
            <family val="2"/>
            <charset val="238"/>
          </rPr>
          <t>IV_B:FeladatKategoria</t>
        </r>
      </text>
    </comment>
    <comment ref="D240" authorId="0" shapeId="0">
      <text>
        <r>
          <rPr>
            <sz val="11"/>
            <rFont val="Calibri"/>
            <family val="2"/>
            <charset val="238"/>
          </rPr>
          <t>IV_B:FeladatMegnevezes</t>
        </r>
      </text>
    </comment>
    <comment ref="E240" authorId="0" shapeId="0">
      <text>
        <r>
          <rPr>
            <sz val="11"/>
            <rFont val="Calibri"/>
            <family val="2"/>
            <charset val="238"/>
          </rPr>
          <t>IV_B:ElviEngedelySzam</t>
        </r>
      </text>
    </comment>
    <comment ref="F240" authorId="0" shapeId="0">
      <text>
        <r>
          <rPr>
            <sz val="11"/>
            <rFont val="Calibri"/>
            <family val="2"/>
            <charset val="238"/>
          </rPr>
          <t>IV_B:VKR_Kod</t>
        </r>
      </text>
    </comment>
    <comment ref="G240" authorId="0" shapeId="0">
      <text>
        <r>
          <rPr>
            <sz val="11"/>
            <rFont val="Calibri"/>
            <family val="2"/>
            <charset val="238"/>
          </rPr>
          <t>IV_B:VKR_Nev</t>
        </r>
      </text>
    </comment>
    <comment ref="H240" authorId="0" shapeId="0">
      <text>
        <r>
          <rPr>
            <sz val="11"/>
            <rFont val="Calibri"/>
            <family val="2"/>
            <charset val="238"/>
          </rPr>
          <t>IV_B:FeladatSorszam</t>
        </r>
      </text>
    </comment>
    <comment ref="I240" authorId="0" shapeId="0">
      <text>
        <r>
          <rPr>
            <sz val="11"/>
            <rFont val="Calibri"/>
            <family val="2"/>
            <charset val="238"/>
          </rPr>
          <t>IV_B:FeladatAzonosito</t>
        </r>
      </text>
    </comment>
    <comment ref="J240" authorId="0" shapeId="0">
      <text>
        <r>
          <rPr>
            <sz val="11"/>
            <rFont val="Calibri"/>
            <family val="2"/>
            <charset val="238"/>
          </rPr>
          <t>IV_B:EllatasiTerulet</t>
        </r>
      </text>
    </comment>
    <comment ref="K240" authorId="0" shapeId="0">
      <text>
        <r>
          <rPr>
            <sz val="11"/>
            <rFont val="Calibri"/>
            <family val="2"/>
            <charset val="238"/>
          </rPr>
          <t>IV_B:EllatasertFelelos</t>
        </r>
      </text>
    </comment>
    <comment ref="L240" authorId="0" shapeId="0">
      <text>
        <r>
          <rPr>
            <sz val="11"/>
            <rFont val="Calibri"/>
            <family val="2"/>
            <charset val="238"/>
          </rPr>
          <t>IV_B:TervezettNettoKoltseg</t>
        </r>
      </text>
    </comment>
    <comment ref="M240" authorId="0" shapeId="0">
      <text>
        <r>
          <rPr>
            <sz val="11"/>
            <rFont val="Calibri"/>
            <family val="2"/>
            <charset val="238"/>
          </rPr>
          <t>IV_B:IdotartamKezdes</t>
        </r>
      </text>
    </comment>
    <comment ref="N240" authorId="0" shapeId="0">
      <text>
        <r>
          <rPr>
            <sz val="11"/>
            <rFont val="Calibri"/>
            <family val="2"/>
            <charset val="238"/>
          </rPr>
          <t>IV_B:IdotartamBefejezes</t>
        </r>
      </text>
    </comment>
    <comment ref="O240" authorId="0" shapeId="0">
      <text>
        <r>
          <rPr>
            <sz val="11"/>
            <rFont val="Calibri"/>
            <family val="2"/>
            <charset val="238"/>
          </rPr>
          <t>IV_B:NettoKoltsegUtem1</t>
        </r>
      </text>
    </comment>
    <comment ref="P240" authorId="0" shapeId="0">
      <text>
        <r>
          <rPr>
            <sz val="11"/>
            <rFont val="Calibri"/>
            <family val="2"/>
            <charset val="238"/>
          </rPr>
          <t>IV_B:NettoKoltsegUtem2</t>
        </r>
      </text>
    </comment>
    <comment ref="Q240" authorId="0" shapeId="0">
      <text>
        <r>
          <rPr>
            <sz val="11"/>
            <rFont val="Calibri"/>
            <family val="2"/>
            <charset val="238"/>
          </rPr>
          <t>IV_B:EM_Melleklet2_KTG</t>
        </r>
      </text>
    </comment>
    <comment ref="S240" authorId="0" shapeId="0">
      <text>
        <r>
          <rPr>
            <sz val="11"/>
            <rFont val="Calibri"/>
            <family val="2"/>
            <charset val="238"/>
          </rPr>
          <t>IV_B:HDUtem1</t>
        </r>
      </text>
    </comment>
    <comment ref="T240" authorId="0" shapeId="0">
      <text>
        <r>
          <rPr>
            <sz val="11"/>
            <rFont val="Calibri"/>
            <family val="2"/>
            <charset val="238"/>
          </rPr>
          <t>IV_B:ECSUtem1</t>
        </r>
      </text>
    </comment>
    <comment ref="U240" authorId="0" shapeId="0">
      <text>
        <r>
          <rPr>
            <sz val="11"/>
            <rFont val="Calibri"/>
            <family val="2"/>
            <charset val="238"/>
          </rPr>
          <t>IV_B:KFHUtem1</t>
        </r>
      </text>
    </comment>
    <comment ref="V240" authorId="0" shapeId="0">
      <text>
        <r>
          <rPr>
            <sz val="11"/>
            <rFont val="Calibri"/>
            <family val="2"/>
            <charset val="238"/>
          </rPr>
          <t>IV_B:Egyeb_SajatUtem1</t>
        </r>
      </text>
    </comment>
    <comment ref="W240" authorId="0" shapeId="0">
      <text>
        <r>
          <rPr>
            <sz val="11"/>
            <rFont val="Calibri"/>
            <family val="2"/>
            <charset val="238"/>
          </rPr>
          <t>IV_B:DijUtem1</t>
        </r>
      </text>
    </comment>
    <comment ref="X240" authorId="0" shapeId="0">
      <text>
        <r>
          <rPr>
            <sz val="11"/>
            <rFont val="Calibri"/>
            <family val="2"/>
            <charset val="238"/>
          </rPr>
          <t>IV_B:EM_Melleklet1_Utem1</t>
        </r>
      </text>
    </comment>
    <comment ref="Y240" authorId="0" shapeId="0">
      <text>
        <r>
          <rPr>
            <sz val="11"/>
            <rFont val="Calibri"/>
            <family val="2"/>
            <charset val="238"/>
          </rPr>
          <t>IV_B:EgyebAllamiUtem1</t>
        </r>
      </text>
    </comment>
    <comment ref="Z240" authorId="0" shapeId="0">
      <text>
        <r>
          <rPr>
            <sz val="11"/>
            <rFont val="Calibri"/>
            <family val="2"/>
            <charset val="238"/>
          </rPr>
          <t>IV_B:OnkormanyzatiUtem1</t>
        </r>
      </text>
    </comment>
    <comment ref="AA240" authorId="0" shapeId="0">
      <text>
        <r>
          <rPr>
            <sz val="11"/>
            <rFont val="Calibri"/>
            <family val="2"/>
            <charset val="238"/>
          </rPr>
          <t>IV_B:EUUtem1</t>
        </r>
      </text>
    </comment>
    <comment ref="AB240" authorId="0" shapeId="0">
      <text>
        <r>
          <rPr>
            <sz val="11"/>
            <rFont val="Calibri"/>
            <family val="2"/>
            <charset val="238"/>
          </rPr>
          <t>IV_B:EgyebUtem1</t>
        </r>
      </text>
    </comment>
    <comment ref="AC240" authorId="0" shapeId="0">
      <text>
        <r>
          <rPr>
            <sz val="11"/>
            <rFont val="Calibri"/>
            <family val="2"/>
            <charset val="238"/>
          </rPr>
          <t>IV_B:HitelKotvenyUtem1</t>
        </r>
      </text>
    </comment>
    <comment ref="AD240" authorId="0" shapeId="0">
      <text>
        <r>
          <rPr>
            <sz val="11"/>
            <rFont val="Calibri"/>
            <family val="2"/>
            <charset val="238"/>
          </rPr>
          <t>IV_B:OsszesenUtem1</t>
        </r>
      </text>
    </comment>
    <comment ref="AG240" authorId="0" shapeId="0">
      <text>
        <r>
          <rPr>
            <sz val="11"/>
            <rFont val="Calibri"/>
            <family val="2"/>
            <charset val="238"/>
          </rPr>
          <t>IV_B:HDUtem2</t>
        </r>
      </text>
    </comment>
    <comment ref="AH240" authorId="0" shapeId="0">
      <text>
        <r>
          <rPr>
            <sz val="11"/>
            <rFont val="Calibri"/>
            <family val="2"/>
            <charset val="238"/>
          </rPr>
          <t>IV_B:ECSUtem2</t>
        </r>
      </text>
    </comment>
    <comment ref="AI240" authorId="0" shapeId="0">
      <text>
        <r>
          <rPr>
            <sz val="11"/>
            <rFont val="Calibri"/>
            <family val="2"/>
            <charset val="238"/>
          </rPr>
          <t>IV_B:KFHUtem2</t>
        </r>
      </text>
    </comment>
    <comment ref="AJ240" authorId="0" shapeId="0">
      <text>
        <r>
          <rPr>
            <sz val="11"/>
            <rFont val="Calibri"/>
            <family val="2"/>
            <charset val="238"/>
          </rPr>
          <t>IV_B:Egyeb_SajatUtem2</t>
        </r>
      </text>
    </comment>
    <comment ref="AK240" authorId="0" shapeId="0">
      <text>
        <r>
          <rPr>
            <sz val="11"/>
            <rFont val="Calibri"/>
            <family val="2"/>
            <charset val="238"/>
          </rPr>
          <t>IV_B:DijUtem2</t>
        </r>
      </text>
    </comment>
    <comment ref="AL240" authorId="0" shapeId="0">
      <text>
        <r>
          <rPr>
            <sz val="11"/>
            <rFont val="Calibri"/>
            <family val="2"/>
            <charset val="238"/>
          </rPr>
          <t>IV_B:EM_Melleklet1_Utem2</t>
        </r>
      </text>
    </comment>
    <comment ref="AM240" authorId="0" shapeId="0">
      <text>
        <r>
          <rPr>
            <sz val="11"/>
            <rFont val="Calibri"/>
            <family val="2"/>
            <charset val="238"/>
          </rPr>
          <t>IV_B:EgyebAllamiUtem2</t>
        </r>
      </text>
    </comment>
    <comment ref="AN240" authorId="0" shapeId="0">
      <text>
        <r>
          <rPr>
            <sz val="11"/>
            <rFont val="Calibri"/>
            <family val="2"/>
            <charset val="238"/>
          </rPr>
          <t>IV_B:OnkormanyzatiUtem2</t>
        </r>
      </text>
    </comment>
    <comment ref="AO240" authorId="0" shapeId="0">
      <text>
        <r>
          <rPr>
            <sz val="11"/>
            <rFont val="Calibri"/>
            <family val="2"/>
            <charset val="238"/>
          </rPr>
          <t>IV_B:EUUtem2</t>
        </r>
      </text>
    </comment>
    <comment ref="AP240" authorId="0" shapeId="0">
      <text>
        <r>
          <rPr>
            <sz val="11"/>
            <rFont val="Calibri"/>
            <family val="2"/>
            <charset val="238"/>
          </rPr>
          <t>IV_B:EgyebUtem2</t>
        </r>
      </text>
    </comment>
    <comment ref="AQ240" authorId="0" shapeId="0">
      <text>
        <r>
          <rPr>
            <sz val="11"/>
            <rFont val="Calibri"/>
            <family val="2"/>
            <charset val="238"/>
          </rPr>
          <t>IV_B:HitelKotvenyUtem2</t>
        </r>
      </text>
    </comment>
    <comment ref="AR240" authorId="0" shapeId="0">
      <text>
        <r>
          <rPr>
            <sz val="11"/>
            <rFont val="Calibri"/>
            <family val="2"/>
            <charset val="238"/>
          </rPr>
          <t>IV_B:OsszesenUtem2</t>
        </r>
      </text>
    </comment>
    <comment ref="AS240" authorId="0" shapeId="0">
      <text>
        <r>
          <rPr>
            <sz val="11"/>
            <rFont val="Calibri"/>
            <family val="2"/>
            <charset val="238"/>
          </rPr>
          <t>IV_B:ForrashianyUtem2</t>
        </r>
      </text>
    </comment>
    <comment ref="AV240" authorId="0" shapeId="0">
      <text>
        <r>
          <rPr>
            <sz val="11"/>
            <rFont val="Calibri"/>
            <family val="2"/>
            <charset val="238"/>
          </rPr>
          <t>IV_B:Indokolas</t>
        </r>
      </text>
    </comment>
    <comment ref="AW240" authorId="0" shapeId="0">
      <text>
        <r>
          <rPr>
            <sz val="11"/>
            <rFont val="Calibri"/>
            <family val="2"/>
            <charset val="238"/>
          </rPr>
          <t>IV_B:Megjegyzes</t>
        </r>
      </text>
    </comment>
    <comment ref="AZ240" authorId="0" shapeId="0">
      <text>
        <r>
          <rPr>
            <sz val="11"/>
            <rFont val="Calibri"/>
            <family val="2"/>
            <charset val="238"/>
          </rPr>
          <t>IV_B:ISA</t>
        </r>
      </text>
    </comment>
    <comment ref="B241" authorId="0" shapeId="0">
      <text>
        <r>
          <rPr>
            <sz val="11"/>
            <rFont val="Calibri"/>
            <family val="2"/>
            <charset val="238"/>
          </rPr>
          <t>IV_B:FontossagiSorrent</t>
        </r>
      </text>
    </comment>
    <comment ref="C241" authorId="0" shapeId="0">
      <text>
        <r>
          <rPr>
            <sz val="11"/>
            <rFont val="Calibri"/>
            <family val="2"/>
            <charset val="238"/>
          </rPr>
          <t>IV_B:FeladatKategoria</t>
        </r>
      </text>
    </comment>
    <comment ref="D241" authorId="0" shapeId="0">
      <text>
        <r>
          <rPr>
            <sz val="11"/>
            <rFont val="Calibri"/>
            <family val="2"/>
            <charset val="238"/>
          </rPr>
          <t>IV_B:FeladatMegnevezes</t>
        </r>
      </text>
    </comment>
    <comment ref="E241" authorId="0" shapeId="0">
      <text>
        <r>
          <rPr>
            <sz val="11"/>
            <rFont val="Calibri"/>
            <family val="2"/>
            <charset val="238"/>
          </rPr>
          <t>IV_B:ElviEngedelySzam</t>
        </r>
      </text>
    </comment>
    <comment ref="F241" authorId="0" shapeId="0">
      <text>
        <r>
          <rPr>
            <sz val="11"/>
            <rFont val="Calibri"/>
            <family val="2"/>
            <charset val="238"/>
          </rPr>
          <t>IV_B:VKR_Kod</t>
        </r>
      </text>
    </comment>
    <comment ref="G241" authorId="0" shapeId="0">
      <text>
        <r>
          <rPr>
            <sz val="11"/>
            <rFont val="Calibri"/>
            <family val="2"/>
            <charset val="238"/>
          </rPr>
          <t>IV_B:VKR_Nev</t>
        </r>
      </text>
    </comment>
    <comment ref="H241" authorId="0" shapeId="0">
      <text>
        <r>
          <rPr>
            <sz val="11"/>
            <rFont val="Calibri"/>
            <family val="2"/>
            <charset val="238"/>
          </rPr>
          <t>IV_B:FeladatSorszam</t>
        </r>
      </text>
    </comment>
    <comment ref="I241" authorId="0" shapeId="0">
      <text>
        <r>
          <rPr>
            <sz val="11"/>
            <rFont val="Calibri"/>
            <family val="2"/>
            <charset val="238"/>
          </rPr>
          <t>IV_B:FeladatAzonosito</t>
        </r>
      </text>
    </comment>
    <comment ref="J241" authorId="0" shapeId="0">
      <text>
        <r>
          <rPr>
            <sz val="11"/>
            <rFont val="Calibri"/>
            <family val="2"/>
            <charset val="238"/>
          </rPr>
          <t>IV_B:EllatasiTerulet</t>
        </r>
      </text>
    </comment>
    <comment ref="K241" authorId="0" shapeId="0">
      <text>
        <r>
          <rPr>
            <sz val="11"/>
            <rFont val="Calibri"/>
            <family val="2"/>
            <charset val="238"/>
          </rPr>
          <t>IV_B:EllatasertFelelos</t>
        </r>
      </text>
    </comment>
    <comment ref="L241" authorId="0" shapeId="0">
      <text>
        <r>
          <rPr>
            <sz val="11"/>
            <rFont val="Calibri"/>
            <family val="2"/>
            <charset val="238"/>
          </rPr>
          <t>IV_B:TervezettNettoKoltseg</t>
        </r>
      </text>
    </comment>
    <comment ref="M241" authorId="0" shapeId="0">
      <text>
        <r>
          <rPr>
            <sz val="11"/>
            <rFont val="Calibri"/>
            <family val="2"/>
            <charset val="238"/>
          </rPr>
          <t>IV_B:IdotartamKezdes</t>
        </r>
      </text>
    </comment>
    <comment ref="N241" authorId="0" shapeId="0">
      <text>
        <r>
          <rPr>
            <sz val="11"/>
            <rFont val="Calibri"/>
            <family val="2"/>
            <charset val="238"/>
          </rPr>
          <t>IV_B:IdotartamBefejezes</t>
        </r>
      </text>
    </comment>
    <comment ref="O241" authorId="0" shapeId="0">
      <text>
        <r>
          <rPr>
            <sz val="11"/>
            <rFont val="Calibri"/>
            <family val="2"/>
            <charset val="238"/>
          </rPr>
          <t>IV_B:NettoKoltsegUtem1</t>
        </r>
      </text>
    </comment>
    <comment ref="P241" authorId="0" shapeId="0">
      <text>
        <r>
          <rPr>
            <sz val="11"/>
            <rFont val="Calibri"/>
            <family val="2"/>
            <charset val="238"/>
          </rPr>
          <t>IV_B:NettoKoltsegUtem2</t>
        </r>
      </text>
    </comment>
    <comment ref="Q241" authorId="0" shapeId="0">
      <text>
        <r>
          <rPr>
            <sz val="11"/>
            <rFont val="Calibri"/>
            <family val="2"/>
            <charset val="238"/>
          </rPr>
          <t>IV_B:EM_Melleklet2_KTG</t>
        </r>
      </text>
    </comment>
    <comment ref="S241" authorId="0" shapeId="0">
      <text>
        <r>
          <rPr>
            <sz val="11"/>
            <rFont val="Calibri"/>
            <family val="2"/>
            <charset val="238"/>
          </rPr>
          <t>IV_B:HDUtem1</t>
        </r>
      </text>
    </comment>
    <comment ref="T241" authorId="0" shapeId="0">
      <text>
        <r>
          <rPr>
            <sz val="11"/>
            <rFont val="Calibri"/>
            <family val="2"/>
            <charset val="238"/>
          </rPr>
          <t>IV_B:ECSUtem1</t>
        </r>
      </text>
    </comment>
    <comment ref="U241" authorId="0" shapeId="0">
      <text>
        <r>
          <rPr>
            <sz val="11"/>
            <rFont val="Calibri"/>
            <family val="2"/>
            <charset val="238"/>
          </rPr>
          <t>IV_B:KFHUtem1</t>
        </r>
      </text>
    </comment>
    <comment ref="V241" authorId="0" shapeId="0">
      <text>
        <r>
          <rPr>
            <sz val="11"/>
            <rFont val="Calibri"/>
            <family val="2"/>
            <charset val="238"/>
          </rPr>
          <t>IV_B:Egyeb_SajatUtem1</t>
        </r>
      </text>
    </comment>
    <comment ref="W241" authorId="0" shapeId="0">
      <text>
        <r>
          <rPr>
            <sz val="11"/>
            <rFont val="Calibri"/>
            <family val="2"/>
            <charset val="238"/>
          </rPr>
          <t>IV_B:DijUtem1</t>
        </r>
      </text>
    </comment>
    <comment ref="X241" authorId="0" shapeId="0">
      <text>
        <r>
          <rPr>
            <sz val="11"/>
            <rFont val="Calibri"/>
            <family val="2"/>
            <charset val="238"/>
          </rPr>
          <t>IV_B:EM_Melleklet1_Utem1</t>
        </r>
      </text>
    </comment>
    <comment ref="Y241" authorId="0" shapeId="0">
      <text>
        <r>
          <rPr>
            <sz val="11"/>
            <rFont val="Calibri"/>
            <family val="2"/>
            <charset val="238"/>
          </rPr>
          <t>IV_B:EgyebAllamiUtem1</t>
        </r>
      </text>
    </comment>
    <comment ref="Z241" authorId="0" shapeId="0">
      <text>
        <r>
          <rPr>
            <sz val="11"/>
            <rFont val="Calibri"/>
            <family val="2"/>
            <charset val="238"/>
          </rPr>
          <t>IV_B:OnkormanyzatiUtem1</t>
        </r>
      </text>
    </comment>
    <comment ref="AA241" authorId="0" shapeId="0">
      <text>
        <r>
          <rPr>
            <sz val="11"/>
            <rFont val="Calibri"/>
            <family val="2"/>
            <charset val="238"/>
          </rPr>
          <t>IV_B:EUUtem1</t>
        </r>
      </text>
    </comment>
    <comment ref="AB241" authorId="0" shapeId="0">
      <text>
        <r>
          <rPr>
            <sz val="11"/>
            <rFont val="Calibri"/>
            <family val="2"/>
            <charset val="238"/>
          </rPr>
          <t>IV_B:EgyebUtem1</t>
        </r>
      </text>
    </comment>
    <comment ref="AC241" authorId="0" shapeId="0">
      <text>
        <r>
          <rPr>
            <sz val="11"/>
            <rFont val="Calibri"/>
            <family val="2"/>
            <charset val="238"/>
          </rPr>
          <t>IV_B:HitelKotvenyUtem1</t>
        </r>
      </text>
    </comment>
    <comment ref="AD241" authorId="0" shapeId="0">
      <text>
        <r>
          <rPr>
            <sz val="11"/>
            <rFont val="Calibri"/>
            <family val="2"/>
            <charset val="238"/>
          </rPr>
          <t>IV_B:OsszesenUtem1</t>
        </r>
      </text>
    </comment>
    <comment ref="AG241" authorId="0" shapeId="0">
      <text>
        <r>
          <rPr>
            <sz val="11"/>
            <rFont val="Calibri"/>
            <family val="2"/>
            <charset val="238"/>
          </rPr>
          <t>IV_B:HDUtem2</t>
        </r>
      </text>
    </comment>
    <comment ref="AH241" authorId="0" shapeId="0">
      <text>
        <r>
          <rPr>
            <sz val="11"/>
            <rFont val="Calibri"/>
            <family val="2"/>
            <charset val="238"/>
          </rPr>
          <t>IV_B:ECSUtem2</t>
        </r>
      </text>
    </comment>
    <comment ref="AI241" authorId="0" shapeId="0">
      <text>
        <r>
          <rPr>
            <sz val="11"/>
            <rFont val="Calibri"/>
            <family val="2"/>
            <charset val="238"/>
          </rPr>
          <t>IV_B:KFHUtem2</t>
        </r>
      </text>
    </comment>
    <comment ref="AJ241" authorId="0" shapeId="0">
      <text>
        <r>
          <rPr>
            <sz val="11"/>
            <rFont val="Calibri"/>
            <family val="2"/>
            <charset val="238"/>
          </rPr>
          <t>IV_B:Egyeb_SajatUtem2</t>
        </r>
      </text>
    </comment>
    <comment ref="AK241" authorId="0" shapeId="0">
      <text>
        <r>
          <rPr>
            <sz val="11"/>
            <rFont val="Calibri"/>
            <family val="2"/>
            <charset val="238"/>
          </rPr>
          <t>IV_B:DijUtem2</t>
        </r>
      </text>
    </comment>
    <comment ref="AL241" authorId="0" shapeId="0">
      <text>
        <r>
          <rPr>
            <sz val="11"/>
            <rFont val="Calibri"/>
            <family val="2"/>
            <charset val="238"/>
          </rPr>
          <t>IV_B:EM_Melleklet1_Utem2</t>
        </r>
      </text>
    </comment>
    <comment ref="AM241" authorId="0" shapeId="0">
      <text>
        <r>
          <rPr>
            <sz val="11"/>
            <rFont val="Calibri"/>
            <family val="2"/>
            <charset val="238"/>
          </rPr>
          <t>IV_B:EgyebAllamiUtem2</t>
        </r>
      </text>
    </comment>
    <comment ref="AN241" authorId="0" shapeId="0">
      <text>
        <r>
          <rPr>
            <sz val="11"/>
            <rFont val="Calibri"/>
            <family val="2"/>
            <charset val="238"/>
          </rPr>
          <t>IV_B:OnkormanyzatiUtem2</t>
        </r>
      </text>
    </comment>
    <comment ref="AO241" authorId="0" shapeId="0">
      <text>
        <r>
          <rPr>
            <sz val="11"/>
            <rFont val="Calibri"/>
            <family val="2"/>
            <charset val="238"/>
          </rPr>
          <t>IV_B:EUUtem2</t>
        </r>
      </text>
    </comment>
    <comment ref="AP241" authorId="0" shapeId="0">
      <text>
        <r>
          <rPr>
            <sz val="11"/>
            <rFont val="Calibri"/>
            <family val="2"/>
            <charset val="238"/>
          </rPr>
          <t>IV_B:EgyebUtem2</t>
        </r>
      </text>
    </comment>
    <comment ref="AQ241" authorId="0" shapeId="0">
      <text>
        <r>
          <rPr>
            <sz val="11"/>
            <rFont val="Calibri"/>
            <family val="2"/>
            <charset val="238"/>
          </rPr>
          <t>IV_B:HitelKotvenyUtem2</t>
        </r>
      </text>
    </comment>
    <comment ref="AR241" authorId="0" shapeId="0">
      <text>
        <r>
          <rPr>
            <sz val="11"/>
            <rFont val="Calibri"/>
            <family val="2"/>
            <charset val="238"/>
          </rPr>
          <t>IV_B:OsszesenUtem2</t>
        </r>
      </text>
    </comment>
    <comment ref="AS241" authorId="0" shapeId="0">
      <text>
        <r>
          <rPr>
            <sz val="11"/>
            <rFont val="Calibri"/>
            <family val="2"/>
            <charset val="238"/>
          </rPr>
          <t>IV_B:ForrashianyUtem2</t>
        </r>
      </text>
    </comment>
    <comment ref="AV241" authorId="0" shapeId="0">
      <text>
        <r>
          <rPr>
            <sz val="11"/>
            <rFont val="Calibri"/>
            <family val="2"/>
            <charset val="238"/>
          </rPr>
          <t>IV_B:Indokolas</t>
        </r>
      </text>
    </comment>
    <comment ref="AW241" authorId="0" shapeId="0">
      <text>
        <r>
          <rPr>
            <sz val="11"/>
            <rFont val="Calibri"/>
            <family val="2"/>
            <charset val="238"/>
          </rPr>
          <t>IV_B:Megjegyzes</t>
        </r>
      </text>
    </comment>
    <comment ref="AZ241" authorId="0" shapeId="0">
      <text>
        <r>
          <rPr>
            <sz val="11"/>
            <rFont val="Calibri"/>
            <family val="2"/>
            <charset val="238"/>
          </rPr>
          <t>IV_B:ISA</t>
        </r>
      </text>
    </comment>
    <comment ref="B242" authorId="0" shapeId="0">
      <text>
        <r>
          <rPr>
            <sz val="11"/>
            <rFont val="Calibri"/>
            <family val="2"/>
            <charset val="238"/>
          </rPr>
          <t>IV_B:FontossagiSorrent</t>
        </r>
      </text>
    </comment>
    <comment ref="C242" authorId="0" shapeId="0">
      <text>
        <r>
          <rPr>
            <sz val="11"/>
            <rFont val="Calibri"/>
            <family val="2"/>
            <charset val="238"/>
          </rPr>
          <t>IV_B:FeladatKategoria</t>
        </r>
      </text>
    </comment>
    <comment ref="D242" authorId="0" shapeId="0">
      <text>
        <r>
          <rPr>
            <sz val="11"/>
            <rFont val="Calibri"/>
            <family val="2"/>
            <charset val="238"/>
          </rPr>
          <t>IV_B:FeladatMegnevezes</t>
        </r>
      </text>
    </comment>
    <comment ref="E242" authorId="0" shapeId="0">
      <text>
        <r>
          <rPr>
            <sz val="11"/>
            <rFont val="Calibri"/>
            <family val="2"/>
            <charset val="238"/>
          </rPr>
          <t>IV_B:ElviEngedelySzam</t>
        </r>
      </text>
    </comment>
    <comment ref="F242" authorId="0" shapeId="0">
      <text>
        <r>
          <rPr>
            <sz val="11"/>
            <rFont val="Calibri"/>
            <family val="2"/>
            <charset val="238"/>
          </rPr>
          <t>IV_B:VKR_Kod</t>
        </r>
      </text>
    </comment>
    <comment ref="G242" authorId="0" shapeId="0">
      <text>
        <r>
          <rPr>
            <sz val="11"/>
            <rFont val="Calibri"/>
            <family val="2"/>
            <charset val="238"/>
          </rPr>
          <t>IV_B:VKR_Nev</t>
        </r>
      </text>
    </comment>
    <comment ref="H242" authorId="0" shapeId="0">
      <text>
        <r>
          <rPr>
            <sz val="11"/>
            <rFont val="Calibri"/>
            <family val="2"/>
            <charset val="238"/>
          </rPr>
          <t>IV_B:FeladatSorszam</t>
        </r>
      </text>
    </comment>
    <comment ref="I242" authorId="0" shapeId="0">
      <text>
        <r>
          <rPr>
            <sz val="11"/>
            <rFont val="Calibri"/>
            <family val="2"/>
            <charset val="238"/>
          </rPr>
          <t>IV_B:FeladatAzonosito</t>
        </r>
      </text>
    </comment>
    <comment ref="J242" authorId="0" shapeId="0">
      <text>
        <r>
          <rPr>
            <sz val="11"/>
            <rFont val="Calibri"/>
            <family val="2"/>
            <charset val="238"/>
          </rPr>
          <t>IV_B:EllatasiTerulet</t>
        </r>
      </text>
    </comment>
    <comment ref="K242" authorId="0" shapeId="0">
      <text>
        <r>
          <rPr>
            <sz val="11"/>
            <rFont val="Calibri"/>
            <family val="2"/>
            <charset val="238"/>
          </rPr>
          <t>IV_B:EllatasertFelelos</t>
        </r>
      </text>
    </comment>
    <comment ref="L242" authorId="0" shapeId="0">
      <text>
        <r>
          <rPr>
            <sz val="11"/>
            <rFont val="Calibri"/>
            <family val="2"/>
            <charset val="238"/>
          </rPr>
          <t>IV_B:TervezettNettoKoltseg</t>
        </r>
      </text>
    </comment>
    <comment ref="M242" authorId="0" shapeId="0">
      <text>
        <r>
          <rPr>
            <sz val="11"/>
            <rFont val="Calibri"/>
            <family val="2"/>
            <charset val="238"/>
          </rPr>
          <t>IV_B:IdotartamKezdes</t>
        </r>
      </text>
    </comment>
    <comment ref="N242" authorId="0" shapeId="0">
      <text>
        <r>
          <rPr>
            <sz val="11"/>
            <rFont val="Calibri"/>
            <family val="2"/>
            <charset val="238"/>
          </rPr>
          <t>IV_B:IdotartamBefejezes</t>
        </r>
      </text>
    </comment>
    <comment ref="O242" authorId="0" shapeId="0">
      <text>
        <r>
          <rPr>
            <sz val="11"/>
            <rFont val="Calibri"/>
            <family val="2"/>
            <charset val="238"/>
          </rPr>
          <t>IV_B:NettoKoltsegUtem1</t>
        </r>
      </text>
    </comment>
    <comment ref="P242" authorId="0" shapeId="0">
      <text>
        <r>
          <rPr>
            <sz val="11"/>
            <rFont val="Calibri"/>
            <family val="2"/>
            <charset val="238"/>
          </rPr>
          <t>IV_B:NettoKoltsegUtem2</t>
        </r>
      </text>
    </comment>
    <comment ref="Q242" authorId="0" shapeId="0">
      <text>
        <r>
          <rPr>
            <sz val="11"/>
            <rFont val="Calibri"/>
            <family val="2"/>
            <charset val="238"/>
          </rPr>
          <t>IV_B:EM_Melleklet2_KTG</t>
        </r>
      </text>
    </comment>
    <comment ref="S242" authorId="0" shapeId="0">
      <text>
        <r>
          <rPr>
            <sz val="11"/>
            <rFont val="Calibri"/>
            <family val="2"/>
            <charset val="238"/>
          </rPr>
          <t>IV_B:HDUtem1</t>
        </r>
      </text>
    </comment>
    <comment ref="T242" authorId="0" shapeId="0">
      <text>
        <r>
          <rPr>
            <sz val="11"/>
            <rFont val="Calibri"/>
            <family val="2"/>
            <charset val="238"/>
          </rPr>
          <t>IV_B:ECSUtem1</t>
        </r>
      </text>
    </comment>
    <comment ref="U242" authorId="0" shapeId="0">
      <text>
        <r>
          <rPr>
            <sz val="11"/>
            <rFont val="Calibri"/>
            <family val="2"/>
            <charset val="238"/>
          </rPr>
          <t>IV_B:KFHUtem1</t>
        </r>
      </text>
    </comment>
    <comment ref="V242" authorId="0" shapeId="0">
      <text>
        <r>
          <rPr>
            <sz val="11"/>
            <rFont val="Calibri"/>
            <family val="2"/>
            <charset val="238"/>
          </rPr>
          <t>IV_B:Egyeb_SajatUtem1</t>
        </r>
      </text>
    </comment>
    <comment ref="W242" authorId="0" shapeId="0">
      <text>
        <r>
          <rPr>
            <sz val="11"/>
            <rFont val="Calibri"/>
            <family val="2"/>
            <charset val="238"/>
          </rPr>
          <t>IV_B:DijUtem1</t>
        </r>
      </text>
    </comment>
    <comment ref="X242" authorId="0" shapeId="0">
      <text>
        <r>
          <rPr>
            <sz val="11"/>
            <rFont val="Calibri"/>
            <family val="2"/>
            <charset val="238"/>
          </rPr>
          <t>IV_B:EM_Melleklet1_Utem1</t>
        </r>
      </text>
    </comment>
    <comment ref="Y242" authorId="0" shapeId="0">
      <text>
        <r>
          <rPr>
            <sz val="11"/>
            <rFont val="Calibri"/>
            <family val="2"/>
            <charset val="238"/>
          </rPr>
          <t>IV_B:EgyebAllamiUtem1</t>
        </r>
      </text>
    </comment>
    <comment ref="Z242" authorId="0" shapeId="0">
      <text>
        <r>
          <rPr>
            <sz val="11"/>
            <rFont val="Calibri"/>
            <family val="2"/>
            <charset val="238"/>
          </rPr>
          <t>IV_B:OnkormanyzatiUtem1</t>
        </r>
      </text>
    </comment>
    <comment ref="AA242" authorId="0" shapeId="0">
      <text>
        <r>
          <rPr>
            <sz val="11"/>
            <rFont val="Calibri"/>
            <family val="2"/>
            <charset val="238"/>
          </rPr>
          <t>IV_B:EUUtem1</t>
        </r>
      </text>
    </comment>
    <comment ref="AB242" authorId="0" shapeId="0">
      <text>
        <r>
          <rPr>
            <sz val="11"/>
            <rFont val="Calibri"/>
            <family val="2"/>
            <charset val="238"/>
          </rPr>
          <t>IV_B:EgyebUtem1</t>
        </r>
      </text>
    </comment>
    <comment ref="AC242" authorId="0" shapeId="0">
      <text>
        <r>
          <rPr>
            <sz val="11"/>
            <rFont val="Calibri"/>
            <family val="2"/>
            <charset val="238"/>
          </rPr>
          <t>IV_B:HitelKotvenyUtem1</t>
        </r>
      </text>
    </comment>
    <comment ref="AD242" authorId="0" shapeId="0">
      <text>
        <r>
          <rPr>
            <sz val="11"/>
            <rFont val="Calibri"/>
            <family val="2"/>
            <charset val="238"/>
          </rPr>
          <t>IV_B:OsszesenUtem1</t>
        </r>
      </text>
    </comment>
    <comment ref="AG242" authorId="0" shapeId="0">
      <text>
        <r>
          <rPr>
            <sz val="11"/>
            <rFont val="Calibri"/>
            <family val="2"/>
            <charset val="238"/>
          </rPr>
          <t>IV_B:HDUtem2</t>
        </r>
      </text>
    </comment>
    <comment ref="AH242" authorId="0" shapeId="0">
      <text>
        <r>
          <rPr>
            <sz val="11"/>
            <rFont val="Calibri"/>
            <family val="2"/>
            <charset val="238"/>
          </rPr>
          <t>IV_B:ECSUtem2</t>
        </r>
      </text>
    </comment>
    <comment ref="AI242" authorId="0" shapeId="0">
      <text>
        <r>
          <rPr>
            <sz val="11"/>
            <rFont val="Calibri"/>
            <family val="2"/>
            <charset val="238"/>
          </rPr>
          <t>IV_B:KFHUtem2</t>
        </r>
      </text>
    </comment>
    <comment ref="AJ242" authorId="0" shapeId="0">
      <text>
        <r>
          <rPr>
            <sz val="11"/>
            <rFont val="Calibri"/>
            <family val="2"/>
            <charset val="238"/>
          </rPr>
          <t>IV_B:Egyeb_SajatUtem2</t>
        </r>
      </text>
    </comment>
    <comment ref="AK242" authorId="0" shapeId="0">
      <text>
        <r>
          <rPr>
            <sz val="11"/>
            <rFont val="Calibri"/>
            <family val="2"/>
            <charset val="238"/>
          </rPr>
          <t>IV_B:DijUtem2</t>
        </r>
      </text>
    </comment>
    <comment ref="AL242" authorId="0" shapeId="0">
      <text>
        <r>
          <rPr>
            <sz val="11"/>
            <rFont val="Calibri"/>
            <family val="2"/>
            <charset val="238"/>
          </rPr>
          <t>IV_B:EM_Melleklet1_Utem2</t>
        </r>
      </text>
    </comment>
    <comment ref="AM242" authorId="0" shapeId="0">
      <text>
        <r>
          <rPr>
            <sz val="11"/>
            <rFont val="Calibri"/>
            <family val="2"/>
            <charset val="238"/>
          </rPr>
          <t>IV_B:EgyebAllamiUtem2</t>
        </r>
      </text>
    </comment>
    <comment ref="AN242" authorId="0" shapeId="0">
      <text>
        <r>
          <rPr>
            <sz val="11"/>
            <rFont val="Calibri"/>
            <family val="2"/>
            <charset val="238"/>
          </rPr>
          <t>IV_B:OnkormanyzatiUtem2</t>
        </r>
      </text>
    </comment>
    <comment ref="AO242" authorId="0" shapeId="0">
      <text>
        <r>
          <rPr>
            <sz val="11"/>
            <rFont val="Calibri"/>
            <family val="2"/>
            <charset val="238"/>
          </rPr>
          <t>IV_B:EUUtem2</t>
        </r>
      </text>
    </comment>
    <comment ref="AP242" authorId="0" shapeId="0">
      <text>
        <r>
          <rPr>
            <sz val="11"/>
            <rFont val="Calibri"/>
            <family val="2"/>
            <charset val="238"/>
          </rPr>
          <t>IV_B:EgyebUtem2</t>
        </r>
      </text>
    </comment>
    <comment ref="AQ242" authorId="0" shapeId="0">
      <text>
        <r>
          <rPr>
            <sz val="11"/>
            <rFont val="Calibri"/>
            <family val="2"/>
            <charset val="238"/>
          </rPr>
          <t>IV_B:HitelKotvenyUtem2</t>
        </r>
      </text>
    </comment>
    <comment ref="AR242" authorId="0" shapeId="0">
      <text>
        <r>
          <rPr>
            <sz val="11"/>
            <rFont val="Calibri"/>
            <family val="2"/>
            <charset val="238"/>
          </rPr>
          <t>IV_B:OsszesenUtem2</t>
        </r>
      </text>
    </comment>
    <comment ref="AS242" authorId="0" shapeId="0">
      <text>
        <r>
          <rPr>
            <sz val="11"/>
            <rFont val="Calibri"/>
            <family val="2"/>
            <charset val="238"/>
          </rPr>
          <t>IV_B:ForrashianyUtem2</t>
        </r>
      </text>
    </comment>
    <comment ref="AV242" authorId="0" shapeId="0">
      <text>
        <r>
          <rPr>
            <sz val="11"/>
            <rFont val="Calibri"/>
            <family val="2"/>
            <charset val="238"/>
          </rPr>
          <t>IV_B:Indokolas</t>
        </r>
      </text>
    </comment>
    <comment ref="AW242" authorId="0" shapeId="0">
      <text>
        <r>
          <rPr>
            <sz val="11"/>
            <rFont val="Calibri"/>
            <family val="2"/>
            <charset val="238"/>
          </rPr>
          <t>IV_B:Megjegyzes</t>
        </r>
      </text>
    </comment>
    <comment ref="AZ242" authorId="0" shapeId="0">
      <text>
        <r>
          <rPr>
            <sz val="11"/>
            <rFont val="Calibri"/>
            <family val="2"/>
            <charset val="238"/>
          </rPr>
          <t>IV_B:ISA</t>
        </r>
      </text>
    </comment>
    <comment ref="B243" authorId="0" shapeId="0">
      <text>
        <r>
          <rPr>
            <sz val="11"/>
            <rFont val="Calibri"/>
            <family val="2"/>
            <charset val="238"/>
          </rPr>
          <t>IV_B:FontossagiSorrent</t>
        </r>
      </text>
    </comment>
    <comment ref="C243" authorId="0" shapeId="0">
      <text>
        <r>
          <rPr>
            <sz val="11"/>
            <rFont val="Calibri"/>
            <family val="2"/>
            <charset val="238"/>
          </rPr>
          <t>IV_B:FeladatKategoria</t>
        </r>
      </text>
    </comment>
    <comment ref="D243" authorId="0" shapeId="0">
      <text>
        <r>
          <rPr>
            <sz val="11"/>
            <rFont val="Calibri"/>
            <family val="2"/>
            <charset val="238"/>
          </rPr>
          <t>IV_B:FeladatMegnevezes</t>
        </r>
      </text>
    </comment>
    <comment ref="E243" authorId="0" shapeId="0">
      <text>
        <r>
          <rPr>
            <sz val="11"/>
            <rFont val="Calibri"/>
            <family val="2"/>
            <charset val="238"/>
          </rPr>
          <t>IV_B:ElviEngedelySzam</t>
        </r>
      </text>
    </comment>
    <comment ref="F243" authorId="0" shapeId="0">
      <text>
        <r>
          <rPr>
            <sz val="11"/>
            <rFont val="Calibri"/>
            <family val="2"/>
            <charset val="238"/>
          </rPr>
          <t>IV_B:VKR_Kod</t>
        </r>
      </text>
    </comment>
    <comment ref="G243" authorId="0" shapeId="0">
      <text>
        <r>
          <rPr>
            <sz val="11"/>
            <rFont val="Calibri"/>
            <family val="2"/>
            <charset val="238"/>
          </rPr>
          <t>IV_B:VKR_Nev</t>
        </r>
      </text>
    </comment>
    <comment ref="H243" authorId="0" shapeId="0">
      <text>
        <r>
          <rPr>
            <sz val="11"/>
            <rFont val="Calibri"/>
            <family val="2"/>
            <charset val="238"/>
          </rPr>
          <t>IV_B:FeladatSorszam</t>
        </r>
      </text>
    </comment>
    <comment ref="I243" authorId="0" shapeId="0">
      <text>
        <r>
          <rPr>
            <sz val="11"/>
            <rFont val="Calibri"/>
            <family val="2"/>
            <charset val="238"/>
          </rPr>
          <t>IV_B:FeladatAzonosito</t>
        </r>
      </text>
    </comment>
    <comment ref="J243" authorId="0" shapeId="0">
      <text>
        <r>
          <rPr>
            <sz val="11"/>
            <rFont val="Calibri"/>
            <family val="2"/>
            <charset val="238"/>
          </rPr>
          <t>IV_B:EllatasiTerulet</t>
        </r>
      </text>
    </comment>
    <comment ref="K243" authorId="0" shapeId="0">
      <text>
        <r>
          <rPr>
            <sz val="11"/>
            <rFont val="Calibri"/>
            <family val="2"/>
            <charset val="238"/>
          </rPr>
          <t>IV_B:EllatasertFelelos</t>
        </r>
      </text>
    </comment>
    <comment ref="L243" authorId="0" shapeId="0">
      <text>
        <r>
          <rPr>
            <sz val="11"/>
            <rFont val="Calibri"/>
            <family val="2"/>
            <charset val="238"/>
          </rPr>
          <t>IV_B:TervezettNettoKoltseg</t>
        </r>
      </text>
    </comment>
    <comment ref="M243" authorId="0" shapeId="0">
      <text>
        <r>
          <rPr>
            <sz val="11"/>
            <rFont val="Calibri"/>
            <family val="2"/>
            <charset val="238"/>
          </rPr>
          <t>IV_B:IdotartamKezdes</t>
        </r>
      </text>
    </comment>
    <comment ref="N243" authorId="0" shapeId="0">
      <text>
        <r>
          <rPr>
            <sz val="11"/>
            <rFont val="Calibri"/>
            <family val="2"/>
            <charset val="238"/>
          </rPr>
          <t>IV_B:IdotartamBefejezes</t>
        </r>
      </text>
    </comment>
    <comment ref="O243" authorId="0" shapeId="0">
      <text>
        <r>
          <rPr>
            <sz val="11"/>
            <rFont val="Calibri"/>
            <family val="2"/>
            <charset val="238"/>
          </rPr>
          <t>IV_B:NettoKoltsegUtem1</t>
        </r>
      </text>
    </comment>
    <comment ref="P243" authorId="0" shapeId="0">
      <text>
        <r>
          <rPr>
            <sz val="11"/>
            <rFont val="Calibri"/>
            <family val="2"/>
            <charset val="238"/>
          </rPr>
          <t>IV_B:NettoKoltsegUtem2</t>
        </r>
      </text>
    </comment>
    <comment ref="Q243" authorId="0" shapeId="0">
      <text>
        <r>
          <rPr>
            <sz val="11"/>
            <rFont val="Calibri"/>
            <family val="2"/>
            <charset val="238"/>
          </rPr>
          <t>IV_B:EM_Melleklet2_KTG</t>
        </r>
      </text>
    </comment>
    <comment ref="S243" authorId="0" shapeId="0">
      <text>
        <r>
          <rPr>
            <sz val="11"/>
            <rFont val="Calibri"/>
            <family val="2"/>
            <charset val="238"/>
          </rPr>
          <t>IV_B:HDUtem1</t>
        </r>
      </text>
    </comment>
    <comment ref="T243" authorId="0" shapeId="0">
      <text>
        <r>
          <rPr>
            <sz val="11"/>
            <rFont val="Calibri"/>
            <family val="2"/>
            <charset val="238"/>
          </rPr>
          <t>IV_B:ECSUtem1</t>
        </r>
      </text>
    </comment>
    <comment ref="U243" authorId="0" shapeId="0">
      <text>
        <r>
          <rPr>
            <sz val="11"/>
            <rFont val="Calibri"/>
            <family val="2"/>
            <charset val="238"/>
          </rPr>
          <t>IV_B:KFHUtem1</t>
        </r>
      </text>
    </comment>
    <comment ref="V243" authorId="0" shapeId="0">
      <text>
        <r>
          <rPr>
            <sz val="11"/>
            <rFont val="Calibri"/>
            <family val="2"/>
            <charset val="238"/>
          </rPr>
          <t>IV_B:Egyeb_SajatUtem1</t>
        </r>
      </text>
    </comment>
    <comment ref="W243" authorId="0" shapeId="0">
      <text>
        <r>
          <rPr>
            <sz val="11"/>
            <rFont val="Calibri"/>
            <family val="2"/>
            <charset val="238"/>
          </rPr>
          <t>IV_B:DijUtem1</t>
        </r>
      </text>
    </comment>
    <comment ref="X243" authorId="0" shapeId="0">
      <text>
        <r>
          <rPr>
            <sz val="11"/>
            <rFont val="Calibri"/>
            <family val="2"/>
            <charset val="238"/>
          </rPr>
          <t>IV_B:EM_Melleklet1_Utem1</t>
        </r>
      </text>
    </comment>
    <comment ref="Y243" authorId="0" shapeId="0">
      <text>
        <r>
          <rPr>
            <sz val="11"/>
            <rFont val="Calibri"/>
            <family val="2"/>
            <charset val="238"/>
          </rPr>
          <t>IV_B:EgyebAllamiUtem1</t>
        </r>
      </text>
    </comment>
    <comment ref="Z243" authorId="0" shapeId="0">
      <text>
        <r>
          <rPr>
            <sz val="11"/>
            <rFont val="Calibri"/>
            <family val="2"/>
            <charset val="238"/>
          </rPr>
          <t>IV_B:OnkormanyzatiUtem1</t>
        </r>
      </text>
    </comment>
    <comment ref="AA243" authorId="0" shapeId="0">
      <text>
        <r>
          <rPr>
            <sz val="11"/>
            <rFont val="Calibri"/>
            <family val="2"/>
            <charset val="238"/>
          </rPr>
          <t>IV_B:EUUtem1</t>
        </r>
      </text>
    </comment>
    <comment ref="AB243" authorId="0" shapeId="0">
      <text>
        <r>
          <rPr>
            <sz val="11"/>
            <rFont val="Calibri"/>
            <family val="2"/>
            <charset val="238"/>
          </rPr>
          <t>IV_B:EgyebUtem1</t>
        </r>
      </text>
    </comment>
    <comment ref="AC243" authorId="0" shapeId="0">
      <text>
        <r>
          <rPr>
            <sz val="11"/>
            <rFont val="Calibri"/>
            <family val="2"/>
            <charset val="238"/>
          </rPr>
          <t>IV_B:HitelKotvenyUtem1</t>
        </r>
      </text>
    </comment>
    <comment ref="AD243" authorId="0" shapeId="0">
      <text>
        <r>
          <rPr>
            <sz val="11"/>
            <rFont val="Calibri"/>
            <family val="2"/>
            <charset val="238"/>
          </rPr>
          <t>IV_B:OsszesenUtem1</t>
        </r>
      </text>
    </comment>
    <comment ref="AG243" authorId="0" shapeId="0">
      <text>
        <r>
          <rPr>
            <sz val="11"/>
            <rFont val="Calibri"/>
            <family val="2"/>
            <charset val="238"/>
          </rPr>
          <t>IV_B:HDUtem2</t>
        </r>
      </text>
    </comment>
    <comment ref="AH243" authorId="0" shapeId="0">
      <text>
        <r>
          <rPr>
            <sz val="11"/>
            <rFont val="Calibri"/>
            <family val="2"/>
            <charset val="238"/>
          </rPr>
          <t>IV_B:ECSUtem2</t>
        </r>
      </text>
    </comment>
    <comment ref="AI243" authorId="0" shapeId="0">
      <text>
        <r>
          <rPr>
            <sz val="11"/>
            <rFont val="Calibri"/>
            <family val="2"/>
            <charset val="238"/>
          </rPr>
          <t>IV_B:KFHUtem2</t>
        </r>
      </text>
    </comment>
    <comment ref="AJ243" authorId="0" shapeId="0">
      <text>
        <r>
          <rPr>
            <sz val="11"/>
            <rFont val="Calibri"/>
            <family val="2"/>
            <charset val="238"/>
          </rPr>
          <t>IV_B:Egyeb_SajatUtem2</t>
        </r>
      </text>
    </comment>
    <comment ref="AK243" authorId="0" shapeId="0">
      <text>
        <r>
          <rPr>
            <sz val="11"/>
            <rFont val="Calibri"/>
            <family val="2"/>
            <charset val="238"/>
          </rPr>
          <t>IV_B:DijUtem2</t>
        </r>
      </text>
    </comment>
    <comment ref="AL243" authorId="0" shapeId="0">
      <text>
        <r>
          <rPr>
            <sz val="11"/>
            <rFont val="Calibri"/>
            <family val="2"/>
            <charset val="238"/>
          </rPr>
          <t>IV_B:EM_Melleklet1_Utem2</t>
        </r>
      </text>
    </comment>
    <comment ref="AM243" authorId="0" shapeId="0">
      <text>
        <r>
          <rPr>
            <sz val="11"/>
            <rFont val="Calibri"/>
            <family val="2"/>
            <charset val="238"/>
          </rPr>
          <t>IV_B:EgyebAllamiUtem2</t>
        </r>
      </text>
    </comment>
    <comment ref="AN243" authorId="0" shapeId="0">
      <text>
        <r>
          <rPr>
            <sz val="11"/>
            <rFont val="Calibri"/>
            <family val="2"/>
            <charset val="238"/>
          </rPr>
          <t>IV_B:OnkormanyzatiUtem2</t>
        </r>
      </text>
    </comment>
    <comment ref="AO243" authorId="0" shapeId="0">
      <text>
        <r>
          <rPr>
            <sz val="11"/>
            <rFont val="Calibri"/>
            <family val="2"/>
            <charset val="238"/>
          </rPr>
          <t>IV_B:EUUtem2</t>
        </r>
      </text>
    </comment>
    <comment ref="AP243" authorId="0" shapeId="0">
      <text>
        <r>
          <rPr>
            <sz val="11"/>
            <rFont val="Calibri"/>
            <family val="2"/>
            <charset val="238"/>
          </rPr>
          <t>IV_B:EgyebUtem2</t>
        </r>
      </text>
    </comment>
    <comment ref="AQ243" authorId="0" shapeId="0">
      <text>
        <r>
          <rPr>
            <sz val="11"/>
            <rFont val="Calibri"/>
            <family val="2"/>
            <charset val="238"/>
          </rPr>
          <t>IV_B:HitelKotvenyUtem2</t>
        </r>
      </text>
    </comment>
    <comment ref="AR243" authorId="0" shapeId="0">
      <text>
        <r>
          <rPr>
            <sz val="11"/>
            <rFont val="Calibri"/>
            <family val="2"/>
            <charset val="238"/>
          </rPr>
          <t>IV_B:OsszesenUtem2</t>
        </r>
      </text>
    </comment>
    <comment ref="AS243" authorId="0" shapeId="0">
      <text>
        <r>
          <rPr>
            <sz val="11"/>
            <rFont val="Calibri"/>
            <family val="2"/>
            <charset val="238"/>
          </rPr>
          <t>IV_B:ForrashianyUtem2</t>
        </r>
      </text>
    </comment>
    <comment ref="AV243" authorId="0" shapeId="0">
      <text>
        <r>
          <rPr>
            <sz val="11"/>
            <rFont val="Calibri"/>
            <family val="2"/>
            <charset val="238"/>
          </rPr>
          <t>IV_B:Indokolas</t>
        </r>
      </text>
    </comment>
    <comment ref="AW243" authorId="0" shapeId="0">
      <text>
        <r>
          <rPr>
            <sz val="11"/>
            <rFont val="Calibri"/>
            <family val="2"/>
            <charset val="238"/>
          </rPr>
          <t>IV_B:Megjegyzes</t>
        </r>
      </text>
    </comment>
    <comment ref="AZ243" authorId="0" shapeId="0">
      <text>
        <r>
          <rPr>
            <sz val="11"/>
            <rFont val="Calibri"/>
            <family val="2"/>
            <charset val="238"/>
          </rPr>
          <t>IV_B:ISA</t>
        </r>
      </text>
    </comment>
    <comment ref="B244" authorId="0" shapeId="0">
      <text>
        <r>
          <rPr>
            <sz val="11"/>
            <rFont val="Calibri"/>
            <family val="2"/>
            <charset val="238"/>
          </rPr>
          <t>IV_B:FontossagiSorrent</t>
        </r>
      </text>
    </comment>
    <comment ref="C244" authorId="0" shapeId="0">
      <text>
        <r>
          <rPr>
            <sz val="11"/>
            <rFont val="Calibri"/>
            <family val="2"/>
            <charset val="238"/>
          </rPr>
          <t>IV_B:FeladatKategoria</t>
        </r>
      </text>
    </comment>
    <comment ref="D244" authorId="0" shapeId="0">
      <text>
        <r>
          <rPr>
            <sz val="11"/>
            <rFont val="Calibri"/>
            <family val="2"/>
            <charset val="238"/>
          </rPr>
          <t>IV_B:FeladatMegnevezes</t>
        </r>
      </text>
    </comment>
    <comment ref="E244" authorId="0" shapeId="0">
      <text>
        <r>
          <rPr>
            <sz val="11"/>
            <rFont val="Calibri"/>
            <family val="2"/>
            <charset val="238"/>
          </rPr>
          <t>IV_B:ElviEngedelySzam</t>
        </r>
      </text>
    </comment>
    <comment ref="F244" authorId="0" shapeId="0">
      <text>
        <r>
          <rPr>
            <sz val="11"/>
            <rFont val="Calibri"/>
            <family val="2"/>
            <charset val="238"/>
          </rPr>
          <t>IV_B:VKR_Kod</t>
        </r>
      </text>
    </comment>
    <comment ref="G244" authorId="0" shapeId="0">
      <text>
        <r>
          <rPr>
            <sz val="11"/>
            <rFont val="Calibri"/>
            <family val="2"/>
            <charset val="238"/>
          </rPr>
          <t>IV_B:VKR_Nev</t>
        </r>
      </text>
    </comment>
    <comment ref="H244" authorId="0" shapeId="0">
      <text>
        <r>
          <rPr>
            <sz val="11"/>
            <rFont val="Calibri"/>
            <family val="2"/>
            <charset val="238"/>
          </rPr>
          <t>IV_B:FeladatSorszam</t>
        </r>
      </text>
    </comment>
    <comment ref="I244" authorId="0" shapeId="0">
      <text>
        <r>
          <rPr>
            <sz val="11"/>
            <rFont val="Calibri"/>
            <family val="2"/>
            <charset val="238"/>
          </rPr>
          <t>IV_B:FeladatAzonosito</t>
        </r>
      </text>
    </comment>
    <comment ref="J244" authorId="0" shapeId="0">
      <text>
        <r>
          <rPr>
            <sz val="11"/>
            <rFont val="Calibri"/>
            <family val="2"/>
            <charset val="238"/>
          </rPr>
          <t>IV_B:EllatasiTerulet</t>
        </r>
      </text>
    </comment>
    <comment ref="K244" authorId="0" shapeId="0">
      <text>
        <r>
          <rPr>
            <sz val="11"/>
            <rFont val="Calibri"/>
            <family val="2"/>
            <charset val="238"/>
          </rPr>
          <t>IV_B:EllatasertFelelos</t>
        </r>
      </text>
    </comment>
    <comment ref="L244" authorId="0" shapeId="0">
      <text>
        <r>
          <rPr>
            <sz val="11"/>
            <rFont val="Calibri"/>
            <family val="2"/>
            <charset val="238"/>
          </rPr>
          <t>IV_B:TervezettNettoKoltseg</t>
        </r>
      </text>
    </comment>
    <comment ref="M244" authorId="0" shapeId="0">
      <text>
        <r>
          <rPr>
            <sz val="11"/>
            <rFont val="Calibri"/>
            <family val="2"/>
            <charset val="238"/>
          </rPr>
          <t>IV_B:IdotartamKezdes</t>
        </r>
      </text>
    </comment>
    <comment ref="N244" authorId="0" shapeId="0">
      <text>
        <r>
          <rPr>
            <sz val="11"/>
            <rFont val="Calibri"/>
            <family val="2"/>
            <charset val="238"/>
          </rPr>
          <t>IV_B:IdotartamBefejezes</t>
        </r>
      </text>
    </comment>
    <comment ref="O244" authorId="0" shapeId="0">
      <text>
        <r>
          <rPr>
            <sz val="11"/>
            <rFont val="Calibri"/>
            <family val="2"/>
            <charset val="238"/>
          </rPr>
          <t>IV_B:NettoKoltsegUtem1</t>
        </r>
      </text>
    </comment>
    <comment ref="P244" authorId="0" shapeId="0">
      <text>
        <r>
          <rPr>
            <sz val="11"/>
            <rFont val="Calibri"/>
            <family val="2"/>
            <charset val="238"/>
          </rPr>
          <t>IV_B:NettoKoltsegUtem2</t>
        </r>
      </text>
    </comment>
    <comment ref="Q244" authorId="0" shapeId="0">
      <text>
        <r>
          <rPr>
            <sz val="11"/>
            <rFont val="Calibri"/>
            <family val="2"/>
            <charset val="238"/>
          </rPr>
          <t>IV_B:EM_Melleklet2_KTG</t>
        </r>
      </text>
    </comment>
    <comment ref="S244" authorId="0" shapeId="0">
      <text>
        <r>
          <rPr>
            <sz val="11"/>
            <rFont val="Calibri"/>
            <family val="2"/>
            <charset val="238"/>
          </rPr>
          <t>IV_B:HDUtem1</t>
        </r>
      </text>
    </comment>
    <comment ref="T244" authorId="0" shapeId="0">
      <text>
        <r>
          <rPr>
            <sz val="11"/>
            <rFont val="Calibri"/>
            <family val="2"/>
            <charset val="238"/>
          </rPr>
          <t>IV_B:ECSUtem1</t>
        </r>
      </text>
    </comment>
    <comment ref="U244" authorId="0" shapeId="0">
      <text>
        <r>
          <rPr>
            <sz val="11"/>
            <rFont val="Calibri"/>
            <family val="2"/>
            <charset val="238"/>
          </rPr>
          <t>IV_B:KFHUtem1</t>
        </r>
      </text>
    </comment>
    <comment ref="V244" authorId="0" shapeId="0">
      <text>
        <r>
          <rPr>
            <sz val="11"/>
            <rFont val="Calibri"/>
            <family val="2"/>
            <charset val="238"/>
          </rPr>
          <t>IV_B:Egyeb_SajatUtem1</t>
        </r>
      </text>
    </comment>
    <comment ref="W244" authorId="0" shapeId="0">
      <text>
        <r>
          <rPr>
            <sz val="11"/>
            <rFont val="Calibri"/>
            <family val="2"/>
            <charset val="238"/>
          </rPr>
          <t>IV_B:DijUtem1</t>
        </r>
      </text>
    </comment>
    <comment ref="X244" authorId="0" shapeId="0">
      <text>
        <r>
          <rPr>
            <sz val="11"/>
            <rFont val="Calibri"/>
            <family val="2"/>
            <charset val="238"/>
          </rPr>
          <t>IV_B:EM_Melleklet1_Utem1</t>
        </r>
      </text>
    </comment>
    <comment ref="Y244" authorId="0" shapeId="0">
      <text>
        <r>
          <rPr>
            <sz val="11"/>
            <rFont val="Calibri"/>
            <family val="2"/>
            <charset val="238"/>
          </rPr>
          <t>IV_B:EgyebAllamiUtem1</t>
        </r>
      </text>
    </comment>
    <comment ref="Z244" authorId="0" shapeId="0">
      <text>
        <r>
          <rPr>
            <sz val="11"/>
            <rFont val="Calibri"/>
            <family val="2"/>
            <charset val="238"/>
          </rPr>
          <t>IV_B:OnkormanyzatiUtem1</t>
        </r>
      </text>
    </comment>
    <comment ref="AA244" authorId="0" shapeId="0">
      <text>
        <r>
          <rPr>
            <sz val="11"/>
            <rFont val="Calibri"/>
            <family val="2"/>
            <charset val="238"/>
          </rPr>
          <t>IV_B:EUUtem1</t>
        </r>
      </text>
    </comment>
    <comment ref="AB244" authorId="0" shapeId="0">
      <text>
        <r>
          <rPr>
            <sz val="11"/>
            <rFont val="Calibri"/>
            <family val="2"/>
            <charset val="238"/>
          </rPr>
          <t>IV_B:EgyebUtem1</t>
        </r>
      </text>
    </comment>
    <comment ref="AC244" authorId="0" shapeId="0">
      <text>
        <r>
          <rPr>
            <sz val="11"/>
            <rFont val="Calibri"/>
            <family val="2"/>
            <charset val="238"/>
          </rPr>
          <t>IV_B:HitelKotvenyUtem1</t>
        </r>
      </text>
    </comment>
    <comment ref="AD244" authorId="0" shapeId="0">
      <text>
        <r>
          <rPr>
            <sz val="11"/>
            <rFont val="Calibri"/>
            <family val="2"/>
            <charset val="238"/>
          </rPr>
          <t>IV_B:OsszesenUtem1</t>
        </r>
      </text>
    </comment>
    <comment ref="AG244" authorId="0" shapeId="0">
      <text>
        <r>
          <rPr>
            <sz val="11"/>
            <rFont val="Calibri"/>
            <family val="2"/>
            <charset val="238"/>
          </rPr>
          <t>IV_B:HDUtem2</t>
        </r>
      </text>
    </comment>
    <comment ref="AH244" authorId="0" shapeId="0">
      <text>
        <r>
          <rPr>
            <sz val="11"/>
            <rFont val="Calibri"/>
            <family val="2"/>
            <charset val="238"/>
          </rPr>
          <t>IV_B:ECSUtem2</t>
        </r>
      </text>
    </comment>
    <comment ref="AI244" authorId="0" shapeId="0">
      <text>
        <r>
          <rPr>
            <sz val="11"/>
            <rFont val="Calibri"/>
            <family val="2"/>
            <charset val="238"/>
          </rPr>
          <t>IV_B:KFHUtem2</t>
        </r>
      </text>
    </comment>
    <comment ref="AJ244" authorId="0" shapeId="0">
      <text>
        <r>
          <rPr>
            <sz val="11"/>
            <rFont val="Calibri"/>
            <family val="2"/>
            <charset val="238"/>
          </rPr>
          <t>IV_B:Egyeb_SajatUtem2</t>
        </r>
      </text>
    </comment>
    <comment ref="AK244" authorId="0" shapeId="0">
      <text>
        <r>
          <rPr>
            <sz val="11"/>
            <rFont val="Calibri"/>
            <family val="2"/>
            <charset val="238"/>
          </rPr>
          <t>IV_B:DijUtem2</t>
        </r>
      </text>
    </comment>
    <comment ref="AL244" authorId="0" shapeId="0">
      <text>
        <r>
          <rPr>
            <sz val="11"/>
            <rFont val="Calibri"/>
            <family val="2"/>
            <charset val="238"/>
          </rPr>
          <t>IV_B:EM_Melleklet1_Utem2</t>
        </r>
      </text>
    </comment>
    <comment ref="AM244" authorId="0" shapeId="0">
      <text>
        <r>
          <rPr>
            <sz val="11"/>
            <rFont val="Calibri"/>
            <family val="2"/>
            <charset val="238"/>
          </rPr>
          <t>IV_B:EgyebAllamiUtem2</t>
        </r>
      </text>
    </comment>
    <comment ref="AN244" authorId="0" shapeId="0">
      <text>
        <r>
          <rPr>
            <sz val="11"/>
            <rFont val="Calibri"/>
            <family val="2"/>
            <charset val="238"/>
          </rPr>
          <t>IV_B:OnkormanyzatiUtem2</t>
        </r>
      </text>
    </comment>
    <comment ref="AO244" authorId="0" shapeId="0">
      <text>
        <r>
          <rPr>
            <sz val="11"/>
            <rFont val="Calibri"/>
            <family val="2"/>
            <charset val="238"/>
          </rPr>
          <t>IV_B:EUUtem2</t>
        </r>
      </text>
    </comment>
    <comment ref="AP244" authorId="0" shapeId="0">
      <text>
        <r>
          <rPr>
            <sz val="11"/>
            <rFont val="Calibri"/>
            <family val="2"/>
            <charset val="238"/>
          </rPr>
          <t>IV_B:EgyebUtem2</t>
        </r>
      </text>
    </comment>
    <comment ref="AQ244" authorId="0" shapeId="0">
      <text>
        <r>
          <rPr>
            <sz val="11"/>
            <rFont val="Calibri"/>
            <family val="2"/>
            <charset val="238"/>
          </rPr>
          <t>IV_B:HitelKotvenyUtem2</t>
        </r>
      </text>
    </comment>
    <comment ref="AR244" authorId="0" shapeId="0">
      <text>
        <r>
          <rPr>
            <sz val="11"/>
            <rFont val="Calibri"/>
            <family val="2"/>
            <charset val="238"/>
          </rPr>
          <t>IV_B:OsszesenUtem2</t>
        </r>
      </text>
    </comment>
    <comment ref="AS244" authorId="0" shapeId="0">
      <text>
        <r>
          <rPr>
            <sz val="11"/>
            <rFont val="Calibri"/>
            <family val="2"/>
            <charset val="238"/>
          </rPr>
          <t>IV_B:ForrashianyUtem2</t>
        </r>
      </text>
    </comment>
    <comment ref="AV244" authorId="0" shapeId="0">
      <text>
        <r>
          <rPr>
            <sz val="11"/>
            <rFont val="Calibri"/>
            <family val="2"/>
            <charset val="238"/>
          </rPr>
          <t>IV_B:Indokolas</t>
        </r>
      </text>
    </comment>
    <comment ref="AW244" authorId="0" shapeId="0">
      <text>
        <r>
          <rPr>
            <sz val="11"/>
            <rFont val="Calibri"/>
            <family val="2"/>
            <charset val="238"/>
          </rPr>
          <t>IV_B:Megjegyzes</t>
        </r>
      </text>
    </comment>
    <comment ref="AZ244" authorId="0" shapeId="0">
      <text>
        <r>
          <rPr>
            <sz val="11"/>
            <rFont val="Calibri"/>
            <family val="2"/>
            <charset val="238"/>
          </rPr>
          <t>IV_B:ISA</t>
        </r>
      </text>
    </comment>
    <comment ref="B245" authorId="0" shapeId="0">
      <text>
        <r>
          <rPr>
            <sz val="11"/>
            <rFont val="Calibri"/>
            <family val="2"/>
            <charset val="238"/>
          </rPr>
          <t>IV_B:FontossagiSorrent</t>
        </r>
      </text>
    </comment>
    <comment ref="C245" authorId="0" shapeId="0">
      <text>
        <r>
          <rPr>
            <sz val="11"/>
            <rFont val="Calibri"/>
            <family val="2"/>
            <charset val="238"/>
          </rPr>
          <t>IV_B:FeladatKategoria</t>
        </r>
      </text>
    </comment>
    <comment ref="D245" authorId="0" shapeId="0">
      <text>
        <r>
          <rPr>
            <sz val="11"/>
            <rFont val="Calibri"/>
            <family val="2"/>
            <charset val="238"/>
          </rPr>
          <t>IV_B:FeladatMegnevezes</t>
        </r>
      </text>
    </comment>
    <comment ref="E245" authorId="0" shapeId="0">
      <text>
        <r>
          <rPr>
            <sz val="11"/>
            <rFont val="Calibri"/>
            <family val="2"/>
            <charset val="238"/>
          </rPr>
          <t>IV_B:ElviEngedelySzam</t>
        </r>
      </text>
    </comment>
    <comment ref="F245" authorId="0" shapeId="0">
      <text>
        <r>
          <rPr>
            <sz val="11"/>
            <rFont val="Calibri"/>
            <family val="2"/>
            <charset val="238"/>
          </rPr>
          <t>IV_B:VKR_Kod</t>
        </r>
      </text>
    </comment>
    <comment ref="G245" authorId="0" shapeId="0">
      <text>
        <r>
          <rPr>
            <sz val="11"/>
            <rFont val="Calibri"/>
            <family val="2"/>
            <charset val="238"/>
          </rPr>
          <t>IV_B:VKR_Nev</t>
        </r>
      </text>
    </comment>
    <comment ref="H245" authorId="0" shapeId="0">
      <text>
        <r>
          <rPr>
            <sz val="11"/>
            <rFont val="Calibri"/>
            <family val="2"/>
            <charset val="238"/>
          </rPr>
          <t>IV_B:FeladatSorszam</t>
        </r>
      </text>
    </comment>
    <comment ref="I245" authorId="0" shapeId="0">
      <text>
        <r>
          <rPr>
            <sz val="11"/>
            <rFont val="Calibri"/>
            <family val="2"/>
            <charset val="238"/>
          </rPr>
          <t>IV_B:FeladatAzonosito</t>
        </r>
      </text>
    </comment>
    <comment ref="J245" authorId="0" shapeId="0">
      <text>
        <r>
          <rPr>
            <sz val="11"/>
            <rFont val="Calibri"/>
            <family val="2"/>
            <charset val="238"/>
          </rPr>
          <t>IV_B:EllatasiTerulet</t>
        </r>
      </text>
    </comment>
    <comment ref="K245" authorId="0" shapeId="0">
      <text>
        <r>
          <rPr>
            <sz val="11"/>
            <rFont val="Calibri"/>
            <family val="2"/>
            <charset val="238"/>
          </rPr>
          <t>IV_B:EllatasertFelelos</t>
        </r>
      </text>
    </comment>
    <comment ref="L245" authorId="0" shapeId="0">
      <text>
        <r>
          <rPr>
            <sz val="11"/>
            <rFont val="Calibri"/>
            <family val="2"/>
            <charset val="238"/>
          </rPr>
          <t>IV_B:TervezettNettoKoltseg</t>
        </r>
      </text>
    </comment>
    <comment ref="M245" authorId="0" shapeId="0">
      <text>
        <r>
          <rPr>
            <sz val="11"/>
            <rFont val="Calibri"/>
            <family val="2"/>
            <charset val="238"/>
          </rPr>
          <t>IV_B:IdotartamKezdes</t>
        </r>
      </text>
    </comment>
    <comment ref="N245" authorId="0" shapeId="0">
      <text>
        <r>
          <rPr>
            <sz val="11"/>
            <rFont val="Calibri"/>
            <family val="2"/>
            <charset val="238"/>
          </rPr>
          <t>IV_B:IdotartamBefejezes</t>
        </r>
      </text>
    </comment>
    <comment ref="O245" authorId="0" shapeId="0">
      <text>
        <r>
          <rPr>
            <sz val="11"/>
            <rFont val="Calibri"/>
            <family val="2"/>
            <charset val="238"/>
          </rPr>
          <t>IV_B:NettoKoltsegUtem1</t>
        </r>
      </text>
    </comment>
    <comment ref="P245" authorId="0" shapeId="0">
      <text>
        <r>
          <rPr>
            <sz val="11"/>
            <rFont val="Calibri"/>
            <family val="2"/>
            <charset val="238"/>
          </rPr>
          <t>IV_B:NettoKoltsegUtem2</t>
        </r>
      </text>
    </comment>
    <comment ref="Q245" authorId="0" shapeId="0">
      <text>
        <r>
          <rPr>
            <sz val="11"/>
            <rFont val="Calibri"/>
            <family val="2"/>
            <charset val="238"/>
          </rPr>
          <t>IV_B:EM_Melleklet2_KTG</t>
        </r>
      </text>
    </comment>
    <comment ref="S245" authorId="0" shapeId="0">
      <text>
        <r>
          <rPr>
            <sz val="11"/>
            <rFont val="Calibri"/>
            <family val="2"/>
            <charset val="238"/>
          </rPr>
          <t>IV_B:HDUtem1</t>
        </r>
      </text>
    </comment>
    <comment ref="T245" authorId="0" shapeId="0">
      <text>
        <r>
          <rPr>
            <sz val="11"/>
            <rFont val="Calibri"/>
            <family val="2"/>
            <charset val="238"/>
          </rPr>
          <t>IV_B:ECSUtem1</t>
        </r>
      </text>
    </comment>
    <comment ref="U245" authorId="0" shapeId="0">
      <text>
        <r>
          <rPr>
            <sz val="11"/>
            <rFont val="Calibri"/>
            <family val="2"/>
            <charset val="238"/>
          </rPr>
          <t>IV_B:KFHUtem1</t>
        </r>
      </text>
    </comment>
    <comment ref="V245" authorId="0" shapeId="0">
      <text>
        <r>
          <rPr>
            <sz val="11"/>
            <rFont val="Calibri"/>
            <family val="2"/>
            <charset val="238"/>
          </rPr>
          <t>IV_B:Egyeb_SajatUtem1</t>
        </r>
      </text>
    </comment>
    <comment ref="W245" authorId="0" shapeId="0">
      <text>
        <r>
          <rPr>
            <sz val="11"/>
            <rFont val="Calibri"/>
            <family val="2"/>
            <charset val="238"/>
          </rPr>
          <t>IV_B:DijUtem1</t>
        </r>
      </text>
    </comment>
    <comment ref="X245" authorId="0" shapeId="0">
      <text>
        <r>
          <rPr>
            <sz val="11"/>
            <rFont val="Calibri"/>
            <family val="2"/>
            <charset val="238"/>
          </rPr>
          <t>IV_B:EM_Melleklet1_Utem1</t>
        </r>
      </text>
    </comment>
    <comment ref="Y245" authorId="0" shapeId="0">
      <text>
        <r>
          <rPr>
            <sz val="11"/>
            <rFont val="Calibri"/>
            <family val="2"/>
            <charset val="238"/>
          </rPr>
          <t>IV_B:EgyebAllamiUtem1</t>
        </r>
      </text>
    </comment>
    <comment ref="Z245" authorId="0" shapeId="0">
      <text>
        <r>
          <rPr>
            <sz val="11"/>
            <rFont val="Calibri"/>
            <family val="2"/>
            <charset val="238"/>
          </rPr>
          <t>IV_B:OnkormanyzatiUtem1</t>
        </r>
      </text>
    </comment>
    <comment ref="AA245" authorId="0" shapeId="0">
      <text>
        <r>
          <rPr>
            <sz val="11"/>
            <rFont val="Calibri"/>
            <family val="2"/>
            <charset val="238"/>
          </rPr>
          <t>IV_B:EUUtem1</t>
        </r>
      </text>
    </comment>
    <comment ref="AB245" authorId="0" shapeId="0">
      <text>
        <r>
          <rPr>
            <sz val="11"/>
            <rFont val="Calibri"/>
            <family val="2"/>
            <charset val="238"/>
          </rPr>
          <t>IV_B:EgyebUtem1</t>
        </r>
      </text>
    </comment>
    <comment ref="AC245" authorId="0" shapeId="0">
      <text>
        <r>
          <rPr>
            <sz val="11"/>
            <rFont val="Calibri"/>
            <family val="2"/>
            <charset val="238"/>
          </rPr>
          <t>IV_B:HitelKotvenyUtem1</t>
        </r>
      </text>
    </comment>
    <comment ref="AD245" authorId="0" shapeId="0">
      <text>
        <r>
          <rPr>
            <sz val="11"/>
            <rFont val="Calibri"/>
            <family val="2"/>
            <charset val="238"/>
          </rPr>
          <t>IV_B:OsszesenUtem1</t>
        </r>
      </text>
    </comment>
    <comment ref="AG245" authorId="0" shapeId="0">
      <text>
        <r>
          <rPr>
            <sz val="11"/>
            <rFont val="Calibri"/>
            <family val="2"/>
            <charset val="238"/>
          </rPr>
          <t>IV_B:HDUtem2</t>
        </r>
      </text>
    </comment>
    <comment ref="AH245" authorId="0" shapeId="0">
      <text>
        <r>
          <rPr>
            <sz val="11"/>
            <rFont val="Calibri"/>
            <family val="2"/>
            <charset val="238"/>
          </rPr>
          <t>IV_B:ECSUtem2</t>
        </r>
      </text>
    </comment>
    <comment ref="AI245" authorId="0" shapeId="0">
      <text>
        <r>
          <rPr>
            <sz val="11"/>
            <rFont val="Calibri"/>
            <family val="2"/>
            <charset val="238"/>
          </rPr>
          <t>IV_B:KFHUtem2</t>
        </r>
      </text>
    </comment>
    <comment ref="AJ245" authorId="0" shapeId="0">
      <text>
        <r>
          <rPr>
            <sz val="11"/>
            <rFont val="Calibri"/>
            <family val="2"/>
            <charset val="238"/>
          </rPr>
          <t>IV_B:Egyeb_SajatUtem2</t>
        </r>
      </text>
    </comment>
    <comment ref="AK245" authorId="0" shapeId="0">
      <text>
        <r>
          <rPr>
            <sz val="11"/>
            <rFont val="Calibri"/>
            <family val="2"/>
            <charset val="238"/>
          </rPr>
          <t>IV_B:DijUtem2</t>
        </r>
      </text>
    </comment>
    <comment ref="AL245" authorId="0" shapeId="0">
      <text>
        <r>
          <rPr>
            <sz val="11"/>
            <rFont val="Calibri"/>
            <family val="2"/>
            <charset val="238"/>
          </rPr>
          <t>IV_B:EM_Melleklet1_Utem2</t>
        </r>
      </text>
    </comment>
    <comment ref="AM245" authorId="0" shapeId="0">
      <text>
        <r>
          <rPr>
            <sz val="11"/>
            <rFont val="Calibri"/>
            <family val="2"/>
            <charset val="238"/>
          </rPr>
          <t>IV_B:EgyebAllamiUtem2</t>
        </r>
      </text>
    </comment>
    <comment ref="AN245" authorId="0" shapeId="0">
      <text>
        <r>
          <rPr>
            <sz val="11"/>
            <rFont val="Calibri"/>
            <family val="2"/>
            <charset val="238"/>
          </rPr>
          <t>IV_B:OnkormanyzatiUtem2</t>
        </r>
      </text>
    </comment>
    <comment ref="AO245" authorId="0" shapeId="0">
      <text>
        <r>
          <rPr>
            <sz val="11"/>
            <rFont val="Calibri"/>
            <family val="2"/>
            <charset val="238"/>
          </rPr>
          <t>IV_B:EUUtem2</t>
        </r>
      </text>
    </comment>
    <comment ref="AP245" authorId="0" shapeId="0">
      <text>
        <r>
          <rPr>
            <sz val="11"/>
            <rFont val="Calibri"/>
            <family val="2"/>
            <charset val="238"/>
          </rPr>
          <t>IV_B:EgyebUtem2</t>
        </r>
      </text>
    </comment>
    <comment ref="AQ245" authorId="0" shapeId="0">
      <text>
        <r>
          <rPr>
            <sz val="11"/>
            <rFont val="Calibri"/>
            <family val="2"/>
            <charset val="238"/>
          </rPr>
          <t>IV_B:HitelKotvenyUtem2</t>
        </r>
      </text>
    </comment>
    <comment ref="AR245" authorId="0" shapeId="0">
      <text>
        <r>
          <rPr>
            <sz val="11"/>
            <rFont val="Calibri"/>
            <family val="2"/>
            <charset val="238"/>
          </rPr>
          <t>IV_B:OsszesenUtem2</t>
        </r>
      </text>
    </comment>
    <comment ref="AS245" authorId="0" shapeId="0">
      <text>
        <r>
          <rPr>
            <sz val="11"/>
            <rFont val="Calibri"/>
            <family val="2"/>
            <charset val="238"/>
          </rPr>
          <t>IV_B:ForrashianyUtem2</t>
        </r>
      </text>
    </comment>
    <comment ref="AV245" authorId="0" shapeId="0">
      <text>
        <r>
          <rPr>
            <sz val="11"/>
            <rFont val="Calibri"/>
            <family val="2"/>
            <charset val="238"/>
          </rPr>
          <t>IV_B:Indokolas</t>
        </r>
      </text>
    </comment>
    <comment ref="AW245" authorId="0" shapeId="0">
      <text>
        <r>
          <rPr>
            <sz val="11"/>
            <rFont val="Calibri"/>
            <family val="2"/>
            <charset val="238"/>
          </rPr>
          <t>IV_B:Megjegyzes</t>
        </r>
      </text>
    </comment>
    <comment ref="AZ245" authorId="0" shapeId="0">
      <text>
        <r>
          <rPr>
            <sz val="11"/>
            <rFont val="Calibri"/>
            <family val="2"/>
            <charset val="238"/>
          </rPr>
          <t>IV_B:ISA</t>
        </r>
      </text>
    </comment>
    <comment ref="B246" authorId="0" shapeId="0">
      <text>
        <r>
          <rPr>
            <sz val="11"/>
            <rFont val="Calibri"/>
            <family val="2"/>
            <charset val="238"/>
          </rPr>
          <t>IV_B:FontossagiSorrent</t>
        </r>
      </text>
    </comment>
    <comment ref="C246" authorId="0" shapeId="0">
      <text>
        <r>
          <rPr>
            <sz val="11"/>
            <rFont val="Calibri"/>
            <family val="2"/>
            <charset val="238"/>
          </rPr>
          <t>IV_B:FeladatKategoria</t>
        </r>
      </text>
    </comment>
    <comment ref="D246" authorId="0" shapeId="0">
      <text>
        <r>
          <rPr>
            <sz val="11"/>
            <rFont val="Calibri"/>
            <family val="2"/>
            <charset val="238"/>
          </rPr>
          <t>IV_B:FeladatMegnevezes</t>
        </r>
      </text>
    </comment>
    <comment ref="E246" authorId="0" shapeId="0">
      <text>
        <r>
          <rPr>
            <sz val="11"/>
            <rFont val="Calibri"/>
            <family val="2"/>
            <charset val="238"/>
          </rPr>
          <t>IV_B:ElviEngedelySzam</t>
        </r>
      </text>
    </comment>
    <comment ref="F246" authorId="0" shapeId="0">
      <text>
        <r>
          <rPr>
            <sz val="11"/>
            <rFont val="Calibri"/>
            <family val="2"/>
            <charset val="238"/>
          </rPr>
          <t>IV_B:VKR_Kod</t>
        </r>
      </text>
    </comment>
    <comment ref="G246" authorId="0" shapeId="0">
      <text>
        <r>
          <rPr>
            <sz val="11"/>
            <rFont val="Calibri"/>
            <family val="2"/>
            <charset val="238"/>
          </rPr>
          <t>IV_B:VKR_Nev</t>
        </r>
      </text>
    </comment>
    <comment ref="H246" authorId="0" shapeId="0">
      <text>
        <r>
          <rPr>
            <sz val="11"/>
            <rFont val="Calibri"/>
            <family val="2"/>
            <charset val="238"/>
          </rPr>
          <t>IV_B:FeladatSorszam</t>
        </r>
      </text>
    </comment>
    <comment ref="I246" authorId="0" shapeId="0">
      <text>
        <r>
          <rPr>
            <sz val="11"/>
            <rFont val="Calibri"/>
            <family val="2"/>
            <charset val="238"/>
          </rPr>
          <t>IV_B:FeladatAzonosito</t>
        </r>
      </text>
    </comment>
    <comment ref="J246" authorId="0" shapeId="0">
      <text>
        <r>
          <rPr>
            <sz val="11"/>
            <rFont val="Calibri"/>
            <family val="2"/>
            <charset val="238"/>
          </rPr>
          <t>IV_B:EllatasiTerulet</t>
        </r>
      </text>
    </comment>
    <comment ref="K246" authorId="0" shapeId="0">
      <text>
        <r>
          <rPr>
            <sz val="11"/>
            <rFont val="Calibri"/>
            <family val="2"/>
            <charset val="238"/>
          </rPr>
          <t>IV_B:EllatasertFelelos</t>
        </r>
      </text>
    </comment>
    <comment ref="L246" authorId="0" shapeId="0">
      <text>
        <r>
          <rPr>
            <sz val="11"/>
            <rFont val="Calibri"/>
            <family val="2"/>
            <charset val="238"/>
          </rPr>
          <t>IV_B:TervezettNettoKoltseg</t>
        </r>
      </text>
    </comment>
    <comment ref="M246" authorId="0" shapeId="0">
      <text>
        <r>
          <rPr>
            <sz val="11"/>
            <rFont val="Calibri"/>
            <family val="2"/>
            <charset val="238"/>
          </rPr>
          <t>IV_B:IdotartamKezdes</t>
        </r>
      </text>
    </comment>
    <comment ref="N246" authorId="0" shapeId="0">
      <text>
        <r>
          <rPr>
            <sz val="11"/>
            <rFont val="Calibri"/>
            <family val="2"/>
            <charset val="238"/>
          </rPr>
          <t>IV_B:IdotartamBefejezes</t>
        </r>
      </text>
    </comment>
    <comment ref="O246" authorId="0" shapeId="0">
      <text>
        <r>
          <rPr>
            <sz val="11"/>
            <rFont val="Calibri"/>
            <family val="2"/>
            <charset val="238"/>
          </rPr>
          <t>IV_B:NettoKoltsegUtem1</t>
        </r>
      </text>
    </comment>
    <comment ref="P246" authorId="0" shapeId="0">
      <text>
        <r>
          <rPr>
            <sz val="11"/>
            <rFont val="Calibri"/>
            <family val="2"/>
            <charset val="238"/>
          </rPr>
          <t>IV_B:NettoKoltsegUtem2</t>
        </r>
      </text>
    </comment>
    <comment ref="Q246" authorId="0" shapeId="0">
      <text>
        <r>
          <rPr>
            <sz val="11"/>
            <rFont val="Calibri"/>
            <family val="2"/>
            <charset val="238"/>
          </rPr>
          <t>IV_B:EM_Melleklet2_KTG</t>
        </r>
      </text>
    </comment>
    <comment ref="S246" authorId="0" shapeId="0">
      <text>
        <r>
          <rPr>
            <sz val="11"/>
            <rFont val="Calibri"/>
            <family val="2"/>
            <charset val="238"/>
          </rPr>
          <t>IV_B:HDUtem1</t>
        </r>
      </text>
    </comment>
    <comment ref="T246" authorId="0" shapeId="0">
      <text>
        <r>
          <rPr>
            <sz val="11"/>
            <rFont val="Calibri"/>
            <family val="2"/>
            <charset val="238"/>
          </rPr>
          <t>IV_B:ECSUtem1</t>
        </r>
      </text>
    </comment>
    <comment ref="U246" authorId="0" shapeId="0">
      <text>
        <r>
          <rPr>
            <sz val="11"/>
            <rFont val="Calibri"/>
            <family val="2"/>
            <charset val="238"/>
          </rPr>
          <t>IV_B:KFHUtem1</t>
        </r>
      </text>
    </comment>
    <comment ref="V246" authorId="0" shapeId="0">
      <text>
        <r>
          <rPr>
            <sz val="11"/>
            <rFont val="Calibri"/>
            <family val="2"/>
            <charset val="238"/>
          </rPr>
          <t>IV_B:Egyeb_SajatUtem1</t>
        </r>
      </text>
    </comment>
    <comment ref="W246" authorId="0" shapeId="0">
      <text>
        <r>
          <rPr>
            <sz val="11"/>
            <rFont val="Calibri"/>
            <family val="2"/>
            <charset val="238"/>
          </rPr>
          <t>IV_B:DijUtem1</t>
        </r>
      </text>
    </comment>
    <comment ref="X246" authorId="0" shapeId="0">
      <text>
        <r>
          <rPr>
            <sz val="11"/>
            <rFont val="Calibri"/>
            <family val="2"/>
            <charset val="238"/>
          </rPr>
          <t>IV_B:EM_Melleklet1_Utem1</t>
        </r>
      </text>
    </comment>
    <comment ref="Y246" authorId="0" shapeId="0">
      <text>
        <r>
          <rPr>
            <sz val="11"/>
            <rFont val="Calibri"/>
            <family val="2"/>
            <charset val="238"/>
          </rPr>
          <t>IV_B:EgyebAllamiUtem1</t>
        </r>
      </text>
    </comment>
    <comment ref="Z246" authorId="0" shapeId="0">
      <text>
        <r>
          <rPr>
            <sz val="11"/>
            <rFont val="Calibri"/>
            <family val="2"/>
            <charset val="238"/>
          </rPr>
          <t>IV_B:OnkormanyzatiUtem1</t>
        </r>
      </text>
    </comment>
    <comment ref="AA246" authorId="0" shapeId="0">
      <text>
        <r>
          <rPr>
            <sz val="11"/>
            <rFont val="Calibri"/>
            <family val="2"/>
            <charset val="238"/>
          </rPr>
          <t>IV_B:EUUtem1</t>
        </r>
      </text>
    </comment>
    <comment ref="AB246" authorId="0" shapeId="0">
      <text>
        <r>
          <rPr>
            <sz val="11"/>
            <rFont val="Calibri"/>
            <family val="2"/>
            <charset val="238"/>
          </rPr>
          <t>IV_B:EgyebUtem1</t>
        </r>
      </text>
    </comment>
    <comment ref="AC246" authorId="0" shapeId="0">
      <text>
        <r>
          <rPr>
            <sz val="11"/>
            <rFont val="Calibri"/>
            <family val="2"/>
            <charset val="238"/>
          </rPr>
          <t>IV_B:HitelKotvenyUtem1</t>
        </r>
      </text>
    </comment>
    <comment ref="AD246" authorId="0" shapeId="0">
      <text>
        <r>
          <rPr>
            <sz val="11"/>
            <rFont val="Calibri"/>
            <family val="2"/>
            <charset val="238"/>
          </rPr>
          <t>IV_B:OsszesenUtem1</t>
        </r>
      </text>
    </comment>
    <comment ref="AG246" authorId="0" shapeId="0">
      <text>
        <r>
          <rPr>
            <sz val="11"/>
            <rFont val="Calibri"/>
            <family val="2"/>
            <charset val="238"/>
          </rPr>
          <t>IV_B:HDUtem2</t>
        </r>
      </text>
    </comment>
    <comment ref="AH246" authorId="0" shapeId="0">
      <text>
        <r>
          <rPr>
            <sz val="11"/>
            <rFont val="Calibri"/>
            <family val="2"/>
            <charset val="238"/>
          </rPr>
          <t>IV_B:ECSUtem2</t>
        </r>
      </text>
    </comment>
    <comment ref="AI246" authorId="0" shapeId="0">
      <text>
        <r>
          <rPr>
            <sz val="11"/>
            <rFont val="Calibri"/>
            <family val="2"/>
            <charset val="238"/>
          </rPr>
          <t>IV_B:KFHUtem2</t>
        </r>
      </text>
    </comment>
    <comment ref="AJ246" authorId="0" shapeId="0">
      <text>
        <r>
          <rPr>
            <sz val="11"/>
            <rFont val="Calibri"/>
            <family val="2"/>
            <charset val="238"/>
          </rPr>
          <t>IV_B:Egyeb_SajatUtem2</t>
        </r>
      </text>
    </comment>
    <comment ref="AK246" authorId="0" shapeId="0">
      <text>
        <r>
          <rPr>
            <sz val="11"/>
            <rFont val="Calibri"/>
            <family val="2"/>
            <charset val="238"/>
          </rPr>
          <t>IV_B:DijUtem2</t>
        </r>
      </text>
    </comment>
    <comment ref="AL246" authorId="0" shapeId="0">
      <text>
        <r>
          <rPr>
            <sz val="11"/>
            <rFont val="Calibri"/>
            <family val="2"/>
            <charset val="238"/>
          </rPr>
          <t>IV_B:EM_Melleklet1_Utem2</t>
        </r>
      </text>
    </comment>
    <comment ref="AM246" authorId="0" shapeId="0">
      <text>
        <r>
          <rPr>
            <sz val="11"/>
            <rFont val="Calibri"/>
            <family val="2"/>
            <charset val="238"/>
          </rPr>
          <t>IV_B:EgyebAllamiUtem2</t>
        </r>
      </text>
    </comment>
    <comment ref="AN246" authorId="0" shapeId="0">
      <text>
        <r>
          <rPr>
            <sz val="11"/>
            <rFont val="Calibri"/>
            <family val="2"/>
            <charset val="238"/>
          </rPr>
          <t>IV_B:OnkormanyzatiUtem2</t>
        </r>
      </text>
    </comment>
    <comment ref="AO246" authorId="0" shapeId="0">
      <text>
        <r>
          <rPr>
            <sz val="11"/>
            <rFont val="Calibri"/>
            <family val="2"/>
            <charset val="238"/>
          </rPr>
          <t>IV_B:EUUtem2</t>
        </r>
      </text>
    </comment>
    <comment ref="AP246" authorId="0" shapeId="0">
      <text>
        <r>
          <rPr>
            <sz val="11"/>
            <rFont val="Calibri"/>
            <family val="2"/>
            <charset val="238"/>
          </rPr>
          <t>IV_B:EgyebUtem2</t>
        </r>
      </text>
    </comment>
    <comment ref="AQ246" authorId="0" shapeId="0">
      <text>
        <r>
          <rPr>
            <sz val="11"/>
            <rFont val="Calibri"/>
            <family val="2"/>
            <charset val="238"/>
          </rPr>
          <t>IV_B:HitelKotvenyUtem2</t>
        </r>
      </text>
    </comment>
    <comment ref="AR246" authorId="0" shapeId="0">
      <text>
        <r>
          <rPr>
            <sz val="11"/>
            <rFont val="Calibri"/>
            <family val="2"/>
            <charset val="238"/>
          </rPr>
          <t>IV_B:OsszesenUtem2</t>
        </r>
      </text>
    </comment>
    <comment ref="AS246" authorId="0" shapeId="0">
      <text>
        <r>
          <rPr>
            <sz val="11"/>
            <rFont val="Calibri"/>
            <family val="2"/>
            <charset val="238"/>
          </rPr>
          <t>IV_B:ForrashianyUtem2</t>
        </r>
      </text>
    </comment>
    <comment ref="AV246" authorId="0" shapeId="0">
      <text>
        <r>
          <rPr>
            <sz val="11"/>
            <rFont val="Calibri"/>
            <family val="2"/>
            <charset val="238"/>
          </rPr>
          <t>IV_B:Indokolas</t>
        </r>
      </text>
    </comment>
    <comment ref="AW246" authorId="0" shapeId="0">
      <text>
        <r>
          <rPr>
            <sz val="11"/>
            <rFont val="Calibri"/>
            <family val="2"/>
            <charset val="238"/>
          </rPr>
          <t>IV_B:Megjegyzes</t>
        </r>
      </text>
    </comment>
    <comment ref="AZ246" authorId="0" shapeId="0">
      <text>
        <r>
          <rPr>
            <sz val="11"/>
            <rFont val="Calibri"/>
            <family val="2"/>
            <charset val="238"/>
          </rPr>
          <t>IV_B:ISA</t>
        </r>
      </text>
    </comment>
    <comment ref="B247" authorId="0" shapeId="0">
      <text>
        <r>
          <rPr>
            <sz val="11"/>
            <rFont val="Calibri"/>
            <family val="2"/>
            <charset val="238"/>
          </rPr>
          <t>IV_B:FontossagiSorrent</t>
        </r>
      </text>
    </comment>
    <comment ref="C247" authorId="0" shapeId="0">
      <text>
        <r>
          <rPr>
            <sz val="11"/>
            <rFont val="Calibri"/>
            <family val="2"/>
            <charset val="238"/>
          </rPr>
          <t>IV_B:FeladatKategoria</t>
        </r>
      </text>
    </comment>
    <comment ref="D247" authorId="0" shapeId="0">
      <text>
        <r>
          <rPr>
            <sz val="11"/>
            <rFont val="Calibri"/>
            <family val="2"/>
            <charset val="238"/>
          </rPr>
          <t>IV_B:FeladatMegnevezes</t>
        </r>
      </text>
    </comment>
    <comment ref="E247" authorId="0" shapeId="0">
      <text>
        <r>
          <rPr>
            <sz val="11"/>
            <rFont val="Calibri"/>
            <family val="2"/>
            <charset val="238"/>
          </rPr>
          <t>IV_B:ElviEngedelySzam</t>
        </r>
      </text>
    </comment>
    <comment ref="F247" authorId="0" shapeId="0">
      <text>
        <r>
          <rPr>
            <sz val="11"/>
            <rFont val="Calibri"/>
            <family val="2"/>
            <charset val="238"/>
          </rPr>
          <t>IV_B:VKR_Kod</t>
        </r>
      </text>
    </comment>
    <comment ref="G247" authorId="0" shapeId="0">
      <text>
        <r>
          <rPr>
            <sz val="11"/>
            <rFont val="Calibri"/>
            <family val="2"/>
            <charset val="238"/>
          </rPr>
          <t>IV_B:VKR_Nev</t>
        </r>
      </text>
    </comment>
    <comment ref="H247" authorId="0" shapeId="0">
      <text>
        <r>
          <rPr>
            <sz val="11"/>
            <rFont val="Calibri"/>
            <family val="2"/>
            <charset val="238"/>
          </rPr>
          <t>IV_B:FeladatSorszam</t>
        </r>
      </text>
    </comment>
    <comment ref="I247" authorId="0" shapeId="0">
      <text>
        <r>
          <rPr>
            <sz val="11"/>
            <rFont val="Calibri"/>
            <family val="2"/>
            <charset val="238"/>
          </rPr>
          <t>IV_B:FeladatAzonosito</t>
        </r>
      </text>
    </comment>
    <comment ref="J247" authorId="0" shapeId="0">
      <text>
        <r>
          <rPr>
            <sz val="11"/>
            <rFont val="Calibri"/>
            <family val="2"/>
            <charset val="238"/>
          </rPr>
          <t>IV_B:EllatasiTerulet</t>
        </r>
      </text>
    </comment>
    <comment ref="K247" authorId="0" shapeId="0">
      <text>
        <r>
          <rPr>
            <sz val="11"/>
            <rFont val="Calibri"/>
            <family val="2"/>
            <charset val="238"/>
          </rPr>
          <t>IV_B:EllatasertFelelos</t>
        </r>
      </text>
    </comment>
    <comment ref="L247" authorId="0" shapeId="0">
      <text>
        <r>
          <rPr>
            <sz val="11"/>
            <rFont val="Calibri"/>
            <family val="2"/>
            <charset val="238"/>
          </rPr>
          <t>IV_B:TervezettNettoKoltseg</t>
        </r>
      </text>
    </comment>
    <comment ref="M247" authorId="0" shapeId="0">
      <text>
        <r>
          <rPr>
            <sz val="11"/>
            <rFont val="Calibri"/>
            <family val="2"/>
            <charset val="238"/>
          </rPr>
          <t>IV_B:IdotartamKezdes</t>
        </r>
      </text>
    </comment>
    <comment ref="N247" authorId="0" shapeId="0">
      <text>
        <r>
          <rPr>
            <sz val="11"/>
            <rFont val="Calibri"/>
            <family val="2"/>
            <charset val="238"/>
          </rPr>
          <t>IV_B:IdotartamBefejezes</t>
        </r>
      </text>
    </comment>
    <comment ref="O247" authorId="0" shapeId="0">
      <text>
        <r>
          <rPr>
            <sz val="11"/>
            <rFont val="Calibri"/>
            <family val="2"/>
            <charset val="238"/>
          </rPr>
          <t>IV_B:NettoKoltsegUtem1</t>
        </r>
      </text>
    </comment>
    <comment ref="P247" authorId="0" shapeId="0">
      <text>
        <r>
          <rPr>
            <sz val="11"/>
            <rFont val="Calibri"/>
            <family val="2"/>
            <charset val="238"/>
          </rPr>
          <t>IV_B:NettoKoltsegUtem2</t>
        </r>
      </text>
    </comment>
    <comment ref="Q247" authorId="0" shapeId="0">
      <text>
        <r>
          <rPr>
            <sz val="11"/>
            <rFont val="Calibri"/>
            <family val="2"/>
            <charset val="238"/>
          </rPr>
          <t>IV_B:EM_Melleklet2_KTG</t>
        </r>
      </text>
    </comment>
    <comment ref="S247" authorId="0" shapeId="0">
      <text>
        <r>
          <rPr>
            <sz val="11"/>
            <rFont val="Calibri"/>
            <family val="2"/>
            <charset val="238"/>
          </rPr>
          <t>IV_B:HDUtem1</t>
        </r>
      </text>
    </comment>
    <comment ref="T247" authorId="0" shapeId="0">
      <text>
        <r>
          <rPr>
            <sz val="11"/>
            <rFont val="Calibri"/>
            <family val="2"/>
            <charset val="238"/>
          </rPr>
          <t>IV_B:ECSUtem1</t>
        </r>
      </text>
    </comment>
    <comment ref="U247" authorId="0" shapeId="0">
      <text>
        <r>
          <rPr>
            <sz val="11"/>
            <rFont val="Calibri"/>
            <family val="2"/>
            <charset val="238"/>
          </rPr>
          <t>IV_B:KFHUtem1</t>
        </r>
      </text>
    </comment>
    <comment ref="V247" authorId="0" shapeId="0">
      <text>
        <r>
          <rPr>
            <sz val="11"/>
            <rFont val="Calibri"/>
            <family val="2"/>
            <charset val="238"/>
          </rPr>
          <t>IV_B:Egyeb_SajatUtem1</t>
        </r>
      </text>
    </comment>
    <comment ref="W247" authorId="0" shapeId="0">
      <text>
        <r>
          <rPr>
            <sz val="11"/>
            <rFont val="Calibri"/>
            <family val="2"/>
            <charset val="238"/>
          </rPr>
          <t>IV_B:DijUtem1</t>
        </r>
      </text>
    </comment>
    <comment ref="X247" authorId="0" shapeId="0">
      <text>
        <r>
          <rPr>
            <sz val="11"/>
            <rFont val="Calibri"/>
            <family val="2"/>
            <charset val="238"/>
          </rPr>
          <t>IV_B:EM_Melleklet1_Utem1</t>
        </r>
      </text>
    </comment>
    <comment ref="Y247" authorId="0" shapeId="0">
      <text>
        <r>
          <rPr>
            <sz val="11"/>
            <rFont val="Calibri"/>
            <family val="2"/>
            <charset val="238"/>
          </rPr>
          <t>IV_B:EgyebAllamiUtem1</t>
        </r>
      </text>
    </comment>
    <comment ref="Z247" authorId="0" shapeId="0">
      <text>
        <r>
          <rPr>
            <sz val="11"/>
            <rFont val="Calibri"/>
            <family val="2"/>
            <charset val="238"/>
          </rPr>
          <t>IV_B:OnkormanyzatiUtem1</t>
        </r>
      </text>
    </comment>
    <comment ref="AA247" authorId="0" shapeId="0">
      <text>
        <r>
          <rPr>
            <sz val="11"/>
            <rFont val="Calibri"/>
            <family val="2"/>
            <charset val="238"/>
          </rPr>
          <t>IV_B:EUUtem1</t>
        </r>
      </text>
    </comment>
    <comment ref="AB247" authorId="0" shapeId="0">
      <text>
        <r>
          <rPr>
            <sz val="11"/>
            <rFont val="Calibri"/>
            <family val="2"/>
            <charset val="238"/>
          </rPr>
          <t>IV_B:EgyebUtem1</t>
        </r>
      </text>
    </comment>
    <comment ref="AC247" authorId="0" shapeId="0">
      <text>
        <r>
          <rPr>
            <sz val="11"/>
            <rFont val="Calibri"/>
            <family val="2"/>
            <charset val="238"/>
          </rPr>
          <t>IV_B:HitelKotvenyUtem1</t>
        </r>
      </text>
    </comment>
    <comment ref="AD247" authorId="0" shapeId="0">
      <text>
        <r>
          <rPr>
            <sz val="11"/>
            <rFont val="Calibri"/>
            <family val="2"/>
            <charset val="238"/>
          </rPr>
          <t>IV_B:OsszesenUtem1</t>
        </r>
      </text>
    </comment>
    <comment ref="AG247" authorId="0" shapeId="0">
      <text>
        <r>
          <rPr>
            <sz val="11"/>
            <rFont val="Calibri"/>
            <family val="2"/>
            <charset val="238"/>
          </rPr>
          <t>IV_B:HDUtem2</t>
        </r>
      </text>
    </comment>
    <comment ref="AH247" authorId="0" shapeId="0">
      <text>
        <r>
          <rPr>
            <sz val="11"/>
            <rFont val="Calibri"/>
            <family val="2"/>
            <charset val="238"/>
          </rPr>
          <t>IV_B:ECSUtem2</t>
        </r>
      </text>
    </comment>
    <comment ref="AI247" authorId="0" shapeId="0">
      <text>
        <r>
          <rPr>
            <sz val="11"/>
            <rFont val="Calibri"/>
            <family val="2"/>
            <charset val="238"/>
          </rPr>
          <t>IV_B:KFHUtem2</t>
        </r>
      </text>
    </comment>
    <comment ref="AJ247" authorId="0" shapeId="0">
      <text>
        <r>
          <rPr>
            <sz val="11"/>
            <rFont val="Calibri"/>
            <family val="2"/>
            <charset val="238"/>
          </rPr>
          <t>IV_B:Egyeb_SajatUtem2</t>
        </r>
      </text>
    </comment>
    <comment ref="AK247" authorId="0" shapeId="0">
      <text>
        <r>
          <rPr>
            <sz val="11"/>
            <rFont val="Calibri"/>
            <family val="2"/>
            <charset val="238"/>
          </rPr>
          <t>IV_B:DijUtem2</t>
        </r>
      </text>
    </comment>
    <comment ref="AL247" authorId="0" shapeId="0">
      <text>
        <r>
          <rPr>
            <sz val="11"/>
            <rFont val="Calibri"/>
            <family val="2"/>
            <charset val="238"/>
          </rPr>
          <t>IV_B:EM_Melleklet1_Utem2</t>
        </r>
      </text>
    </comment>
    <comment ref="AM247" authorId="0" shapeId="0">
      <text>
        <r>
          <rPr>
            <sz val="11"/>
            <rFont val="Calibri"/>
            <family val="2"/>
            <charset val="238"/>
          </rPr>
          <t>IV_B:EgyebAllamiUtem2</t>
        </r>
      </text>
    </comment>
    <comment ref="AN247" authorId="0" shapeId="0">
      <text>
        <r>
          <rPr>
            <sz val="11"/>
            <rFont val="Calibri"/>
            <family val="2"/>
            <charset val="238"/>
          </rPr>
          <t>IV_B:OnkormanyzatiUtem2</t>
        </r>
      </text>
    </comment>
    <comment ref="AO247" authorId="0" shapeId="0">
      <text>
        <r>
          <rPr>
            <sz val="11"/>
            <rFont val="Calibri"/>
            <family val="2"/>
            <charset val="238"/>
          </rPr>
          <t>IV_B:EUUtem2</t>
        </r>
      </text>
    </comment>
    <comment ref="AP247" authorId="0" shapeId="0">
      <text>
        <r>
          <rPr>
            <sz val="11"/>
            <rFont val="Calibri"/>
            <family val="2"/>
            <charset val="238"/>
          </rPr>
          <t>IV_B:EgyebUtem2</t>
        </r>
      </text>
    </comment>
    <comment ref="AQ247" authorId="0" shapeId="0">
      <text>
        <r>
          <rPr>
            <sz val="11"/>
            <rFont val="Calibri"/>
            <family val="2"/>
            <charset val="238"/>
          </rPr>
          <t>IV_B:HitelKotvenyUtem2</t>
        </r>
      </text>
    </comment>
    <comment ref="AR247" authorId="0" shapeId="0">
      <text>
        <r>
          <rPr>
            <sz val="11"/>
            <rFont val="Calibri"/>
            <family val="2"/>
            <charset val="238"/>
          </rPr>
          <t>IV_B:OsszesenUtem2</t>
        </r>
      </text>
    </comment>
    <comment ref="AS247" authorId="0" shapeId="0">
      <text>
        <r>
          <rPr>
            <sz val="11"/>
            <rFont val="Calibri"/>
            <family val="2"/>
            <charset val="238"/>
          </rPr>
          <t>IV_B:ForrashianyUtem2</t>
        </r>
      </text>
    </comment>
    <comment ref="AV247" authorId="0" shapeId="0">
      <text>
        <r>
          <rPr>
            <sz val="11"/>
            <rFont val="Calibri"/>
            <family val="2"/>
            <charset val="238"/>
          </rPr>
          <t>IV_B:Indokolas</t>
        </r>
      </text>
    </comment>
    <comment ref="AW247" authorId="0" shapeId="0">
      <text>
        <r>
          <rPr>
            <sz val="11"/>
            <rFont val="Calibri"/>
            <family val="2"/>
            <charset val="238"/>
          </rPr>
          <t>IV_B:Megjegyzes</t>
        </r>
      </text>
    </comment>
    <comment ref="AZ247" authorId="0" shapeId="0">
      <text>
        <r>
          <rPr>
            <sz val="11"/>
            <rFont val="Calibri"/>
            <family val="2"/>
            <charset val="238"/>
          </rPr>
          <t>IV_B:ISA</t>
        </r>
      </text>
    </comment>
    <comment ref="B248" authorId="0" shapeId="0">
      <text>
        <r>
          <rPr>
            <sz val="11"/>
            <rFont val="Calibri"/>
            <family val="2"/>
            <charset val="238"/>
          </rPr>
          <t>IV_B:FontossagiSorrent</t>
        </r>
      </text>
    </comment>
    <comment ref="C248" authorId="0" shapeId="0">
      <text>
        <r>
          <rPr>
            <sz val="11"/>
            <rFont val="Calibri"/>
            <family val="2"/>
            <charset val="238"/>
          </rPr>
          <t>IV_B:FeladatKategoria</t>
        </r>
      </text>
    </comment>
    <comment ref="D248" authorId="0" shapeId="0">
      <text>
        <r>
          <rPr>
            <sz val="11"/>
            <rFont val="Calibri"/>
            <family val="2"/>
            <charset val="238"/>
          </rPr>
          <t>IV_B:FeladatMegnevezes</t>
        </r>
      </text>
    </comment>
    <comment ref="E248" authorId="0" shapeId="0">
      <text>
        <r>
          <rPr>
            <sz val="11"/>
            <rFont val="Calibri"/>
            <family val="2"/>
            <charset val="238"/>
          </rPr>
          <t>IV_B:ElviEngedelySzam</t>
        </r>
      </text>
    </comment>
    <comment ref="F248" authorId="0" shapeId="0">
      <text>
        <r>
          <rPr>
            <sz val="11"/>
            <rFont val="Calibri"/>
            <family val="2"/>
            <charset val="238"/>
          </rPr>
          <t>IV_B:VKR_Kod</t>
        </r>
      </text>
    </comment>
    <comment ref="G248" authorId="0" shapeId="0">
      <text>
        <r>
          <rPr>
            <sz val="11"/>
            <rFont val="Calibri"/>
            <family val="2"/>
            <charset val="238"/>
          </rPr>
          <t>IV_B:VKR_Nev</t>
        </r>
      </text>
    </comment>
    <comment ref="H248" authorId="0" shapeId="0">
      <text>
        <r>
          <rPr>
            <sz val="11"/>
            <rFont val="Calibri"/>
            <family val="2"/>
            <charset val="238"/>
          </rPr>
          <t>IV_B:FeladatSorszam</t>
        </r>
      </text>
    </comment>
    <comment ref="I248" authorId="0" shapeId="0">
      <text>
        <r>
          <rPr>
            <sz val="11"/>
            <rFont val="Calibri"/>
            <family val="2"/>
            <charset val="238"/>
          </rPr>
          <t>IV_B:FeladatAzonosito</t>
        </r>
      </text>
    </comment>
    <comment ref="J248" authorId="0" shapeId="0">
      <text>
        <r>
          <rPr>
            <sz val="11"/>
            <rFont val="Calibri"/>
            <family val="2"/>
            <charset val="238"/>
          </rPr>
          <t>IV_B:EllatasiTerulet</t>
        </r>
      </text>
    </comment>
    <comment ref="K248" authorId="0" shapeId="0">
      <text>
        <r>
          <rPr>
            <sz val="11"/>
            <rFont val="Calibri"/>
            <family val="2"/>
            <charset val="238"/>
          </rPr>
          <t>IV_B:EllatasertFelelos</t>
        </r>
      </text>
    </comment>
    <comment ref="L248" authorId="0" shapeId="0">
      <text>
        <r>
          <rPr>
            <sz val="11"/>
            <rFont val="Calibri"/>
            <family val="2"/>
            <charset val="238"/>
          </rPr>
          <t>IV_B:TervezettNettoKoltseg</t>
        </r>
      </text>
    </comment>
    <comment ref="M248" authorId="0" shapeId="0">
      <text>
        <r>
          <rPr>
            <sz val="11"/>
            <rFont val="Calibri"/>
            <family val="2"/>
            <charset val="238"/>
          </rPr>
          <t>IV_B:IdotartamKezdes</t>
        </r>
      </text>
    </comment>
    <comment ref="N248" authorId="0" shapeId="0">
      <text>
        <r>
          <rPr>
            <sz val="11"/>
            <rFont val="Calibri"/>
            <family val="2"/>
            <charset val="238"/>
          </rPr>
          <t>IV_B:IdotartamBefejezes</t>
        </r>
      </text>
    </comment>
    <comment ref="O248" authorId="0" shapeId="0">
      <text>
        <r>
          <rPr>
            <sz val="11"/>
            <rFont val="Calibri"/>
            <family val="2"/>
            <charset val="238"/>
          </rPr>
          <t>IV_B:NettoKoltsegUtem1</t>
        </r>
      </text>
    </comment>
    <comment ref="P248" authorId="0" shapeId="0">
      <text>
        <r>
          <rPr>
            <sz val="11"/>
            <rFont val="Calibri"/>
            <family val="2"/>
            <charset val="238"/>
          </rPr>
          <t>IV_B:NettoKoltsegUtem2</t>
        </r>
      </text>
    </comment>
    <comment ref="Q248" authorId="0" shapeId="0">
      <text>
        <r>
          <rPr>
            <sz val="11"/>
            <rFont val="Calibri"/>
            <family val="2"/>
            <charset val="238"/>
          </rPr>
          <t>IV_B:EM_Melleklet2_KTG</t>
        </r>
      </text>
    </comment>
    <comment ref="S248" authorId="0" shapeId="0">
      <text>
        <r>
          <rPr>
            <sz val="11"/>
            <rFont val="Calibri"/>
            <family val="2"/>
            <charset val="238"/>
          </rPr>
          <t>IV_B:HDUtem1</t>
        </r>
      </text>
    </comment>
    <comment ref="T248" authorId="0" shapeId="0">
      <text>
        <r>
          <rPr>
            <sz val="11"/>
            <rFont val="Calibri"/>
            <family val="2"/>
            <charset val="238"/>
          </rPr>
          <t>IV_B:ECSUtem1</t>
        </r>
      </text>
    </comment>
    <comment ref="U248" authorId="0" shapeId="0">
      <text>
        <r>
          <rPr>
            <sz val="11"/>
            <rFont val="Calibri"/>
            <family val="2"/>
            <charset val="238"/>
          </rPr>
          <t>IV_B:KFHUtem1</t>
        </r>
      </text>
    </comment>
    <comment ref="V248" authorId="0" shapeId="0">
      <text>
        <r>
          <rPr>
            <sz val="11"/>
            <rFont val="Calibri"/>
            <family val="2"/>
            <charset val="238"/>
          </rPr>
          <t>IV_B:Egyeb_SajatUtem1</t>
        </r>
      </text>
    </comment>
    <comment ref="W248" authorId="0" shapeId="0">
      <text>
        <r>
          <rPr>
            <sz val="11"/>
            <rFont val="Calibri"/>
            <family val="2"/>
            <charset val="238"/>
          </rPr>
          <t>IV_B:DijUtem1</t>
        </r>
      </text>
    </comment>
    <comment ref="X248" authorId="0" shapeId="0">
      <text>
        <r>
          <rPr>
            <sz val="11"/>
            <rFont val="Calibri"/>
            <family val="2"/>
            <charset val="238"/>
          </rPr>
          <t>IV_B:EM_Melleklet1_Utem1</t>
        </r>
      </text>
    </comment>
    <comment ref="Y248" authorId="0" shapeId="0">
      <text>
        <r>
          <rPr>
            <sz val="11"/>
            <rFont val="Calibri"/>
            <family val="2"/>
            <charset val="238"/>
          </rPr>
          <t>IV_B:EgyebAllamiUtem1</t>
        </r>
      </text>
    </comment>
    <comment ref="Z248" authorId="0" shapeId="0">
      <text>
        <r>
          <rPr>
            <sz val="11"/>
            <rFont val="Calibri"/>
            <family val="2"/>
            <charset val="238"/>
          </rPr>
          <t>IV_B:OnkormanyzatiUtem1</t>
        </r>
      </text>
    </comment>
    <comment ref="AA248" authorId="0" shapeId="0">
      <text>
        <r>
          <rPr>
            <sz val="11"/>
            <rFont val="Calibri"/>
            <family val="2"/>
            <charset val="238"/>
          </rPr>
          <t>IV_B:EUUtem1</t>
        </r>
      </text>
    </comment>
    <comment ref="AB248" authorId="0" shapeId="0">
      <text>
        <r>
          <rPr>
            <sz val="11"/>
            <rFont val="Calibri"/>
            <family val="2"/>
            <charset val="238"/>
          </rPr>
          <t>IV_B:EgyebUtem1</t>
        </r>
      </text>
    </comment>
    <comment ref="AC248" authorId="0" shapeId="0">
      <text>
        <r>
          <rPr>
            <sz val="11"/>
            <rFont val="Calibri"/>
            <family val="2"/>
            <charset val="238"/>
          </rPr>
          <t>IV_B:HitelKotvenyUtem1</t>
        </r>
      </text>
    </comment>
    <comment ref="AD248" authorId="0" shapeId="0">
      <text>
        <r>
          <rPr>
            <sz val="11"/>
            <rFont val="Calibri"/>
            <family val="2"/>
            <charset val="238"/>
          </rPr>
          <t>IV_B:OsszesenUtem1</t>
        </r>
      </text>
    </comment>
    <comment ref="AG248" authorId="0" shapeId="0">
      <text>
        <r>
          <rPr>
            <sz val="11"/>
            <rFont val="Calibri"/>
            <family val="2"/>
            <charset val="238"/>
          </rPr>
          <t>IV_B:HDUtem2</t>
        </r>
      </text>
    </comment>
    <comment ref="AH248" authorId="0" shapeId="0">
      <text>
        <r>
          <rPr>
            <sz val="11"/>
            <rFont val="Calibri"/>
            <family val="2"/>
            <charset val="238"/>
          </rPr>
          <t>IV_B:ECSUtem2</t>
        </r>
      </text>
    </comment>
    <comment ref="AI248" authorId="0" shapeId="0">
      <text>
        <r>
          <rPr>
            <sz val="11"/>
            <rFont val="Calibri"/>
            <family val="2"/>
            <charset val="238"/>
          </rPr>
          <t>IV_B:KFHUtem2</t>
        </r>
      </text>
    </comment>
    <comment ref="AJ248" authorId="0" shapeId="0">
      <text>
        <r>
          <rPr>
            <sz val="11"/>
            <rFont val="Calibri"/>
            <family val="2"/>
            <charset val="238"/>
          </rPr>
          <t>IV_B:Egyeb_SajatUtem2</t>
        </r>
      </text>
    </comment>
    <comment ref="AK248" authorId="0" shapeId="0">
      <text>
        <r>
          <rPr>
            <sz val="11"/>
            <rFont val="Calibri"/>
            <family val="2"/>
            <charset val="238"/>
          </rPr>
          <t>IV_B:DijUtem2</t>
        </r>
      </text>
    </comment>
    <comment ref="AL248" authorId="0" shapeId="0">
      <text>
        <r>
          <rPr>
            <sz val="11"/>
            <rFont val="Calibri"/>
            <family val="2"/>
            <charset val="238"/>
          </rPr>
          <t>IV_B:EM_Melleklet1_Utem2</t>
        </r>
      </text>
    </comment>
    <comment ref="AM248" authorId="0" shapeId="0">
      <text>
        <r>
          <rPr>
            <sz val="11"/>
            <rFont val="Calibri"/>
            <family val="2"/>
            <charset val="238"/>
          </rPr>
          <t>IV_B:EgyebAllamiUtem2</t>
        </r>
      </text>
    </comment>
    <comment ref="AN248" authorId="0" shapeId="0">
      <text>
        <r>
          <rPr>
            <sz val="11"/>
            <rFont val="Calibri"/>
            <family val="2"/>
            <charset val="238"/>
          </rPr>
          <t>IV_B:OnkormanyzatiUtem2</t>
        </r>
      </text>
    </comment>
    <comment ref="AO248" authorId="0" shapeId="0">
      <text>
        <r>
          <rPr>
            <sz val="11"/>
            <rFont val="Calibri"/>
            <family val="2"/>
            <charset val="238"/>
          </rPr>
          <t>IV_B:EUUtem2</t>
        </r>
      </text>
    </comment>
    <comment ref="AP248" authorId="0" shapeId="0">
      <text>
        <r>
          <rPr>
            <sz val="11"/>
            <rFont val="Calibri"/>
            <family val="2"/>
            <charset val="238"/>
          </rPr>
          <t>IV_B:EgyebUtem2</t>
        </r>
      </text>
    </comment>
    <comment ref="AQ248" authorId="0" shapeId="0">
      <text>
        <r>
          <rPr>
            <sz val="11"/>
            <rFont val="Calibri"/>
            <family val="2"/>
            <charset val="238"/>
          </rPr>
          <t>IV_B:HitelKotvenyUtem2</t>
        </r>
      </text>
    </comment>
    <comment ref="AR248" authorId="0" shapeId="0">
      <text>
        <r>
          <rPr>
            <sz val="11"/>
            <rFont val="Calibri"/>
            <family val="2"/>
            <charset val="238"/>
          </rPr>
          <t>IV_B:OsszesenUtem2</t>
        </r>
      </text>
    </comment>
    <comment ref="AS248" authorId="0" shapeId="0">
      <text>
        <r>
          <rPr>
            <sz val="11"/>
            <rFont val="Calibri"/>
            <family val="2"/>
            <charset val="238"/>
          </rPr>
          <t>IV_B:ForrashianyUtem2</t>
        </r>
      </text>
    </comment>
    <comment ref="AV248" authorId="0" shapeId="0">
      <text>
        <r>
          <rPr>
            <sz val="11"/>
            <rFont val="Calibri"/>
            <family val="2"/>
            <charset val="238"/>
          </rPr>
          <t>IV_B:Indokolas</t>
        </r>
      </text>
    </comment>
    <comment ref="AW248" authorId="0" shapeId="0">
      <text>
        <r>
          <rPr>
            <sz val="11"/>
            <rFont val="Calibri"/>
            <family val="2"/>
            <charset val="238"/>
          </rPr>
          <t>IV_B:Megjegyzes</t>
        </r>
      </text>
    </comment>
    <comment ref="AZ248" authorId="0" shapeId="0">
      <text>
        <r>
          <rPr>
            <sz val="11"/>
            <rFont val="Calibri"/>
            <family val="2"/>
            <charset val="238"/>
          </rPr>
          <t>IV_B:ISA</t>
        </r>
      </text>
    </comment>
    <comment ref="B249" authorId="0" shapeId="0">
      <text>
        <r>
          <rPr>
            <sz val="11"/>
            <rFont val="Calibri"/>
            <family val="2"/>
            <charset val="238"/>
          </rPr>
          <t>IV_B:FontossagiSorrent</t>
        </r>
      </text>
    </comment>
    <comment ref="C249" authorId="0" shapeId="0">
      <text>
        <r>
          <rPr>
            <sz val="11"/>
            <rFont val="Calibri"/>
            <family val="2"/>
            <charset val="238"/>
          </rPr>
          <t>IV_B:FeladatKategoria</t>
        </r>
      </text>
    </comment>
    <comment ref="D249" authorId="0" shapeId="0">
      <text>
        <r>
          <rPr>
            <sz val="11"/>
            <rFont val="Calibri"/>
            <family val="2"/>
            <charset val="238"/>
          </rPr>
          <t>IV_B:FeladatMegnevezes</t>
        </r>
      </text>
    </comment>
    <comment ref="E249" authorId="0" shapeId="0">
      <text>
        <r>
          <rPr>
            <sz val="11"/>
            <rFont val="Calibri"/>
            <family val="2"/>
            <charset val="238"/>
          </rPr>
          <t>IV_B:ElviEngedelySzam</t>
        </r>
      </text>
    </comment>
    <comment ref="F249" authorId="0" shapeId="0">
      <text>
        <r>
          <rPr>
            <sz val="11"/>
            <rFont val="Calibri"/>
            <family val="2"/>
            <charset val="238"/>
          </rPr>
          <t>IV_B:VKR_Kod</t>
        </r>
      </text>
    </comment>
    <comment ref="G249" authorId="0" shapeId="0">
      <text>
        <r>
          <rPr>
            <sz val="11"/>
            <rFont val="Calibri"/>
            <family val="2"/>
            <charset val="238"/>
          </rPr>
          <t>IV_B:VKR_Nev</t>
        </r>
      </text>
    </comment>
    <comment ref="H249" authorId="0" shapeId="0">
      <text>
        <r>
          <rPr>
            <sz val="11"/>
            <rFont val="Calibri"/>
            <family val="2"/>
            <charset val="238"/>
          </rPr>
          <t>IV_B:FeladatSorszam</t>
        </r>
      </text>
    </comment>
    <comment ref="I249" authorId="0" shapeId="0">
      <text>
        <r>
          <rPr>
            <sz val="11"/>
            <rFont val="Calibri"/>
            <family val="2"/>
            <charset val="238"/>
          </rPr>
          <t>IV_B:FeladatAzonosito</t>
        </r>
      </text>
    </comment>
    <comment ref="J249" authorId="0" shapeId="0">
      <text>
        <r>
          <rPr>
            <sz val="11"/>
            <rFont val="Calibri"/>
            <family val="2"/>
            <charset val="238"/>
          </rPr>
          <t>IV_B:EllatasiTerulet</t>
        </r>
      </text>
    </comment>
    <comment ref="K249" authorId="0" shapeId="0">
      <text>
        <r>
          <rPr>
            <sz val="11"/>
            <rFont val="Calibri"/>
            <family val="2"/>
            <charset val="238"/>
          </rPr>
          <t>IV_B:EllatasertFelelos</t>
        </r>
      </text>
    </comment>
    <comment ref="L249" authorId="0" shapeId="0">
      <text>
        <r>
          <rPr>
            <sz val="11"/>
            <rFont val="Calibri"/>
            <family val="2"/>
            <charset val="238"/>
          </rPr>
          <t>IV_B:TervezettNettoKoltseg</t>
        </r>
      </text>
    </comment>
    <comment ref="M249" authorId="0" shapeId="0">
      <text>
        <r>
          <rPr>
            <sz val="11"/>
            <rFont val="Calibri"/>
            <family val="2"/>
            <charset val="238"/>
          </rPr>
          <t>IV_B:IdotartamKezdes</t>
        </r>
      </text>
    </comment>
    <comment ref="N249" authorId="0" shapeId="0">
      <text>
        <r>
          <rPr>
            <sz val="11"/>
            <rFont val="Calibri"/>
            <family val="2"/>
            <charset val="238"/>
          </rPr>
          <t>IV_B:IdotartamBefejezes</t>
        </r>
      </text>
    </comment>
    <comment ref="O249" authorId="0" shapeId="0">
      <text>
        <r>
          <rPr>
            <sz val="11"/>
            <rFont val="Calibri"/>
            <family val="2"/>
            <charset val="238"/>
          </rPr>
          <t>IV_B:NettoKoltsegUtem1</t>
        </r>
      </text>
    </comment>
    <comment ref="P249" authorId="0" shapeId="0">
      <text>
        <r>
          <rPr>
            <sz val="11"/>
            <rFont val="Calibri"/>
            <family val="2"/>
            <charset val="238"/>
          </rPr>
          <t>IV_B:NettoKoltsegUtem2</t>
        </r>
      </text>
    </comment>
    <comment ref="Q249" authorId="0" shapeId="0">
      <text>
        <r>
          <rPr>
            <sz val="11"/>
            <rFont val="Calibri"/>
            <family val="2"/>
            <charset val="238"/>
          </rPr>
          <t>IV_B:EM_Melleklet2_KTG</t>
        </r>
      </text>
    </comment>
    <comment ref="S249" authorId="0" shapeId="0">
      <text>
        <r>
          <rPr>
            <sz val="11"/>
            <rFont val="Calibri"/>
            <family val="2"/>
            <charset val="238"/>
          </rPr>
          <t>IV_B:HDUtem1</t>
        </r>
      </text>
    </comment>
    <comment ref="T249" authorId="0" shapeId="0">
      <text>
        <r>
          <rPr>
            <sz val="11"/>
            <rFont val="Calibri"/>
            <family val="2"/>
            <charset val="238"/>
          </rPr>
          <t>IV_B:ECSUtem1</t>
        </r>
      </text>
    </comment>
    <comment ref="U249" authorId="0" shapeId="0">
      <text>
        <r>
          <rPr>
            <sz val="11"/>
            <rFont val="Calibri"/>
            <family val="2"/>
            <charset val="238"/>
          </rPr>
          <t>IV_B:KFHUtem1</t>
        </r>
      </text>
    </comment>
    <comment ref="V249" authorId="0" shapeId="0">
      <text>
        <r>
          <rPr>
            <sz val="11"/>
            <rFont val="Calibri"/>
            <family val="2"/>
            <charset val="238"/>
          </rPr>
          <t>IV_B:Egyeb_SajatUtem1</t>
        </r>
      </text>
    </comment>
    <comment ref="W249" authorId="0" shapeId="0">
      <text>
        <r>
          <rPr>
            <sz val="11"/>
            <rFont val="Calibri"/>
            <family val="2"/>
            <charset val="238"/>
          </rPr>
          <t>IV_B:DijUtem1</t>
        </r>
      </text>
    </comment>
    <comment ref="X249" authorId="0" shapeId="0">
      <text>
        <r>
          <rPr>
            <sz val="11"/>
            <rFont val="Calibri"/>
            <family val="2"/>
            <charset val="238"/>
          </rPr>
          <t>IV_B:EM_Melleklet1_Utem1</t>
        </r>
      </text>
    </comment>
    <comment ref="Y249" authorId="0" shapeId="0">
      <text>
        <r>
          <rPr>
            <sz val="11"/>
            <rFont val="Calibri"/>
            <family val="2"/>
            <charset val="238"/>
          </rPr>
          <t>IV_B:EgyebAllamiUtem1</t>
        </r>
      </text>
    </comment>
    <comment ref="Z249" authorId="0" shapeId="0">
      <text>
        <r>
          <rPr>
            <sz val="11"/>
            <rFont val="Calibri"/>
            <family val="2"/>
            <charset val="238"/>
          </rPr>
          <t>IV_B:OnkormanyzatiUtem1</t>
        </r>
      </text>
    </comment>
    <comment ref="AA249" authorId="0" shapeId="0">
      <text>
        <r>
          <rPr>
            <sz val="11"/>
            <rFont val="Calibri"/>
            <family val="2"/>
            <charset val="238"/>
          </rPr>
          <t>IV_B:EUUtem1</t>
        </r>
      </text>
    </comment>
    <comment ref="AB249" authorId="0" shapeId="0">
      <text>
        <r>
          <rPr>
            <sz val="11"/>
            <rFont val="Calibri"/>
            <family val="2"/>
            <charset val="238"/>
          </rPr>
          <t>IV_B:EgyebUtem1</t>
        </r>
      </text>
    </comment>
    <comment ref="AC249" authorId="0" shapeId="0">
      <text>
        <r>
          <rPr>
            <sz val="11"/>
            <rFont val="Calibri"/>
            <family val="2"/>
            <charset val="238"/>
          </rPr>
          <t>IV_B:HitelKotvenyUtem1</t>
        </r>
      </text>
    </comment>
    <comment ref="AD249" authorId="0" shapeId="0">
      <text>
        <r>
          <rPr>
            <sz val="11"/>
            <rFont val="Calibri"/>
            <family val="2"/>
            <charset val="238"/>
          </rPr>
          <t>IV_B:OsszesenUtem1</t>
        </r>
      </text>
    </comment>
    <comment ref="AG249" authorId="0" shapeId="0">
      <text>
        <r>
          <rPr>
            <sz val="11"/>
            <rFont val="Calibri"/>
            <family val="2"/>
            <charset val="238"/>
          </rPr>
          <t>IV_B:HDUtem2</t>
        </r>
      </text>
    </comment>
    <comment ref="AH249" authorId="0" shapeId="0">
      <text>
        <r>
          <rPr>
            <sz val="11"/>
            <rFont val="Calibri"/>
            <family val="2"/>
            <charset val="238"/>
          </rPr>
          <t>IV_B:ECSUtem2</t>
        </r>
      </text>
    </comment>
    <comment ref="AI249" authorId="0" shapeId="0">
      <text>
        <r>
          <rPr>
            <sz val="11"/>
            <rFont val="Calibri"/>
            <family val="2"/>
            <charset val="238"/>
          </rPr>
          <t>IV_B:KFHUtem2</t>
        </r>
      </text>
    </comment>
    <comment ref="AJ249" authorId="0" shapeId="0">
      <text>
        <r>
          <rPr>
            <sz val="11"/>
            <rFont val="Calibri"/>
            <family val="2"/>
            <charset val="238"/>
          </rPr>
          <t>IV_B:Egyeb_SajatUtem2</t>
        </r>
      </text>
    </comment>
    <comment ref="AK249" authorId="0" shapeId="0">
      <text>
        <r>
          <rPr>
            <sz val="11"/>
            <rFont val="Calibri"/>
            <family val="2"/>
            <charset val="238"/>
          </rPr>
          <t>IV_B:DijUtem2</t>
        </r>
      </text>
    </comment>
    <comment ref="AL249" authorId="0" shapeId="0">
      <text>
        <r>
          <rPr>
            <sz val="11"/>
            <rFont val="Calibri"/>
            <family val="2"/>
            <charset val="238"/>
          </rPr>
          <t>IV_B:EM_Melleklet1_Utem2</t>
        </r>
      </text>
    </comment>
    <comment ref="AM249" authorId="0" shapeId="0">
      <text>
        <r>
          <rPr>
            <sz val="11"/>
            <rFont val="Calibri"/>
            <family val="2"/>
            <charset val="238"/>
          </rPr>
          <t>IV_B:EgyebAllamiUtem2</t>
        </r>
      </text>
    </comment>
    <comment ref="AN249" authorId="0" shapeId="0">
      <text>
        <r>
          <rPr>
            <sz val="11"/>
            <rFont val="Calibri"/>
            <family val="2"/>
            <charset val="238"/>
          </rPr>
          <t>IV_B:OnkormanyzatiUtem2</t>
        </r>
      </text>
    </comment>
    <comment ref="AO249" authorId="0" shapeId="0">
      <text>
        <r>
          <rPr>
            <sz val="11"/>
            <rFont val="Calibri"/>
            <family val="2"/>
            <charset val="238"/>
          </rPr>
          <t>IV_B:EUUtem2</t>
        </r>
      </text>
    </comment>
    <comment ref="AP249" authorId="0" shapeId="0">
      <text>
        <r>
          <rPr>
            <sz val="11"/>
            <rFont val="Calibri"/>
            <family val="2"/>
            <charset val="238"/>
          </rPr>
          <t>IV_B:EgyebUtem2</t>
        </r>
      </text>
    </comment>
    <comment ref="AQ249" authorId="0" shapeId="0">
      <text>
        <r>
          <rPr>
            <sz val="11"/>
            <rFont val="Calibri"/>
            <family val="2"/>
            <charset val="238"/>
          </rPr>
          <t>IV_B:HitelKotvenyUtem2</t>
        </r>
      </text>
    </comment>
    <comment ref="AR249" authorId="0" shapeId="0">
      <text>
        <r>
          <rPr>
            <sz val="11"/>
            <rFont val="Calibri"/>
            <family val="2"/>
            <charset val="238"/>
          </rPr>
          <t>IV_B:OsszesenUtem2</t>
        </r>
      </text>
    </comment>
    <comment ref="AS249" authorId="0" shapeId="0">
      <text>
        <r>
          <rPr>
            <sz val="11"/>
            <rFont val="Calibri"/>
            <family val="2"/>
            <charset val="238"/>
          </rPr>
          <t>IV_B:ForrashianyUtem2</t>
        </r>
      </text>
    </comment>
    <comment ref="AV249" authorId="0" shapeId="0">
      <text>
        <r>
          <rPr>
            <sz val="11"/>
            <rFont val="Calibri"/>
            <family val="2"/>
            <charset val="238"/>
          </rPr>
          <t>IV_B:Indokolas</t>
        </r>
      </text>
    </comment>
    <comment ref="AW249" authorId="0" shapeId="0">
      <text>
        <r>
          <rPr>
            <sz val="11"/>
            <rFont val="Calibri"/>
            <family val="2"/>
            <charset val="238"/>
          </rPr>
          <t>IV_B:Megjegyzes</t>
        </r>
      </text>
    </comment>
    <comment ref="AZ249" authorId="0" shapeId="0">
      <text>
        <r>
          <rPr>
            <sz val="11"/>
            <rFont val="Calibri"/>
            <family val="2"/>
            <charset val="238"/>
          </rPr>
          <t>IV_B:ISA</t>
        </r>
      </text>
    </comment>
    <comment ref="B250" authorId="0" shapeId="0">
      <text>
        <r>
          <rPr>
            <sz val="11"/>
            <rFont val="Calibri"/>
            <family val="2"/>
            <charset val="238"/>
          </rPr>
          <t>IV_B:FontossagiSorrent</t>
        </r>
      </text>
    </comment>
    <comment ref="C250" authorId="0" shapeId="0">
      <text>
        <r>
          <rPr>
            <sz val="11"/>
            <rFont val="Calibri"/>
            <family val="2"/>
            <charset val="238"/>
          </rPr>
          <t>IV_B:FeladatKategoria</t>
        </r>
      </text>
    </comment>
    <comment ref="D250" authorId="0" shapeId="0">
      <text>
        <r>
          <rPr>
            <sz val="11"/>
            <rFont val="Calibri"/>
            <family val="2"/>
            <charset val="238"/>
          </rPr>
          <t>IV_B:FeladatMegnevezes</t>
        </r>
      </text>
    </comment>
    <comment ref="E250" authorId="0" shapeId="0">
      <text>
        <r>
          <rPr>
            <sz val="11"/>
            <rFont val="Calibri"/>
            <family val="2"/>
            <charset val="238"/>
          </rPr>
          <t>IV_B:ElviEngedelySzam</t>
        </r>
      </text>
    </comment>
    <comment ref="F250" authorId="0" shapeId="0">
      <text>
        <r>
          <rPr>
            <sz val="11"/>
            <rFont val="Calibri"/>
            <family val="2"/>
            <charset val="238"/>
          </rPr>
          <t>IV_B:VKR_Kod</t>
        </r>
      </text>
    </comment>
    <comment ref="G250" authorId="0" shapeId="0">
      <text>
        <r>
          <rPr>
            <sz val="11"/>
            <rFont val="Calibri"/>
            <family val="2"/>
            <charset val="238"/>
          </rPr>
          <t>IV_B:VKR_Nev</t>
        </r>
      </text>
    </comment>
    <comment ref="H250" authorId="0" shapeId="0">
      <text>
        <r>
          <rPr>
            <sz val="11"/>
            <rFont val="Calibri"/>
            <family val="2"/>
            <charset val="238"/>
          </rPr>
          <t>IV_B:FeladatSorszam</t>
        </r>
      </text>
    </comment>
    <comment ref="I250" authorId="0" shapeId="0">
      <text>
        <r>
          <rPr>
            <sz val="11"/>
            <rFont val="Calibri"/>
            <family val="2"/>
            <charset val="238"/>
          </rPr>
          <t>IV_B:FeladatAzonosito</t>
        </r>
      </text>
    </comment>
    <comment ref="J250" authorId="0" shapeId="0">
      <text>
        <r>
          <rPr>
            <sz val="11"/>
            <rFont val="Calibri"/>
            <family val="2"/>
            <charset val="238"/>
          </rPr>
          <t>IV_B:EllatasiTerulet</t>
        </r>
      </text>
    </comment>
    <comment ref="K250" authorId="0" shapeId="0">
      <text>
        <r>
          <rPr>
            <sz val="11"/>
            <rFont val="Calibri"/>
            <family val="2"/>
            <charset val="238"/>
          </rPr>
          <t>IV_B:EllatasertFelelos</t>
        </r>
      </text>
    </comment>
    <comment ref="L250" authorId="0" shapeId="0">
      <text>
        <r>
          <rPr>
            <sz val="11"/>
            <rFont val="Calibri"/>
            <family val="2"/>
            <charset val="238"/>
          </rPr>
          <t>IV_B:TervezettNettoKoltseg</t>
        </r>
      </text>
    </comment>
    <comment ref="M250" authorId="0" shapeId="0">
      <text>
        <r>
          <rPr>
            <sz val="11"/>
            <rFont val="Calibri"/>
            <family val="2"/>
            <charset val="238"/>
          </rPr>
          <t>IV_B:IdotartamKezdes</t>
        </r>
      </text>
    </comment>
    <comment ref="N250" authorId="0" shapeId="0">
      <text>
        <r>
          <rPr>
            <sz val="11"/>
            <rFont val="Calibri"/>
            <family val="2"/>
            <charset val="238"/>
          </rPr>
          <t>IV_B:IdotartamBefejezes</t>
        </r>
      </text>
    </comment>
    <comment ref="O250" authorId="0" shapeId="0">
      <text>
        <r>
          <rPr>
            <sz val="11"/>
            <rFont val="Calibri"/>
            <family val="2"/>
            <charset val="238"/>
          </rPr>
          <t>IV_B:NettoKoltsegUtem1</t>
        </r>
      </text>
    </comment>
    <comment ref="P250" authorId="0" shapeId="0">
      <text>
        <r>
          <rPr>
            <sz val="11"/>
            <rFont val="Calibri"/>
            <family val="2"/>
            <charset val="238"/>
          </rPr>
          <t>IV_B:NettoKoltsegUtem2</t>
        </r>
      </text>
    </comment>
    <comment ref="Q250" authorId="0" shapeId="0">
      <text>
        <r>
          <rPr>
            <sz val="11"/>
            <rFont val="Calibri"/>
            <family val="2"/>
            <charset val="238"/>
          </rPr>
          <t>IV_B:EM_Melleklet2_KTG</t>
        </r>
      </text>
    </comment>
    <comment ref="S250" authorId="0" shapeId="0">
      <text>
        <r>
          <rPr>
            <sz val="11"/>
            <rFont val="Calibri"/>
            <family val="2"/>
            <charset val="238"/>
          </rPr>
          <t>IV_B:HDUtem1</t>
        </r>
      </text>
    </comment>
    <comment ref="T250" authorId="0" shapeId="0">
      <text>
        <r>
          <rPr>
            <sz val="11"/>
            <rFont val="Calibri"/>
            <family val="2"/>
            <charset val="238"/>
          </rPr>
          <t>IV_B:ECSUtem1</t>
        </r>
      </text>
    </comment>
    <comment ref="U250" authorId="0" shapeId="0">
      <text>
        <r>
          <rPr>
            <sz val="11"/>
            <rFont val="Calibri"/>
            <family val="2"/>
            <charset val="238"/>
          </rPr>
          <t>IV_B:KFHUtem1</t>
        </r>
      </text>
    </comment>
    <comment ref="V250" authorId="0" shapeId="0">
      <text>
        <r>
          <rPr>
            <sz val="11"/>
            <rFont val="Calibri"/>
            <family val="2"/>
            <charset val="238"/>
          </rPr>
          <t>IV_B:Egyeb_SajatUtem1</t>
        </r>
      </text>
    </comment>
    <comment ref="W250" authorId="0" shapeId="0">
      <text>
        <r>
          <rPr>
            <sz val="11"/>
            <rFont val="Calibri"/>
            <family val="2"/>
            <charset val="238"/>
          </rPr>
          <t>IV_B:DijUtem1</t>
        </r>
      </text>
    </comment>
    <comment ref="X250" authorId="0" shapeId="0">
      <text>
        <r>
          <rPr>
            <sz val="11"/>
            <rFont val="Calibri"/>
            <family val="2"/>
            <charset val="238"/>
          </rPr>
          <t>IV_B:EM_Melleklet1_Utem1</t>
        </r>
      </text>
    </comment>
    <comment ref="Y250" authorId="0" shapeId="0">
      <text>
        <r>
          <rPr>
            <sz val="11"/>
            <rFont val="Calibri"/>
            <family val="2"/>
            <charset val="238"/>
          </rPr>
          <t>IV_B:EgyebAllamiUtem1</t>
        </r>
      </text>
    </comment>
    <comment ref="Z250" authorId="0" shapeId="0">
      <text>
        <r>
          <rPr>
            <sz val="11"/>
            <rFont val="Calibri"/>
            <family val="2"/>
            <charset val="238"/>
          </rPr>
          <t>IV_B:OnkormanyzatiUtem1</t>
        </r>
      </text>
    </comment>
    <comment ref="AA250" authorId="0" shapeId="0">
      <text>
        <r>
          <rPr>
            <sz val="11"/>
            <rFont val="Calibri"/>
            <family val="2"/>
            <charset val="238"/>
          </rPr>
          <t>IV_B:EUUtem1</t>
        </r>
      </text>
    </comment>
    <comment ref="AB250" authorId="0" shapeId="0">
      <text>
        <r>
          <rPr>
            <sz val="11"/>
            <rFont val="Calibri"/>
            <family val="2"/>
            <charset val="238"/>
          </rPr>
          <t>IV_B:EgyebUtem1</t>
        </r>
      </text>
    </comment>
    <comment ref="AC250" authorId="0" shapeId="0">
      <text>
        <r>
          <rPr>
            <sz val="11"/>
            <rFont val="Calibri"/>
            <family val="2"/>
            <charset val="238"/>
          </rPr>
          <t>IV_B:HitelKotvenyUtem1</t>
        </r>
      </text>
    </comment>
    <comment ref="AD250" authorId="0" shapeId="0">
      <text>
        <r>
          <rPr>
            <sz val="11"/>
            <rFont val="Calibri"/>
            <family val="2"/>
            <charset val="238"/>
          </rPr>
          <t>IV_B:OsszesenUtem1</t>
        </r>
      </text>
    </comment>
    <comment ref="AG250" authorId="0" shapeId="0">
      <text>
        <r>
          <rPr>
            <sz val="11"/>
            <rFont val="Calibri"/>
            <family val="2"/>
            <charset val="238"/>
          </rPr>
          <t>IV_B:HDUtem2</t>
        </r>
      </text>
    </comment>
    <comment ref="AH250" authorId="0" shapeId="0">
      <text>
        <r>
          <rPr>
            <sz val="11"/>
            <rFont val="Calibri"/>
            <family val="2"/>
            <charset val="238"/>
          </rPr>
          <t>IV_B:ECSUtem2</t>
        </r>
      </text>
    </comment>
    <comment ref="AI250" authorId="0" shapeId="0">
      <text>
        <r>
          <rPr>
            <sz val="11"/>
            <rFont val="Calibri"/>
            <family val="2"/>
            <charset val="238"/>
          </rPr>
          <t>IV_B:KFHUtem2</t>
        </r>
      </text>
    </comment>
    <comment ref="AJ250" authorId="0" shapeId="0">
      <text>
        <r>
          <rPr>
            <sz val="11"/>
            <rFont val="Calibri"/>
            <family val="2"/>
            <charset val="238"/>
          </rPr>
          <t>IV_B:Egyeb_SajatUtem2</t>
        </r>
      </text>
    </comment>
    <comment ref="AK250" authorId="0" shapeId="0">
      <text>
        <r>
          <rPr>
            <sz val="11"/>
            <rFont val="Calibri"/>
            <family val="2"/>
            <charset val="238"/>
          </rPr>
          <t>IV_B:DijUtem2</t>
        </r>
      </text>
    </comment>
    <comment ref="AL250" authorId="0" shapeId="0">
      <text>
        <r>
          <rPr>
            <sz val="11"/>
            <rFont val="Calibri"/>
            <family val="2"/>
            <charset val="238"/>
          </rPr>
          <t>IV_B:EM_Melleklet1_Utem2</t>
        </r>
      </text>
    </comment>
    <comment ref="AM250" authorId="0" shapeId="0">
      <text>
        <r>
          <rPr>
            <sz val="11"/>
            <rFont val="Calibri"/>
            <family val="2"/>
            <charset val="238"/>
          </rPr>
          <t>IV_B:EgyebAllamiUtem2</t>
        </r>
      </text>
    </comment>
    <comment ref="AN250" authorId="0" shapeId="0">
      <text>
        <r>
          <rPr>
            <sz val="11"/>
            <rFont val="Calibri"/>
            <family val="2"/>
            <charset val="238"/>
          </rPr>
          <t>IV_B:OnkormanyzatiUtem2</t>
        </r>
      </text>
    </comment>
    <comment ref="AO250" authorId="0" shapeId="0">
      <text>
        <r>
          <rPr>
            <sz val="11"/>
            <rFont val="Calibri"/>
            <family val="2"/>
            <charset val="238"/>
          </rPr>
          <t>IV_B:EUUtem2</t>
        </r>
      </text>
    </comment>
    <comment ref="AP250" authorId="0" shapeId="0">
      <text>
        <r>
          <rPr>
            <sz val="11"/>
            <rFont val="Calibri"/>
            <family val="2"/>
            <charset val="238"/>
          </rPr>
          <t>IV_B:EgyebUtem2</t>
        </r>
      </text>
    </comment>
    <comment ref="AQ250" authorId="0" shapeId="0">
      <text>
        <r>
          <rPr>
            <sz val="11"/>
            <rFont val="Calibri"/>
            <family val="2"/>
            <charset val="238"/>
          </rPr>
          <t>IV_B:HitelKotvenyUtem2</t>
        </r>
      </text>
    </comment>
    <comment ref="AR250" authorId="0" shapeId="0">
      <text>
        <r>
          <rPr>
            <sz val="11"/>
            <rFont val="Calibri"/>
            <family val="2"/>
            <charset val="238"/>
          </rPr>
          <t>IV_B:OsszesenUtem2</t>
        </r>
      </text>
    </comment>
    <comment ref="AS250" authorId="0" shapeId="0">
      <text>
        <r>
          <rPr>
            <sz val="11"/>
            <rFont val="Calibri"/>
            <family val="2"/>
            <charset val="238"/>
          </rPr>
          <t>IV_B:ForrashianyUtem2</t>
        </r>
      </text>
    </comment>
    <comment ref="AV250" authorId="0" shapeId="0">
      <text>
        <r>
          <rPr>
            <sz val="11"/>
            <rFont val="Calibri"/>
            <family val="2"/>
            <charset val="238"/>
          </rPr>
          <t>IV_B:Indokolas</t>
        </r>
      </text>
    </comment>
    <comment ref="AW250" authorId="0" shapeId="0">
      <text>
        <r>
          <rPr>
            <sz val="11"/>
            <rFont val="Calibri"/>
            <family val="2"/>
            <charset val="238"/>
          </rPr>
          <t>IV_B:Megjegyzes</t>
        </r>
      </text>
    </comment>
    <comment ref="AZ250" authorId="0" shapeId="0">
      <text>
        <r>
          <rPr>
            <sz val="11"/>
            <rFont val="Calibri"/>
            <family val="2"/>
            <charset val="238"/>
          </rPr>
          <t>IV_B:ISA</t>
        </r>
      </text>
    </comment>
    <comment ref="B251" authorId="0" shapeId="0">
      <text>
        <r>
          <rPr>
            <sz val="11"/>
            <rFont val="Calibri"/>
            <family val="2"/>
            <charset val="238"/>
          </rPr>
          <t>IV_B:FontossagiSorrent</t>
        </r>
      </text>
    </comment>
    <comment ref="C251" authorId="0" shapeId="0">
      <text>
        <r>
          <rPr>
            <sz val="11"/>
            <rFont val="Calibri"/>
            <family val="2"/>
            <charset val="238"/>
          </rPr>
          <t>IV_B:FeladatKategoria</t>
        </r>
      </text>
    </comment>
    <comment ref="D251" authorId="0" shapeId="0">
      <text>
        <r>
          <rPr>
            <sz val="11"/>
            <rFont val="Calibri"/>
            <family val="2"/>
            <charset val="238"/>
          </rPr>
          <t>IV_B:FeladatMegnevezes</t>
        </r>
      </text>
    </comment>
    <comment ref="E251" authorId="0" shapeId="0">
      <text>
        <r>
          <rPr>
            <sz val="11"/>
            <rFont val="Calibri"/>
            <family val="2"/>
            <charset val="238"/>
          </rPr>
          <t>IV_B:ElviEngedelySzam</t>
        </r>
      </text>
    </comment>
    <comment ref="F251" authorId="0" shapeId="0">
      <text>
        <r>
          <rPr>
            <sz val="11"/>
            <rFont val="Calibri"/>
            <family val="2"/>
            <charset val="238"/>
          </rPr>
          <t>IV_B:VKR_Kod</t>
        </r>
      </text>
    </comment>
    <comment ref="G251" authorId="0" shapeId="0">
      <text>
        <r>
          <rPr>
            <sz val="11"/>
            <rFont val="Calibri"/>
            <family val="2"/>
            <charset val="238"/>
          </rPr>
          <t>IV_B:VKR_Nev</t>
        </r>
      </text>
    </comment>
    <comment ref="H251" authorId="0" shapeId="0">
      <text>
        <r>
          <rPr>
            <sz val="11"/>
            <rFont val="Calibri"/>
            <family val="2"/>
            <charset val="238"/>
          </rPr>
          <t>IV_B:FeladatSorszam</t>
        </r>
      </text>
    </comment>
    <comment ref="I251" authorId="0" shapeId="0">
      <text>
        <r>
          <rPr>
            <sz val="11"/>
            <rFont val="Calibri"/>
            <family val="2"/>
            <charset val="238"/>
          </rPr>
          <t>IV_B:FeladatAzonosito</t>
        </r>
      </text>
    </comment>
    <comment ref="J251" authorId="0" shapeId="0">
      <text>
        <r>
          <rPr>
            <sz val="11"/>
            <rFont val="Calibri"/>
            <family val="2"/>
            <charset val="238"/>
          </rPr>
          <t>IV_B:EllatasiTerulet</t>
        </r>
      </text>
    </comment>
    <comment ref="K251" authorId="0" shapeId="0">
      <text>
        <r>
          <rPr>
            <sz val="11"/>
            <rFont val="Calibri"/>
            <family val="2"/>
            <charset val="238"/>
          </rPr>
          <t>IV_B:EllatasertFelelos</t>
        </r>
      </text>
    </comment>
    <comment ref="L251" authorId="0" shapeId="0">
      <text>
        <r>
          <rPr>
            <sz val="11"/>
            <rFont val="Calibri"/>
            <family val="2"/>
            <charset val="238"/>
          </rPr>
          <t>IV_B:TervezettNettoKoltseg</t>
        </r>
      </text>
    </comment>
    <comment ref="M251" authorId="0" shapeId="0">
      <text>
        <r>
          <rPr>
            <sz val="11"/>
            <rFont val="Calibri"/>
            <family val="2"/>
            <charset val="238"/>
          </rPr>
          <t>IV_B:IdotartamKezdes</t>
        </r>
      </text>
    </comment>
    <comment ref="N251" authorId="0" shapeId="0">
      <text>
        <r>
          <rPr>
            <sz val="11"/>
            <rFont val="Calibri"/>
            <family val="2"/>
            <charset val="238"/>
          </rPr>
          <t>IV_B:IdotartamBefejezes</t>
        </r>
      </text>
    </comment>
    <comment ref="O251" authorId="0" shapeId="0">
      <text>
        <r>
          <rPr>
            <sz val="11"/>
            <rFont val="Calibri"/>
            <family val="2"/>
            <charset val="238"/>
          </rPr>
          <t>IV_B:NettoKoltsegUtem1</t>
        </r>
      </text>
    </comment>
    <comment ref="P251" authorId="0" shapeId="0">
      <text>
        <r>
          <rPr>
            <sz val="11"/>
            <rFont val="Calibri"/>
            <family val="2"/>
            <charset val="238"/>
          </rPr>
          <t>IV_B:NettoKoltsegUtem2</t>
        </r>
      </text>
    </comment>
    <comment ref="Q251" authorId="0" shapeId="0">
      <text>
        <r>
          <rPr>
            <sz val="11"/>
            <rFont val="Calibri"/>
            <family val="2"/>
            <charset val="238"/>
          </rPr>
          <t>IV_B:EM_Melleklet2_KTG</t>
        </r>
      </text>
    </comment>
    <comment ref="S251" authorId="0" shapeId="0">
      <text>
        <r>
          <rPr>
            <sz val="11"/>
            <rFont val="Calibri"/>
            <family val="2"/>
            <charset val="238"/>
          </rPr>
          <t>IV_B:HDUtem1</t>
        </r>
      </text>
    </comment>
    <comment ref="T251" authorId="0" shapeId="0">
      <text>
        <r>
          <rPr>
            <sz val="11"/>
            <rFont val="Calibri"/>
            <family val="2"/>
            <charset val="238"/>
          </rPr>
          <t>IV_B:ECSUtem1</t>
        </r>
      </text>
    </comment>
    <comment ref="U251" authorId="0" shapeId="0">
      <text>
        <r>
          <rPr>
            <sz val="11"/>
            <rFont val="Calibri"/>
            <family val="2"/>
            <charset val="238"/>
          </rPr>
          <t>IV_B:KFHUtem1</t>
        </r>
      </text>
    </comment>
    <comment ref="V251" authorId="0" shapeId="0">
      <text>
        <r>
          <rPr>
            <sz val="11"/>
            <rFont val="Calibri"/>
            <family val="2"/>
            <charset val="238"/>
          </rPr>
          <t>IV_B:Egyeb_SajatUtem1</t>
        </r>
      </text>
    </comment>
    <comment ref="W251" authorId="0" shapeId="0">
      <text>
        <r>
          <rPr>
            <sz val="11"/>
            <rFont val="Calibri"/>
            <family val="2"/>
            <charset val="238"/>
          </rPr>
          <t>IV_B:DijUtem1</t>
        </r>
      </text>
    </comment>
    <comment ref="X251" authorId="0" shapeId="0">
      <text>
        <r>
          <rPr>
            <sz val="11"/>
            <rFont val="Calibri"/>
            <family val="2"/>
            <charset val="238"/>
          </rPr>
          <t>IV_B:EM_Melleklet1_Utem1</t>
        </r>
      </text>
    </comment>
    <comment ref="Y251" authorId="0" shapeId="0">
      <text>
        <r>
          <rPr>
            <sz val="11"/>
            <rFont val="Calibri"/>
            <family val="2"/>
            <charset val="238"/>
          </rPr>
          <t>IV_B:EgyebAllamiUtem1</t>
        </r>
      </text>
    </comment>
    <comment ref="Z251" authorId="0" shapeId="0">
      <text>
        <r>
          <rPr>
            <sz val="11"/>
            <rFont val="Calibri"/>
            <family val="2"/>
            <charset val="238"/>
          </rPr>
          <t>IV_B:OnkormanyzatiUtem1</t>
        </r>
      </text>
    </comment>
    <comment ref="AA251" authorId="0" shapeId="0">
      <text>
        <r>
          <rPr>
            <sz val="11"/>
            <rFont val="Calibri"/>
            <family val="2"/>
            <charset val="238"/>
          </rPr>
          <t>IV_B:EUUtem1</t>
        </r>
      </text>
    </comment>
    <comment ref="AB251" authorId="0" shapeId="0">
      <text>
        <r>
          <rPr>
            <sz val="11"/>
            <rFont val="Calibri"/>
            <family val="2"/>
            <charset val="238"/>
          </rPr>
          <t>IV_B:EgyebUtem1</t>
        </r>
      </text>
    </comment>
    <comment ref="AC251" authorId="0" shapeId="0">
      <text>
        <r>
          <rPr>
            <sz val="11"/>
            <rFont val="Calibri"/>
            <family val="2"/>
            <charset val="238"/>
          </rPr>
          <t>IV_B:HitelKotvenyUtem1</t>
        </r>
      </text>
    </comment>
    <comment ref="AD251" authorId="0" shapeId="0">
      <text>
        <r>
          <rPr>
            <sz val="11"/>
            <rFont val="Calibri"/>
            <family val="2"/>
            <charset val="238"/>
          </rPr>
          <t>IV_B:OsszesenUtem1</t>
        </r>
      </text>
    </comment>
    <comment ref="AG251" authorId="0" shapeId="0">
      <text>
        <r>
          <rPr>
            <sz val="11"/>
            <rFont val="Calibri"/>
            <family val="2"/>
            <charset val="238"/>
          </rPr>
          <t>IV_B:HDUtem2</t>
        </r>
      </text>
    </comment>
    <comment ref="AH251" authorId="0" shapeId="0">
      <text>
        <r>
          <rPr>
            <sz val="11"/>
            <rFont val="Calibri"/>
            <family val="2"/>
            <charset val="238"/>
          </rPr>
          <t>IV_B:ECSUtem2</t>
        </r>
      </text>
    </comment>
    <comment ref="AI251" authorId="0" shapeId="0">
      <text>
        <r>
          <rPr>
            <sz val="11"/>
            <rFont val="Calibri"/>
            <family val="2"/>
            <charset val="238"/>
          </rPr>
          <t>IV_B:KFHUtem2</t>
        </r>
      </text>
    </comment>
    <comment ref="AJ251" authorId="0" shapeId="0">
      <text>
        <r>
          <rPr>
            <sz val="11"/>
            <rFont val="Calibri"/>
            <family val="2"/>
            <charset val="238"/>
          </rPr>
          <t>IV_B:Egyeb_SajatUtem2</t>
        </r>
      </text>
    </comment>
    <comment ref="AK251" authorId="0" shapeId="0">
      <text>
        <r>
          <rPr>
            <sz val="11"/>
            <rFont val="Calibri"/>
            <family val="2"/>
            <charset val="238"/>
          </rPr>
          <t>IV_B:DijUtem2</t>
        </r>
      </text>
    </comment>
    <comment ref="AL251" authorId="0" shapeId="0">
      <text>
        <r>
          <rPr>
            <sz val="11"/>
            <rFont val="Calibri"/>
            <family val="2"/>
            <charset val="238"/>
          </rPr>
          <t>IV_B:EM_Melleklet1_Utem2</t>
        </r>
      </text>
    </comment>
    <comment ref="AM251" authorId="0" shapeId="0">
      <text>
        <r>
          <rPr>
            <sz val="11"/>
            <rFont val="Calibri"/>
            <family val="2"/>
            <charset val="238"/>
          </rPr>
          <t>IV_B:EgyebAllamiUtem2</t>
        </r>
      </text>
    </comment>
    <comment ref="AN251" authorId="0" shapeId="0">
      <text>
        <r>
          <rPr>
            <sz val="11"/>
            <rFont val="Calibri"/>
            <family val="2"/>
            <charset val="238"/>
          </rPr>
          <t>IV_B:OnkormanyzatiUtem2</t>
        </r>
      </text>
    </comment>
    <comment ref="AO251" authorId="0" shapeId="0">
      <text>
        <r>
          <rPr>
            <sz val="11"/>
            <rFont val="Calibri"/>
            <family val="2"/>
            <charset val="238"/>
          </rPr>
          <t>IV_B:EUUtem2</t>
        </r>
      </text>
    </comment>
    <comment ref="AP251" authorId="0" shapeId="0">
      <text>
        <r>
          <rPr>
            <sz val="11"/>
            <rFont val="Calibri"/>
            <family val="2"/>
            <charset val="238"/>
          </rPr>
          <t>IV_B:EgyebUtem2</t>
        </r>
      </text>
    </comment>
    <comment ref="AQ251" authorId="0" shapeId="0">
      <text>
        <r>
          <rPr>
            <sz val="11"/>
            <rFont val="Calibri"/>
            <family val="2"/>
            <charset val="238"/>
          </rPr>
          <t>IV_B:HitelKotvenyUtem2</t>
        </r>
      </text>
    </comment>
    <comment ref="AR251" authorId="0" shapeId="0">
      <text>
        <r>
          <rPr>
            <sz val="11"/>
            <rFont val="Calibri"/>
            <family val="2"/>
            <charset val="238"/>
          </rPr>
          <t>IV_B:OsszesenUtem2</t>
        </r>
      </text>
    </comment>
    <comment ref="AS251" authorId="0" shapeId="0">
      <text>
        <r>
          <rPr>
            <sz val="11"/>
            <rFont val="Calibri"/>
            <family val="2"/>
            <charset val="238"/>
          </rPr>
          <t>IV_B:ForrashianyUtem2</t>
        </r>
      </text>
    </comment>
    <comment ref="AV251" authorId="0" shapeId="0">
      <text>
        <r>
          <rPr>
            <sz val="11"/>
            <rFont val="Calibri"/>
            <family val="2"/>
            <charset val="238"/>
          </rPr>
          <t>IV_B:Indokolas</t>
        </r>
      </text>
    </comment>
    <comment ref="AW251" authorId="0" shapeId="0">
      <text>
        <r>
          <rPr>
            <sz val="11"/>
            <rFont val="Calibri"/>
            <family val="2"/>
            <charset val="238"/>
          </rPr>
          <t>IV_B:Megjegyzes</t>
        </r>
      </text>
    </comment>
    <comment ref="AZ251" authorId="0" shapeId="0">
      <text>
        <r>
          <rPr>
            <sz val="11"/>
            <rFont val="Calibri"/>
            <family val="2"/>
            <charset val="238"/>
          </rPr>
          <t>IV_B:ISA</t>
        </r>
      </text>
    </comment>
    <comment ref="B252" authorId="0" shapeId="0">
      <text>
        <r>
          <rPr>
            <sz val="11"/>
            <rFont val="Calibri"/>
            <family val="2"/>
            <charset val="238"/>
          </rPr>
          <t>IV_B:FontossagiSorrent</t>
        </r>
      </text>
    </comment>
    <comment ref="C252" authorId="0" shapeId="0">
      <text>
        <r>
          <rPr>
            <sz val="11"/>
            <rFont val="Calibri"/>
            <family val="2"/>
            <charset val="238"/>
          </rPr>
          <t>IV_B:FeladatKategoria</t>
        </r>
      </text>
    </comment>
    <comment ref="D252" authorId="0" shapeId="0">
      <text>
        <r>
          <rPr>
            <sz val="11"/>
            <rFont val="Calibri"/>
            <family val="2"/>
            <charset val="238"/>
          </rPr>
          <t>IV_B:FeladatMegnevezes</t>
        </r>
      </text>
    </comment>
    <comment ref="E252" authorId="0" shapeId="0">
      <text>
        <r>
          <rPr>
            <sz val="11"/>
            <rFont val="Calibri"/>
            <family val="2"/>
            <charset val="238"/>
          </rPr>
          <t>IV_B:ElviEngedelySzam</t>
        </r>
      </text>
    </comment>
    <comment ref="F252" authorId="0" shapeId="0">
      <text>
        <r>
          <rPr>
            <sz val="11"/>
            <rFont val="Calibri"/>
            <family val="2"/>
            <charset val="238"/>
          </rPr>
          <t>IV_B:VKR_Kod</t>
        </r>
      </text>
    </comment>
    <comment ref="G252" authorId="0" shapeId="0">
      <text>
        <r>
          <rPr>
            <sz val="11"/>
            <rFont val="Calibri"/>
            <family val="2"/>
            <charset val="238"/>
          </rPr>
          <t>IV_B:VKR_Nev</t>
        </r>
      </text>
    </comment>
    <comment ref="H252" authorId="0" shapeId="0">
      <text>
        <r>
          <rPr>
            <sz val="11"/>
            <rFont val="Calibri"/>
            <family val="2"/>
            <charset val="238"/>
          </rPr>
          <t>IV_B:FeladatSorszam</t>
        </r>
      </text>
    </comment>
    <comment ref="I252" authorId="0" shapeId="0">
      <text>
        <r>
          <rPr>
            <sz val="11"/>
            <rFont val="Calibri"/>
            <family val="2"/>
            <charset val="238"/>
          </rPr>
          <t>IV_B:FeladatAzonosito</t>
        </r>
      </text>
    </comment>
    <comment ref="J252" authorId="0" shapeId="0">
      <text>
        <r>
          <rPr>
            <sz val="11"/>
            <rFont val="Calibri"/>
            <family val="2"/>
            <charset val="238"/>
          </rPr>
          <t>IV_B:EllatasiTerulet</t>
        </r>
      </text>
    </comment>
    <comment ref="K252" authorId="0" shapeId="0">
      <text>
        <r>
          <rPr>
            <sz val="11"/>
            <rFont val="Calibri"/>
            <family val="2"/>
            <charset val="238"/>
          </rPr>
          <t>IV_B:EllatasertFelelos</t>
        </r>
      </text>
    </comment>
    <comment ref="L252" authorId="0" shapeId="0">
      <text>
        <r>
          <rPr>
            <sz val="11"/>
            <rFont val="Calibri"/>
            <family val="2"/>
            <charset val="238"/>
          </rPr>
          <t>IV_B:TervezettNettoKoltseg</t>
        </r>
      </text>
    </comment>
    <comment ref="M252" authorId="0" shapeId="0">
      <text>
        <r>
          <rPr>
            <sz val="11"/>
            <rFont val="Calibri"/>
            <family val="2"/>
            <charset val="238"/>
          </rPr>
          <t>IV_B:IdotartamKezdes</t>
        </r>
      </text>
    </comment>
    <comment ref="N252" authorId="0" shapeId="0">
      <text>
        <r>
          <rPr>
            <sz val="11"/>
            <rFont val="Calibri"/>
            <family val="2"/>
            <charset val="238"/>
          </rPr>
          <t>IV_B:IdotartamBefejezes</t>
        </r>
      </text>
    </comment>
    <comment ref="O252" authorId="0" shapeId="0">
      <text>
        <r>
          <rPr>
            <sz val="11"/>
            <rFont val="Calibri"/>
            <family val="2"/>
            <charset val="238"/>
          </rPr>
          <t>IV_B:NettoKoltsegUtem1</t>
        </r>
      </text>
    </comment>
    <comment ref="P252" authorId="0" shapeId="0">
      <text>
        <r>
          <rPr>
            <sz val="11"/>
            <rFont val="Calibri"/>
            <family val="2"/>
            <charset val="238"/>
          </rPr>
          <t>IV_B:NettoKoltsegUtem2</t>
        </r>
      </text>
    </comment>
    <comment ref="Q252" authorId="0" shapeId="0">
      <text>
        <r>
          <rPr>
            <sz val="11"/>
            <rFont val="Calibri"/>
            <family val="2"/>
            <charset val="238"/>
          </rPr>
          <t>IV_B:EM_Melleklet2_KTG</t>
        </r>
      </text>
    </comment>
    <comment ref="S252" authorId="0" shapeId="0">
      <text>
        <r>
          <rPr>
            <sz val="11"/>
            <rFont val="Calibri"/>
            <family val="2"/>
            <charset val="238"/>
          </rPr>
          <t>IV_B:HDUtem1</t>
        </r>
      </text>
    </comment>
    <comment ref="T252" authorId="0" shapeId="0">
      <text>
        <r>
          <rPr>
            <sz val="11"/>
            <rFont val="Calibri"/>
            <family val="2"/>
            <charset val="238"/>
          </rPr>
          <t>IV_B:ECSUtem1</t>
        </r>
      </text>
    </comment>
    <comment ref="U252" authorId="0" shapeId="0">
      <text>
        <r>
          <rPr>
            <sz val="11"/>
            <rFont val="Calibri"/>
            <family val="2"/>
            <charset val="238"/>
          </rPr>
          <t>IV_B:KFHUtem1</t>
        </r>
      </text>
    </comment>
    <comment ref="V252" authorId="0" shapeId="0">
      <text>
        <r>
          <rPr>
            <sz val="11"/>
            <rFont val="Calibri"/>
            <family val="2"/>
            <charset val="238"/>
          </rPr>
          <t>IV_B:Egyeb_SajatUtem1</t>
        </r>
      </text>
    </comment>
    <comment ref="W252" authorId="0" shapeId="0">
      <text>
        <r>
          <rPr>
            <sz val="11"/>
            <rFont val="Calibri"/>
            <family val="2"/>
            <charset val="238"/>
          </rPr>
          <t>IV_B:DijUtem1</t>
        </r>
      </text>
    </comment>
    <comment ref="X252" authorId="0" shapeId="0">
      <text>
        <r>
          <rPr>
            <sz val="11"/>
            <rFont val="Calibri"/>
            <family val="2"/>
            <charset val="238"/>
          </rPr>
          <t>IV_B:EM_Melleklet1_Utem1</t>
        </r>
      </text>
    </comment>
    <comment ref="Y252" authorId="0" shapeId="0">
      <text>
        <r>
          <rPr>
            <sz val="11"/>
            <rFont val="Calibri"/>
            <family val="2"/>
            <charset val="238"/>
          </rPr>
          <t>IV_B:EgyebAllamiUtem1</t>
        </r>
      </text>
    </comment>
    <comment ref="Z252" authorId="0" shapeId="0">
      <text>
        <r>
          <rPr>
            <sz val="11"/>
            <rFont val="Calibri"/>
            <family val="2"/>
            <charset val="238"/>
          </rPr>
          <t>IV_B:OnkormanyzatiUtem1</t>
        </r>
      </text>
    </comment>
    <comment ref="AA252" authorId="0" shapeId="0">
      <text>
        <r>
          <rPr>
            <sz val="11"/>
            <rFont val="Calibri"/>
            <family val="2"/>
            <charset val="238"/>
          </rPr>
          <t>IV_B:EUUtem1</t>
        </r>
      </text>
    </comment>
    <comment ref="AB252" authorId="0" shapeId="0">
      <text>
        <r>
          <rPr>
            <sz val="11"/>
            <rFont val="Calibri"/>
            <family val="2"/>
            <charset val="238"/>
          </rPr>
          <t>IV_B:EgyebUtem1</t>
        </r>
      </text>
    </comment>
    <comment ref="AC252" authorId="0" shapeId="0">
      <text>
        <r>
          <rPr>
            <sz val="11"/>
            <rFont val="Calibri"/>
            <family val="2"/>
            <charset val="238"/>
          </rPr>
          <t>IV_B:HitelKotvenyUtem1</t>
        </r>
      </text>
    </comment>
    <comment ref="AD252" authorId="0" shapeId="0">
      <text>
        <r>
          <rPr>
            <sz val="11"/>
            <rFont val="Calibri"/>
            <family val="2"/>
            <charset val="238"/>
          </rPr>
          <t>IV_B:OsszesenUtem1</t>
        </r>
      </text>
    </comment>
    <comment ref="AG252" authorId="0" shapeId="0">
      <text>
        <r>
          <rPr>
            <sz val="11"/>
            <rFont val="Calibri"/>
            <family val="2"/>
            <charset val="238"/>
          </rPr>
          <t>IV_B:HDUtem2</t>
        </r>
      </text>
    </comment>
    <comment ref="AH252" authorId="0" shapeId="0">
      <text>
        <r>
          <rPr>
            <sz val="11"/>
            <rFont val="Calibri"/>
            <family val="2"/>
            <charset val="238"/>
          </rPr>
          <t>IV_B:ECSUtem2</t>
        </r>
      </text>
    </comment>
    <comment ref="AI252" authorId="0" shapeId="0">
      <text>
        <r>
          <rPr>
            <sz val="11"/>
            <rFont val="Calibri"/>
            <family val="2"/>
            <charset val="238"/>
          </rPr>
          <t>IV_B:KFHUtem2</t>
        </r>
      </text>
    </comment>
    <comment ref="AJ252" authorId="0" shapeId="0">
      <text>
        <r>
          <rPr>
            <sz val="11"/>
            <rFont val="Calibri"/>
            <family val="2"/>
            <charset val="238"/>
          </rPr>
          <t>IV_B:Egyeb_SajatUtem2</t>
        </r>
      </text>
    </comment>
    <comment ref="AK252" authorId="0" shapeId="0">
      <text>
        <r>
          <rPr>
            <sz val="11"/>
            <rFont val="Calibri"/>
            <family val="2"/>
            <charset val="238"/>
          </rPr>
          <t>IV_B:DijUtem2</t>
        </r>
      </text>
    </comment>
    <comment ref="AL252" authorId="0" shapeId="0">
      <text>
        <r>
          <rPr>
            <sz val="11"/>
            <rFont val="Calibri"/>
            <family val="2"/>
            <charset val="238"/>
          </rPr>
          <t>IV_B:EM_Melleklet1_Utem2</t>
        </r>
      </text>
    </comment>
    <comment ref="AM252" authorId="0" shapeId="0">
      <text>
        <r>
          <rPr>
            <sz val="11"/>
            <rFont val="Calibri"/>
            <family val="2"/>
            <charset val="238"/>
          </rPr>
          <t>IV_B:EgyebAllamiUtem2</t>
        </r>
      </text>
    </comment>
    <comment ref="AN252" authorId="0" shapeId="0">
      <text>
        <r>
          <rPr>
            <sz val="11"/>
            <rFont val="Calibri"/>
            <family val="2"/>
            <charset val="238"/>
          </rPr>
          <t>IV_B:OnkormanyzatiUtem2</t>
        </r>
      </text>
    </comment>
    <comment ref="AO252" authorId="0" shapeId="0">
      <text>
        <r>
          <rPr>
            <sz val="11"/>
            <rFont val="Calibri"/>
            <family val="2"/>
            <charset val="238"/>
          </rPr>
          <t>IV_B:EUUtem2</t>
        </r>
      </text>
    </comment>
    <comment ref="AP252" authorId="0" shapeId="0">
      <text>
        <r>
          <rPr>
            <sz val="11"/>
            <rFont val="Calibri"/>
            <family val="2"/>
            <charset val="238"/>
          </rPr>
          <t>IV_B:EgyebUtem2</t>
        </r>
      </text>
    </comment>
    <comment ref="AQ252" authorId="0" shapeId="0">
      <text>
        <r>
          <rPr>
            <sz val="11"/>
            <rFont val="Calibri"/>
            <family val="2"/>
            <charset val="238"/>
          </rPr>
          <t>IV_B:HitelKotvenyUtem2</t>
        </r>
      </text>
    </comment>
    <comment ref="AR252" authorId="0" shapeId="0">
      <text>
        <r>
          <rPr>
            <sz val="11"/>
            <rFont val="Calibri"/>
            <family val="2"/>
            <charset val="238"/>
          </rPr>
          <t>IV_B:OsszesenUtem2</t>
        </r>
      </text>
    </comment>
    <comment ref="AS252" authorId="0" shapeId="0">
      <text>
        <r>
          <rPr>
            <sz val="11"/>
            <rFont val="Calibri"/>
            <family val="2"/>
            <charset val="238"/>
          </rPr>
          <t>IV_B:ForrashianyUtem2</t>
        </r>
      </text>
    </comment>
    <comment ref="AV252" authorId="0" shapeId="0">
      <text>
        <r>
          <rPr>
            <sz val="11"/>
            <rFont val="Calibri"/>
            <family val="2"/>
            <charset val="238"/>
          </rPr>
          <t>IV_B:Indokolas</t>
        </r>
      </text>
    </comment>
    <comment ref="AW252" authorId="0" shapeId="0">
      <text>
        <r>
          <rPr>
            <sz val="11"/>
            <rFont val="Calibri"/>
            <family val="2"/>
            <charset val="238"/>
          </rPr>
          <t>IV_B:Megjegyzes</t>
        </r>
      </text>
    </comment>
    <comment ref="AZ252" authorId="0" shapeId="0">
      <text>
        <r>
          <rPr>
            <sz val="11"/>
            <rFont val="Calibri"/>
            <family val="2"/>
            <charset val="238"/>
          </rPr>
          <t>IV_B:ISA</t>
        </r>
      </text>
    </comment>
    <comment ref="B253" authorId="0" shapeId="0">
      <text>
        <r>
          <rPr>
            <sz val="11"/>
            <rFont val="Calibri"/>
            <family val="2"/>
            <charset val="238"/>
          </rPr>
          <t>IV_B:FontossagiSorrent</t>
        </r>
      </text>
    </comment>
    <comment ref="C253" authorId="0" shapeId="0">
      <text>
        <r>
          <rPr>
            <sz val="11"/>
            <rFont val="Calibri"/>
            <family val="2"/>
            <charset val="238"/>
          </rPr>
          <t>IV_B:FeladatKategoria</t>
        </r>
      </text>
    </comment>
    <comment ref="D253" authorId="0" shapeId="0">
      <text>
        <r>
          <rPr>
            <sz val="11"/>
            <rFont val="Calibri"/>
            <family val="2"/>
            <charset val="238"/>
          </rPr>
          <t>IV_B:FeladatMegnevezes</t>
        </r>
      </text>
    </comment>
    <comment ref="E253" authorId="0" shapeId="0">
      <text>
        <r>
          <rPr>
            <sz val="11"/>
            <rFont val="Calibri"/>
            <family val="2"/>
            <charset val="238"/>
          </rPr>
          <t>IV_B:ElviEngedelySzam</t>
        </r>
      </text>
    </comment>
    <comment ref="F253" authorId="0" shapeId="0">
      <text>
        <r>
          <rPr>
            <sz val="11"/>
            <rFont val="Calibri"/>
            <family val="2"/>
            <charset val="238"/>
          </rPr>
          <t>IV_B:VKR_Kod</t>
        </r>
      </text>
    </comment>
    <comment ref="G253" authorId="0" shapeId="0">
      <text>
        <r>
          <rPr>
            <sz val="11"/>
            <rFont val="Calibri"/>
            <family val="2"/>
            <charset val="238"/>
          </rPr>
          <t>IV_B:VKR_Nev</t>
        </r>
      </text>
    </comment>
    <comment ref="H253" authorId="0" shapeId="0">
      <text>
        <r>
          <rPr>
            <sz val="11"/>
            <rFont val="Calibri"/>
            <family val="2"/>
            <charset val="238"/>
          </rPr>
          <t>IV_B:FeladatSorszam</t>
        </r>
      </text>
    </comment>
    <comment ref="I253" authorId="0" shapeId="0">
      <text>
        <r>
          <rPr>
            <sz val="11"/>
            <rFont val="Calibri"/>
            <family val="2"/>
            <charset val="238"/>
          </rPr>
          <t>IV_B:FeladatAzonosito</t>
        </r>
      </text>
    </comment>
    <comment ref="J253" authorId="0" shapeId="0">
      <text>
        <r>
          <rPr>
            <sz val="11"/>
            <rFont val="Calibri"/>
            <family val="2"/>
            <charset val="238"/>
          </rPr>
          <t>IV_B:EllatasiTerulet</t>
        </r>
      </text>
    </comment>
    <comment ref="K253" authorId="0" shapeId="0">
      <text>
        <r>
          <rPr>
            <sz val="11"/>
            <rFont val="Calibri"/>
            <family val="2"/>
            <charset val="238"/>
          </rPr>
          <t>IV_B:EllatasertFelelos</t>
        </r>
      </text>
    </comment>
    <comment ref="L253" authorId="0" shapeId="0">
      <text>
        <r>
          <rPr>
            <sz val="11"/>
            <rFont val="Calibri"/>
            <family val="2"/>
            <charset val="238"/>
          </rPr>
          <t>IV_B:TervezettNettoKoltseg</t>
        </r>
      </text>
    </comment>
    <comment ref="M253" authorId="0" shapeId="0">
      <text>
        <r>
          <rPr>
            <sz val="11"/>
            <rFont val="Calibri"/>
            <family val="2"/>
            <charset val="238"/>
          </rPr>
          <t>IV_B:IdotartamKezdes</t>
        </r>
      </text>
    </comment>
    <comment ref="N253" authorId="0" shapeId="0">
      <text>
        <r>
          <rPr>
            <sz val="11"/>
            <rFont val="Calibri"/>
            <family val="2"/>
            <charset val="238"/>
          </rPr>
          <t>IV_B:IdotartamBefejezes</t>
        </r>
      </text>
    </comment>
    <comment ref="O253" authorId="0" shapeId="0">
      <text>
        <r>
          <rPr>
            <sz val="11"/>
            <rFont val="Calibri"/>
            <family val="2"/>
            <charset val="238"/>
          </rPr>
          <t>IV_B:NettoKoltsegUtem1</t>
        </r>
      </text>
    </comment>
    <comment ref="P253" authorId="0" shapeId="0">
      <text>
        <r>
          <rPr>
            <sz val="11"/>
            <rFont val="Calibri"/>
            <family val="2"/>
            <charset val="238"/>
          </rPr>
          <t>IV_B:NettoKoltsegUtem2</t>
        </r>
      </text>
    </comment>
    <comment ref="Q253" authorId="0" shapeId="0">
      <text>
        <r>
          <rPr>
            <sz val="11"/>
            <rFont val="Calibri"/>
            <family val="2"/>
            <charset val="238"/>
          </rPr>
          <t>IV_B:EM_Melleklet2_KTG</t>
        </r>
      </text>
    </comment>
    <comment ref="S253" authorId="0" shapeId="0">
      <text>
        <r>
          <rPr>
            <sz val="11"/>
            <rFont val="Calibri"/>
            <family val="2"/>
            <charset val="238"/>
          </rPr>
          <t>IV_B:HDUtem1</t>
        </r>
      </text>
    </comment>
    <comment ref="T253" authorId="0" shapeId="0">
      <text>
        <r>
          <rPr>
            <sz val="11"/>
            <rFont val="Calibri"/>
            <family val="2"/>
            <charset val="238"/>
          </rPr>
          <t>IV_B:ECSUtem1</t>
        </r>
      </text>
    </comment>
    <comment ref="U253" authorId="0" shapeId="0">
      <text>
        <r>
          <rPr>
            <sz val="11"/>
            <rFont val="Calibri"/>
            <family val="2"/>
            <charset val="238"/>
          </rPr>
          <t>IV_B:KFHUtem1</t>
        </r>
      </text>
    </comment>
    <comment ref="V253" authorId="0" shapeId="0">
      <text>
        <r>
          <rPr>
            <sz val="11"/>
            <rFont val="Calibri"/>
            <family val="2"/>
            <charset val="238"/>
          </rPr>
          <t>IV_B:Egyeb_SajatUtem1</t>
        </r>
      </text>
    </comment>
    <comment ref="W253" authorId="0" shapeId="0">
      <text>
        <r>
          <rPr>
            <sz val="11"/>
            <rFont val="Calibri"/>
            <family val="2"/>
            <charset val="238"/>
          </rPr>
          <t>IV_B:DijUtem1</t>
        </r>
      </text>
    </comment>
    <comment ref="X253" authorId="0" shapeId="0">
      <text>
        <r>
          <rPr>
            <sz val="11"/>
            <rFont val="Calibri"/>
            <family val="2"/>
            <charset val="238"/>
          </rPr>
          <t>IV_B:EM_Melleklet1_Utem1</t>
        </r>
      </text>
    </comment>
    <comment ref="Y253" authorId="0" shapeId="0">
      <text>
        <r>
          <rPr>
            <sz val="11"/>
            <rFont val="Calibri"/>
            <family val="2"/>
            <charset val="238"/>
          </rPr>
          <t>IV_B:EgyebAllamiUtem1</t>
        </r>
      </text>
    </comment>
    <comment ref="Z253" authorId="0" shapeId="0">
      <text>
        <r>
          <rPr>
            <sz val="11"/>
            <rFont val="Calibri"/>
            <family val="2"/>
            <charset val="238"/>
          </rPr>
          <t>IV_B:OnkormanyzatiUtem1</t>
        </r>
      </text>
    </comment>
    <comment ref="AA253" authorId="0" shapeId="0">
      <text>
        <r>
          <rPr>
            <sz val="11"/>
            <rFont val="Calibri"/>
            <family val="2"/>
            <charset val="238"/>
          </rPr>
          <t>IV_B:EUUtem1</t>
        </r>
      </text>
    </comment>
    <comment ref="AB253" authorId="0" shapeId="0">
      <text>
        <r>
          <rPr>
            <sz val="11"/>
            <rFont val="Calibri"/>
            <family val="2"/>
            <charset val="238"/>
          </rPr>
          <t>IV_B:EgyebUtem1</t>
        </r>
      </text>
    </comment>
    <comment ref="AC253" authorId="0" shapeId="0">
      <text>
        <r>
          <rPr>
            <sz val="11"/>
            <rFont val="Calibri"/>
            <family val="2"/>
            <charset val="238"/>
          </rPr>
          <t>IV_B:HitelKotvenyUtem1</t>
        </r>
      </text>
    </comment>
    <comment ref="AD253" authorId="0" shapeId="0">
      <text>
        <r>
          <rPr>
            <sz val="11"/>
            <rFont val="Calibri"/>
            <family val="2"/>
            <charset val="238"/>
          </rPr>
          <t>IV_B:OsszesenUtem1</t>
        </r>
      </text>
    </comment>
    <comment ref="AG253" authorId="0" shapeId="0">
      <text>
        <r>
          <rPr>
            <sz val="11"/>
            <rFont val="Calibri"/>
            <family val="2"/>
            <charset val="238"/>
          </rPr>
          <t>IV_B:HDUtem2</t>
        </r>
      </text>
    </comment>
    <comment ref="AH253" authorId="0" shapeId="0">
      <text>
        <r>
          <rPr>
            <sz val="11"/>
            <rFont val="Calibri"/>
            <family val="2"/>
            <charset val="238"/>
          </rPr>
          <t>IV_B:ECSUtem2</t>
        </r>
      </text>
    </comment>
    <comment ref="AI253" authorId="0" shapeId="0">
      <text>
        <r>
          <rPr>
            <sz val="11"/>
            <rFont val="Calibri"/>
            <family val="2"/>
            <charset val="238"/>
          </rPr>
          <t>IV_B:KFHUtem2</t>
        </r>
      </text>
    </comment>
    <comment ref="AJ253" authorId="0" shapeId="0">
      <text>
        <r>
          <rPr>
            <sz val="11"/>
            <rFont val="Calibri"/>
            <family val="2"/>
            <charset val="238"/>
          </rPr>
          <t>IV_B:Egyeb_SajatUtem2</t>
        </r>
      </text>
    </comment>
    <comment ref="AK253" authorId="0" shapeId="0">
      <text>
        <r>
          <rPr>
            <sz val="11"/>
            <rFont val="Calibri"/>
            <family val="2"/>
            <charset val="238"/>
          </rPr>
          <t>IV_B:DijUtem2</t>
        </r>
      </text>
    </comment>
    <comment ref="AL253" authorId="0" shapeId="0">
      <text>
        <r>
          <rPr>
            <sz val="11"/>
            <rFont val="Calibri"/>
            <family val="2"/>
            <charset val="238"/>
          </rPr>
          <t>IV_B:EM_Melleklet1_Utem2</t>
        </r>
      </text>
    </comment>
    <comment ref="AM253" authorId="0" shapeId="0">
      <text>
        <r>
          <rPr>
            <sz val="11"/>
            <rFont val="Calibri"/>
            <family val="2"/>
            <charset val="238"/>
          </rPr>
          <t>IV_B:EgyebAllamiUtem2</t>
        </r>
      </text>
    </comment>
    <comment ref="AN253" authorId="0" shapeId="0">
      <text>
        <r>
          <rPr>
            <sz val="11"/>
            <rFont val="Calibri"/>
            <family val="2"/>
            <charset val="238"/>
          </rPr>
          <t>IV_B:OnkormanyzatiUtem2</t>
        </r>
      </text>
    </comment>
    <comment ref="AO253" authorId="0" shapeId="0">
      <text>
        <r>
          <rPr>
            <sz val="11"/>
            <rFont val="Calibri"/>
            <family val="2"/>
            <charset val="238"/>
          </rPr>
          <t>IV_B:EUUtem2</t>
        </r>
      </text>
    </comment>
    <comment ref="AP253" authorId="0" shapeId="0">
      <text>
        <r>
          <rPr>
            <sz val="11"/>
            <rFont val="Calibri"/>
            <family val="2"/>
            <charset val="238"/>
          </rPr>
          <t>IV_B:EgyebUtem2</t>
        </r>
      </text>
    </comment>
    <comment ref="AQ253" authorId="0" shapeId="0">
      <text>
        <r>
          <rPr>
            <sz val="11"/>
            <rFont val="Calibri"/>
            <family val="2"/>
            <charset val="238"/>
          </rPr>
          <t>IV_B:HitelKotvenyUtem2</t>
        </r>
      </text>
    </comment>
    <comment ref="AR253" authorId="0" shapeId="0">
      <text>
        <r>
          <rPr>
            <sz val="11"/>
            <rFont val="Calibri"/>
            <family val="2"/>
            <charset val="238"/>
          </rPr>
          <t>IV_B:OsszesenUtem2</t>
        </r>
      </text>
    </comment>
    <comment ref="AS253" authorId="0" shapeId="0">
      <text>
        <r>
          <rPr>
            <sz val="11"/>
            <rFont val="Calibri"/>
            <family val="2"/>
            <charset val="238"/>
          </rPr>
          <t>IV_B:ForrashianyUtem2</t>
        </r>
      </text>
    </comment>
    <comment ref="AV253" authorId="0" shapeId="0">
      <text>
        <r>
          <rPr>
            <sz val="11"/>
            <rFont val="Calibri"/>
            <family val="2"/>
            <charset val="238"/>
          </rPr>
          <t>IV_B:Indokolas</t>
        </r>
      </text>
    </comment>
    <comment ref="AW253" authorId="0" shapeId="0">
      <text>
        <r>
          <rPr>
            <sz val="11"/>
            <rFont val="Calibri"/>
            <family val="2"/>
            <charset val="238"/>
          </rPr>
          <t>IV_B:Megjegyzes</t>
        </r>
      </text>
    </comment>
    <comment ref="AZ253" authorId="0" shapeId="0">
      <text>
        <r>
          <rPr>
            <sz val="11"/>
            <rFont val="Calibri"/>
            <family val="2"/>
            <charset val="238"/>
          </rPr>
          <t>IV_B:ISA</t>
        </r>
      </text>
    </comment>
    <comment ref="B254" authorId="0" shapeId="0">
      <text>
        <r>
          <rPr>
            <sz val="11"/>
            <rFont val="Calibri"/>
            <family val="2"/>
            <charset val="238"/>
          </rPr>
          <t>IV_B:FontossagiSorrent</t>
        </r>
      </text>
    </comment>
    <comment ref="C254" authorId="0" shapeId="0">
      <text>
        <r>
          <rPr>
            <sz val="11"/>
            <rFont val="Calibri"/>
            <family val="2"/>
            <charset val="238"/>
          </rPr>
          <t>IV_B:FeladatKategoria</t>
        </r>
      </text>
    </comment>
    <comment ref="D254" authorId="0" shapeId="0">
      <text>
        <r>
          <rPr>
            <sz val="11"/>
            <rFont val="Calibri"/>
            <family val="2"/>
            <charset val="238"/>
          </rPr>
          <t>IV_B:FeladatMegnevezes</t>
        </r>
      </text>
    </comment>
    <comment ref="E254" authorId="0" shapeId="0">
      <text>
        <r>
          <rPr>
            <sz val="11"/>
            <rFont val="Calibri"/>
            <family val="2"/>
            <charset val="238"/>
          </rPr>
          <t>IV_B:ElviEngedelySzam</t>
        </r>
      </text>
    </comment>
    <comment ref="F254" authorId="0" shapeId="0">
      <text>
        <r>
          <rPr>
            <sz val="11"/>
            <rFont val="Calibri"/>
            <family val="2"/>
            <charset val="238"/>
          </rPr>
          <t>IV_B:VKR_Kod</t>
        </r>
      </text>
    </comment>
    <comment ref="G254" authorId="0" shapeId="0">
      <text>
        <r>
          <rPr>
            <sz val="11"/>
            <rFont val="Calibri"/>
            <family val="2"/>
            <charset val="238"/>
          </rPr>
          <t>IV_B:VKR_Nev</t>
        </r>
      </text>
    </comment>
    <comment ref="H254" authorId="0" shapeId="0">
      <text>
        <r>
          <rPr>
            <sz val="11"/>
            <rFont val="Calibri"/>
            <family val="2"/>
            <charset val="238"/>
          </rPr>
          <t>IV_B:FeladatSorszam</t>
        </r>
      </text>
    </comment>
    <comment ref="I254" authorId="0" shapeId="0">
      <text>
        <r>
          <rPr>
            <sz val="11"/>
            <rFont val="Calibri"/>
            <family val="2"/>
            <charset val="238"/>
          </rPr>
          <t>IV_B:FeladatAzonosito</t>
        </r>
      </text>
    </comment>
    <comment ref="J254" authorId="0" shapeId="0">
      <text>
        <r>
          <rPr>
            <sz val="11"/>
            <rFont val="Calibri"/>
            <family val="2"/>
            <charset val="238"/>
          </rPr>
          <t>IV_B:EllatasiTerulet</t>
        </r>
      </text>
    </comment>
    <comment ref="K254" authorId="0" shapeId="0">
      <text>
        <r>
          <rPr>
            <sz val="11"/>
            <rFont val="Calibri"/>
            <family val="2"/>
            <charset val="238"/>
          </rPr>
          <t>IV_B:EllatasertFelelos</t>
        </r>
      </text>
    </comment>
    <comment ref="L254" authorId="0" shapeId="0">
      <text>
        <r>
          <rPr>
            <sz val="11"/>
            <rFont val="Calibri"/>
            <family val="2"/>
            <charset val="238"/>
          </rPr>
          <t>IV_B:TervezettNettoKoltseg</t>
        </r>
      </text>
    </comment>
    <comment ref="M254" authorId="0" shapeId="0">
      <text>
        <r>
          <rPr>
            <sz val="11"/>
            <rFont val="Calibri"/>
            <family val="2"/>
            <charset val="238"/>
          </rPr>
          <t>IV_B:IdotartamKezdes</t>
        </r>
      </text>
    </comment>
    <comment ref="N254" authorId="0" shapeId="0">
      <text>
        <r>
          <rPr>
            <sz val="11"/>
            <rFont val="Calibri"/>
            <family val="2"/>
            <charset val="238"/>
          </rPr>
          <t>IV_B:IdotartamBefejezes</t>
        </r>
      </text>
    </comment>
    <comment ref="O254" authorId="0" shapeId="0">
      <text>
        <r>
          <rPr>
            <sz val="11"/>
            <rFont val="Calibri"/>
            <family val="2"/>
            <charset val="238"/>
          </rPr>
          <t>IV_B:NettoKoltsegUtem1</t>
        </r>
      </text>
    </comment>
    <comment ref="P254" authorId="0" shapeId="0">
      <text>
        <r>
          <rPr>
            <sz val="11"/>
            <rFont val="Calibri"/>
            <family val="2"/>
            <charset val="238"/>
          </rPr>
          <t>IV_B:NettoKoltsegUtem2</t>
        </r>
      </text>
    </comment>
    <comment ref="Q254" authorId="0" shapeId="0">
      <text>
        <r>
          <rPr>
            <sz val="11"/>
            <rFont val="Calibri"/>
            <family val="2"/>
            <charset val="238"/>
          </rPr>
          <t>IV_B:EM_Melleklet2_KTG</t>
        </r>
      </text>
    </comment>
    <comment ref="S254" authorId="0" shapeId="0">
      <text>
        <r>
          <rPr>
            <sz val="11"/>
            <rFont val="Calibri"/>
            <family val="2"/>
            <charset val="238"/>
          </rPr>
          <t>IV_B:HDUtem1</t>
        </r>
      </text>
    </comment>
    <comment ref="T254" authorId="0" shapeId="0">
      <text>
        <r>
          <rPr>
            <sz val="11"/>
            <rFont val="Calibri"/>
            <family val="2"/>
            <charset val="238"/>
          </rPr>
          <t>IV_B:ECSUtem1</t>
        </r>
      </text>
    </comment>
    <comment ref="U254" authorId="0" shapeId="0">
      <text>
        <r>
          <rPr>
            <sz val="11"/>
            <rFont val="Calibri"/>
            <family val="2"/>
            <charset val="238"/>
          </rPr>
          <t>IV_B:KFHUtem1</t>
        </r>
      </text>
    </comment>
    <comment ref="V254" authorId="0" shapeId="0">
      <text>
        <r>
          <rPr>
            <sz val="11"/>
            <rFont val="Calibri"/>
            <family val="2"/>
            <charset val="238"/>
          </rPr>
          <t>IV_B:Egyeb_SajatUtem1</t>
        </r>
      </text>
    </comment>
    <comment ref="W254" authorId="0" shapeId="0">
      <text>
        <r>
          <rPr>
            <sz val="11"/>
            <rFont val="Calibri"/>
            <family val="2"/>
            <charset val="238"/>
          </rPr>
          <t>IV_B:DijUtem1</t>
        </r>
      </text>
    </comment>
    <comment ref="X254" authorId="0" shapeId="0">
      <text>
        <r>
          <rPr>
            <sz val="11"/>
            <rFont val="Calibri"/>
            <family val="2"/>
            <charset val="238"/>
          </rPr>
          <t>IV_B:EM_Melleklet1_Utem1</t>
        </r>
      </text>
    </comment>
    <comment ref="Y254" authorId="0" shapeId="0">
      <text>
        <r>
          <rPr>
            <sz val="11"/>
            <rFont val="Calibri"/>
            <family val="2"/>
            <charset val="238"/>
          </rPr>
          <t>IV_B:EgyebAllamiUtem1</t>
        </r>
      </text>
    </comment>
    <comment ref="Z254" authorId="0" shapeId="0">
      <text>
        <r>
          <rPr>
            <sz val="11"/>
            <rFont val="Calibri"/>
            <family val="2"/>
            <charset val="238"/>
          </rPr>
          <t>IV_B:OnkormanyzatiUtem1</t>
        </r>
      </text>
    </comment>
    <comment ref="AA254" authorId="0" shapeId="0">
      <text>
        <r>
          <rPr>
            <sz val="11"/>
            <rFont val="Calibri"/>
            <family val="2"/>
            <charset val="238"/>
          </rPr>
          <t>IV_B:EUUtem1</t>
        </r>
      </text>
    </comment>
    <comment ref="AB254" authorId="0" shapeId="0">
      <text>
        <r>
          <rPr>
            <sz val="11"/>
            <rFont val="Calibri"/>
            <family val="2"/>
            <charset val="238"/>
          </rPr>
          <t>IV_B:EgyebUtem1</t>
        </r>
      </text>
    </comment>
    <comment ref="AC254" authorId="0" shapeId="0">
      <text>
        <r>
          <rPr>
            <sz val="11"/>
            <rFont val="Calibri"/>
            <family val="2"/>
            <charset val="238"/>
          </rPr>
          <t>IV_B:HitelKotvenyUtem1</t>
        </r>
      </text>
    </comment>
    <comment ref="AD254" authorId="0" shapeId="0">
      <text>
        <r>
          <rPr>
            <sz val="11"/>
            <rFont val="Calibri"/>
            <family val="2"/>
            <charset val="238"/>
          </rPr>
          <t>IV_B:OsszesenUtem1</t>
        </r>
      </text>
    </comment>
    <comment ref="AG254" authorId="0" shapeId="0">
      <text>
        <r>
          <rPr>
            <sz val="11"/>
            <rFont val="Calibri"/>
            <family val="2"/>
            <charset val="238"/>
          </rPr>
          <t>IV_B:HDUtem2</t>
        </r>
      </text>
    </comment>
    <comment ref="AH254" authorId="0" shapeId="0">
      <text>
        <r>
          <rPr>
            <sz val="11"/>
            <rFont val="Calibri"/>
            <family val="2"/>
            <charset val="238"/>
          </rPr>
          <t>IV_B:ECSUtem2</t>
        </r>
      </text>
    </comment>
    <comment ref="AI254" authorId="0" shapeId="0">
      <text>
        <r>
          <rPr>
            <sz val="11"/>
            <rFont val="Calibri"/>
            <family val="2"/>
            <charset val="238"/>
          </rPr>
          <t>IV_B:KFHUtem2</t>
        </r>
      </text>
    </comment>
    <comment ref="AJ254" authorId="0" shapeId="0">
      <text>
        <r>
          <rPr>
            <sz val="11"/>
            <rFont val="Calibri"/>
            <family val="2"/>
            <charset val="238"/>
          </rPr>
          <t>IV_B:Egyeb_SajatUtem2</t>
        </r>
      </text>
    </comment>
    <comment ref="AK254" authorId="0" shapeId="0">
      <text>
        <r>
          <rPr>
            <sz val="11"/>
            <rFont val="Calibri"/>
            <family val="2"/>
            <charset val="238"/>
          </rPr>
          <t>IV_B:DijUtem2</t>
        </r>
      </text>
    </comment>
    <comment ref="AL254" authorId="0" shapeId="0">
      <text>
        <r>
          <rPr>
            <sz val="11"/>
            <rFont val="Calibri"/>
            <family val="2"/>
            <charset val="238"/>
          </rPr>
          <t>IV_B:EM_Melleklet1_Utem2</t>
        </r>
      </text>
    </comment>
    <comment ref="AM254" authorId="0" shapeId="0">
      <text>
        <r>
          <rPr>
            <sz val="11"/>
            <rFont val="Calibri"/>
            <family val="2"/>
            <charset val="238"/>
          </rPr>
          <t>IV_B:EgyebAllamiUtem2</t>
        </r>
      </text>
    </comment>
    <comment ref="AN254" authorId="0" shapeId="0">
      <text>
        <r>
          <rPr>
            <sz val="11"/>
            <rFont val="Calibri"/>
            <family val="2"/>
            <charset val="238"/>
          </rPr>
          <t>IV_B:OnkormanyzatiUtem2</t>
        </r>
      </text>
    </comment>
    <comment ref="AO254" authorId="0" shapeId="0">
      <text>
        <r>
          <rPr>
            <sz val="11"/>
            <rFont val="Calibri"/>
            <family val="2"/>
            <charset val="238"/>
          </rPr>
          <t>IV_B:EUUtem2</t>
        </r>
      </text>
    </comment>
    <comment ref="AP254" authorId="0" shapeId="0">
      <text>
        <r>
          <rPr>
            <sz val="11"/>
            <rFont val="Calibri"/>
            <family val="2"/>
            <charset val="238"/>
          </rPr>
          <t>IV_B:EgyebUtem2</t>
        </r>
      </text>
    </comment>
    <comment ref="AQ254" authorId="0" shapeId="0">
      <text>
        <r>
          <rPr>
            <sz val="11"/>
            <rFont val="Calibri"/>
            <family val="2"/>
            <charset val="238"/>
          </rPr>
          <t>IV_B:HitelKotvenyUtem2</t>
        </r>
      </text>
    </comment>
    <comment ref="AR254" authorId="0" shapeId="0">
      <text>
        <r>
          <rPr>
            <sz val="11"/>
            <rFont val="Calibri"/>
            <family val="2"/>
            <charset val="238"/>
          </rPr>
          <t>IV_B:OsszesenUtem2</t>
        </r>
      </text>
    </comment>
    <comment ref="AS254" authorId="0" shapeId="0">
      <text>
        <r>
          <rPr>
            <sz val="11"/>
            <rFont val="Calibri"/>
            <family val="2"/>
            <charset val="238"/>
          </rPr>
          <t>IV_B:ForrashianyUtem2</t>
        </r>
      </text>
    </comment>
    <comment ref="AV254" authorId="0" shapeId="0">
      <text>
        <r>
          <rPr>
            <sz val="11"/>
            <rFont val="Calibri"/>
            <family val="2"/>
            <charset val="238"/>
          </rPr>
          <t>IV_B:Indokolas</t>
        </r>
      </text>
    </comment>
    <comment ref="AW254" authorId="0" shapeId="0">
      <text>
        <r>
          <rPr>
            <sz val="11"/>
            <rFont val="Calibri"/>
            <family val="2"/>
            <charset val="238"/>
          </rPr>
          <t>IV_B:Megjegyzes</t>
        </r>
      </text>
    </comment>
    <comment ref="AZ254" authorId="0" shapeId="0">
      <text>
        <r>
          <rPr>
            <sz val="11"/>
            <rFont val="Calibri"/>
            <family val="2"/>
            <charset val="238"/>
          </rPr>
          <t>IV_B:ISA</t>
        </r>
      </text>
    </comment>
    <comment ref="B255" authorId="0" shapeId="0">
      <text>
        <r>
          <rPr>
            <sz val="11"/>
            <rFont val="Calibri"/>
            <family val="2"/>
            <charset val="238"/>
          </rPr>
          <t>IV_B:FontossagiSorrent</t>
        </r>
      </text>
    </comment>
    <comment ref="C255" authorId="0" shapeId="0">
      <text>
        <r>
          <rPr>
            <sz val="11"/>
            <rFont val="Calibri"/>
            <family val="2"/>
            <charset val="238"/>
          </rPr>
          <t>IV_B:FeladatKategoria</t>
        </r>
      </text>
    </comment>
    <comment ref="D255" authorId="0" shapeId="0">
      <text>
        <r>
          <rPr>
            <sz val="11"/>
            <rFont val="Calibri"/>
            <family val="2"/>
            <charset val="238"/>
          </rPr>
          <t>IV_B:FeladatMegnevezes</t>
        </r>
      </text>
    </comment>
    <comment ref="E255" authorId="0" shapeId="0">
      <text>
        <r>
          <rPr>
            <sz val="11"/>
            <rFont val="Calibri"/>
            <family val="2"/>
            <charset val="238"/>
          </rPr>
          <t>IV_B:ElviEngedelySzam</t>
        </r>
      </text>
    </comment>
    <comment ref="F255" authorId="0" shapeId="0">
      <text>
        <r>
          <rPr>
            <sz val="11"/>
            <rFont val="Calibri"/>
            <family val="2"/>
            <charset val="238"/>
          </rPr>
          <t>IV_B:VKR_Kod</t>
        </r>
      </text>
    </comment>
    <comment ref="G255" authorId="0" shapeId="0">
      <text>
        <r>
          <rPr>
            <sz val="11"/>
            <rFont val="Calibri"/>
            <family val="2"/>
            <charset val="238"/>
          </rPr>
          <t>IV_B:VKR_Nev</t>
        </r>
      </text>
    </comment>
    <comment ref="H255" authorId="0" shapeId="0">
      <text>
        <r>
          <rPr>
            <sz val="11"/>
            <rFont val="Calibri"/>
            <family val="2"/>
            <charset val="238"/>
          </rPr>
          <t>IV_B:FeladatSorszam</t>
        </r>
      </text>
    </comment>
    <comment ref="I255" authorId="0" shapeId="0">
      <text>
        <r>
          <rPr>
            <sz val="11"/>
            <rFont val="Calibri"/>
            <family val="2"/>
            <charset val="238"/>
          </rPr>
          <t>IV_B:FeladatAzonosito</t>
        </r>
      </text>
    </comment>
    <comment ref="J255" authorId="0" shapeId="0">
      <text>
        <r>
          <rPr>
            <sz val="11"/>
            <rFont val="Calibri"/>
            <family val="2"/>
            <charset val="238"/>
          </rPr>
          <t>IV_B:EllatasiTerulet</t>
        </r>
      </text>
    </comment>
    <comment ref="K255" authorId="0" shapeId="0">
      <text>
        <r>
          <rPr>
            <sz val="11"/>
            <rFont val="Calibri"/>
            <family val="2"/>
            <charset val="238"/>
          </rPr>
          <t>IV_B:EllatasertFelelos</t>
        </r>
      </text>
    </comment>
    <comment ref="L255" authorId="0" shapeId="0">
      <text>
        <r>
          <rPr>
            <sz val="11"/>
            <rFont val="Calibri"/>
            <family val="2"/>
            <charset val="238"/>
          </rPr>
          <t>IV_B:TervezettNettoKoltseg</t>
        </r>
      </text>
    </comment>
    <comment ref="M255" authorId="0" shapeId="0">
      <text>
        <r>
          <rPr>
            <sz val="11"/>
            <rFont val="Calibri"/>
            <family val="2"/>
            <charset val="238"/>
          </rPr>
          <t>IV_B:IdotartamKezdes</t>
        </r>
      </text>
    </comment>
    <comment ref="N255" authorId="0" shapeId="0">
      <text>
        <r>
          <rPr>
            <sz val="11"/>
            <rFont val="Calibri"/>
            <family val="2"/>
            <charset val="238"/>
          </rPr>
          <t>IV_B:IdotartamBefejezes</t>
        </r>
      </text>
    </comment>
    <comment ref="O255" authorId="0" shapeId="0">
      <text>
        <r>
          <rPr>
            <sz val="11"/>
            <rFont val="Calibri"/>
            <family val="2"/>
            <charset val="238"/>
          </rPr>
          <t>IV_B:NettoKoltsegUtem1</t>
        </r>
      </text>
    </comment>
    <comment ref="P255" authorId="0" shapeId="0">
      <text>
        <r>
          <rPr>
            <sz val="11"/>
            <rFont val="Calibri"/>
            <family val="2"/>
            <charset val="238"/>
          </rPr>
          <t>IV_B:NettoKoltsegUtem2</t>
        </r>
      </text>
    </comment>
    <comment ref="Q255" authorId="0" shapeId="0">
      <text>
        <r>
          <rPr>
            <sz val="11"/>
            <rFont val="Calibri"/>
            <family val="2"/>
            <charset val="238"/>
          </rPr>
          <t>IV_B:EM_Melleklet2_KTG</t>
        </r>
      </text>
    </comment>
    <comment ref="S255" authorId="0" shapeId="0">
      <text>
        <r>
          <rPr>
            <sz val="11"/>
            <rFont val="Calibri"/>
            <family val="2"/>
            <charset val="238"/>
          </rPr>
          <t>IV_B:HDUtem1</t>
        </r>
      </text>
    </comment>
    <comment ref="T255" authorId="0" shapeId="0">
      <text>
        <r>
          <rPr>
            <sz val="11"/>
            <rFont val="Calibri"/>
            <family val="2"/>
            <charset val="238"/>
          </rPr>
          <t>IV_B:ECSUtem1</t>
        </r>
      </text>
    </comment>
    <comment ref="U255" authorId="0" shapeId="0">
      <text>
        <r>
          <rPr>
            <sz val="11"/>
            <rFont val="Calibri"/>
            <family val="2"/>
            <charset val="238"/>
          </rPr>
          <t>IV_B:KFHUtem1</t>
        </r>
      </text>
    </comment>
    <comment ref="V255" authorId="0" shapeId="0">
      <text>
        <r>
          <rPr>
            <sz val="11"/>
            <rFont val="Calibri"/>
            <family val="2"/>
            <charset val="238"/>
          </rPr>
          <t>IV_B:Egyeb_SajatUtem1</t>
        </r>
      </text>
    </comment>
    <comment ref="W255" authorId="0" shapeId="0">
      <text>
        <r>
          <rPr>
            <sz val="11"/>
            <rFont val="Calibri"/>
            <family val="2"/>
            <charset val="238"/>
          </rPr>
          <t>IV_B:DijUtem1</t>
        </r>
      </text>
    </comment>
    <comment ref="X255" authorId="0" shapeId="0">
      <text>
        <r>
          <rPr>
            <sz val="11"/>
            <rFont val="Calibri"/>
            <family val="2"/>
            <charset val="238"/>
          </rPr>
          <t>IV_B:EM_Melleklet1_Utem1</t>
        </r>
      </text>
    </comment>
    <comment ref="Y255" authorId="0" shapeId="0">
      <text>
        <r>
          <rPr>
            <sz val="11"/>
            <rFont val="Calibri"/>
            <family val="2"/>
            <charset val="238"/>
          </rPr>
          <t>IV_B:EgyebAllamiUtem1</t>
        </r>
      </text>
    </comment>
    <comment ref="Z255" authorId="0" shapeId="0">
      <text>
        <r>
          <rPr>
            <sz val="11"/>
            <rFont val="Calibri"/>
            <family val="2"/>
            <charset val="238"/>
          </rPr>
          <t>IV_B:OnkormanyzatiUtem1</t>
        </r>
      </text>
    </comment>
    <comment ref="AA255" authorId="0" shapeId="0">
      <text>
        <r>
          <rPr>
            <sz val="11"/>
            <rFont val="Calibri"/>
            <family val="2"/>
            <charset val="238"/>
          </rPr>
          <t>IV_B:EUUtem1</t>
        </r>
      </text>
    </comment>
    <comment ref="AB255" authorId="0" shapeId="0">
      <text>
        <r>
          <rPr>
            <sz val="11"/>
            <rFont val="Calibri"/>
            <family val="2"/>
            <charset val="238"/>
          </rPr>
          <t>IV_B:EgyebUtem1</t>
        </r>
      </text>
    </comment>
    <comment ref="AC255" authorId="0" shapeId="0">
      <text>
        <r>
          <rPr>
            <sz val="11"/>
            <rFont val="Calibri"/>
            <family val="2"/>
            <charset val="238"/>
          </rPr>
          <t>IV_B:HitelKotvenyUtem1</t>
        </r>
      </text>
    </comment>
    <comment ref="AD255" authorId="0" shapeId="0">
      <text>
        <r>
          <rPr>
            <sz val="11"/>
            <rFont val="Calibri"/>
            <family val="2"/>
            <charset val="238"/>
          </rPr>
          <t>IV_B:OsszesenUtem1</t>
        </r>
      </text>
    </comment>
    <comment ref="AG255" authorId="0" shapeId="0">
      <text>
        <r>
          <rPr>
            <sz val="11"/>
            <rFont val="Calibri"/>
            <family val="2"/>
            <charset val="238"/>
          </rPr>
          <t>IV_B:HDUtem2</t>
        </r>
      </text>
    </comment>
    <comment ref="AH255" authorId="0" shapeId="0">
      <text>
        <r>
          <rPr>
            <sz val="11"/>
            <rFont val="Calibri"/>
            <family val="2"/>
            <charset val="238"/>
          </rPr>
          <t>IV_B:ECSUtem2</t>
        </r>
      </text>
    </comment>
    <comment ref="AI255" authorId="0" shapeId="0">
      <text>
        <r>
          <rPr>
            <sz val="11"/>
            <rFont val="Calibri"/>
            <family val="2"/>
            <charset val="238"/>
          </rPr>
          <t>IV_B:KFHUtem2</t>
        </r>
      </text>
    </comment>
    <comment ref="AJ255" authorId="0" shapeId="0">
      <text>
        <r>
          <rPr>
            <sz val="11"/>
            <rFont val="Calibri"/>
            <family val="2"/>
            <charset val="238"/>
          </rPr>
          <t>IV_B:Egyeb_SajatUtem2</t>
        </r>
      </text>
    </comment>
    <comment ref="AK255" authorId="0" shapeId="0">
      <text>
        <r>
          <rPr>
            <sz val="11"/>
            <rFont val="Calibri"/>
            <family val="2"/>
            <charset val="238"/>
          </rPr>
          <t>IV_B:DijUtem2</t>
        </r>
      </text>
    </comment>
    <comment ref="AL255" authorId="0" shapeId="0">
      <text>
        <r>
          <rPr>
            <sz val="11"/>
            <rFont val="Calibri"/>
            <family val="2"/>
            <charset val="238"/>
          </rPr>
          <t>IV_B:EM_Melleklet1_Utem2</t>
        </r>
      </text>
    </comment>
    <comment ref="AM255" authorId="0" shapeId="0">
      <text>
        <r>
          <rPr>
            <sz val="11"/>
            <rFont val="Calibri"/>
            <family val="2"/>
            <charset val="238"/>
          </rPr>
          <t>IV_B:EgyebAllamiUtem2</t>
        </r>
      </text>
    </comment>
    <comment ref="AN255" authorId="0" shapeId="0">
      <text>
        <r>
          <rPr>
            <sz val="11"/>
            <rFont val="Calibri"/>
            <family val="2"/>
            <charset val="238"/>
          </rPr>
          <t>IV_B:OnkormanyzatiUtem2</t>
        </r>
      </text>
    </comment>
    <comment ref="AO255" authorId="0" shapeId="0">
      <text>
        <r>
          <rPr>
            <sz val="11"/>
            <rFont val="Calibri"/>
            <family val="2"/>
            <charset val="238"/>
          </rPr>
          <t>IV_B:EUUtem2</t>
        </r>
      </text>
    </comment>
    <comment ref="AP255" authorId="0" shapeId="0">
      <text>
        <r>
          <rPr>
            <sz val="11"/>
            <rFont val="Calibri"/>
            <family val="2"/>
            <charset val="238"/>
          </rPr>
          <t>IV_B:EgyebUtem2</t>
        </r>
      </text>
    </comment>
    <comment ref="AQ255" authorId="0" shapeId="0">
      <text>
        <r>
          <rPr>
            <sz val="11"/>
            <rFont val="Calibri"/>
            <family val="2"/>
            <charset val="238"/>
          </rPr>
          <t>IV_B:HitelKotvenyUtem2</t>
        </r>
      </text>
    </comment>
    <comment ref="AR255" authorId="0" shapeId="0">
      <text>
        <r>
          <rPr>
            <sz val="11"/>
            <rFont val="Calibri"/>
            <family val="2"/>
            <charset val="238"/>
          </rPr>
          <t>IV_B:OsszesenUtem2</t>
        </r>
      </text>
    </comment>
    <comment ref="AS255" authorId="0" shapeId="0">
      <text>
        <r>
          <rPr>
            <sz val="11"/>
            <rFont val="Calibri"/>
            <family val="2"/>
            <charset val="238"/>
          </rPr>
          <t>IV_B:ForrashianyUtem2</t>
        </r>
      </text>
    </comment>
    <comment ref="AV255" authorId="0" shapeId="0">
      <text>
        <r>
          <rPr>
            <sz val="11"/>
            <rFont val="Calibri"/>
            <family val="2"/>
            <charset val="238"/>
          </rPr>
          <t>IV_B:Indokolas</t>
        </r>
      </text>
    </comment>
    <comment ref="AW255" authorId="0" shapeId="0">
      <text>
        <r>
          <rPr>
            <sz val="11"/>
            <rFont val="Calibri"/>
            <family val="2"/>
            <charset val="238"/>
          </rPr>
          <t>IV_B:Megjegyzes</t>
        </r>
      </text>
    </comment>
    <comment ref="AZ255" authorId="0" shapeId="0">
      <text>
        <r>
          <rPr>
            <sz val="11"/>
            <rFont val="Calibri"/>
            <family val="2"/>
            <charset val="238"/>
          </rPr>
          <t>IV_B:ISA</t>
        </r>
      </text>
    </comment>
    <comment ref="B256" authorId="0" shapeId="0">
      <text>
        <r>
          <rPr>
            <sz val="11"/>
            <rFont val="Calibri"/>
            <family val="2"/>
            <charset val="238"/>
          </rPr>
          <t>IV_B:FontossagiSorrent</t>
        </r>
      </text>
    </comment>
    <comment ref="C256" authorId="0" shapeId="0">
      <text>
        <r>
          <rPr>
            <sz val="11"/>
            <rFont val="Calibri"/>
            <family val="2"/>
            <charset val="238"/>
          </rPr>
          <t>IV_B:FeladatKategoria</t>
        </r>
      </text>
    </comment>
    <comment ref="D256" authorId="0" shapeId="0">
      <text>
        <r>
          <rPr>
            <sz val="11"/>
            <rFont val="Calibri"/>
            <family val="2"/>
            <charset val="238"/>
          </rPr>
          <t>IV_B:FeladatMegnevezes</t>
        </r>
      </text>
    </comment>
    <comment ref="E256" authorId="0" shapeId="0">
      <text>
        <r>
          <rPr>
            <sz val="11"/>
            <rFont val="Calibri"/>
            <family val="2"/>
            <charset val="238"/>
          </rPr>
          <t>IV_B:ElviEngedelySzam</t>
        </r>
      </text>
    </comment>
    <comment ref="F256" authorId="0" shapeId="0">
      <text>
        <r>
          <rPr>
            <sz val="11"/>
            <rFont val="Calibri"/>
            <family val="2"/>
            <charset val="238"/>
          </rPr>
          <t>IV_B:VKR_Kod</t>
        </r>
      </text>
    </comment>
    <comment ref="G256" authorId="0" shapeId="0">
      <text>
        <r>
          <rPr>
            <sz val="11"/>
            <rFont val="Calibri"/>
            <family val="2"/>
            <charset val="238"/>
          </rPr>
          <t>IV_B:VKR_Nev</t>
        </r>
      </text>
    </comment>
    <comment ref="H256" authorId="0" shapeId="0">
      <text>
        <r>
          <rPr>
            <sz val="11"/>
            <rFont val="Calibri"/>
            <family val="2"/>
            <charset val="238"/>
          </rPr>
          <t>IV_B:FeladatSorszam</t>
        </r>
      </text>
    </comment>
    <comment ref="I256" authorId="0" shapeId="0">
      <text>
        <r>
          <rPr>
            <sz val="11"/>
            <rFont val="Calibri"/>
            <family val="2"/>
            <charset val="238"/>
          </rPr>
          <t>IV_B:FeladatAzonosito</t>
        </r>
      </text>
    </comment>
    <comment ref="J256" authorId="0" shapeId="0">
      <text>
        <r>
          <rPr>
            <sz val="11"/>
            <rFont val="Calibri"/>
            <family val="2"/>
            <charset val="238"/>
          </rPr>
          <t>IV_B:EllatasiTerulet</t>
        </r>
      </text>
    </comment>
    <comment ref="K256" authorId="0" shapeId="0">
      <text>
        <r>
          <rPr>
            <sz val="11"/>
            <rFont val="Calibri"/>
            <family val="2"/>
            <charset val="238"/>
          </rPr>
          <t>IV_B:EllatasertFelelos</t>
        </r>
      </text>
    </comment>
    <comment ref="L256" authorId="0" shapeId="0">
      <text>
        <r>
          <rPr>
            <sz val="11"/>
            <rFont val="Calibri"/>
            <family val="2"/>
            <charset val="238"/>
          </rPr>
          <t>IV_B:TervezettNettoKoltseg</t>
        </r>
      </text>
    </comment>
    <comment ref="M256" authorId="0" shapeId="0">
      <text>
        <r>
          <rPr>
            <sz val="11"/>
            <rFont val="Calibri"/>
            <family val="2"/>
            <charset val="238"/>
          </rPr>
          <t>IV_B:IdotartamKezdes</t>
        </r>
      </text>
    </comment>
    <comment ref="N256" authorId="0" shapeId="0">
      <text>
        <r>
          <rPr>
            <sz val="11"/>
            <rFont val="Calibri"/>
            <family val="2"/>
            <charset val="238"/>
          </rPr>
          <t>IV_B:IdotartamBefejezes</t>
        </r>
      </text>
    </comment>
    <comment ref="O256" authorId="0" shapeId="0">
      <text>
        <r>
          <rPr>
            <sz val="11"/>
            <rFont val="Calibri"/>
            <family val="2"/>
            <charset val="238"/>
          </rPr>
          <t>IV_B:NettoKoltsegUtem1</t>
        </r>
      </text>
    </comment>
    <comment ref="P256" authorId="0" shapeId="0">
      <text>
        <r>
          <rPr>
            <sz val="11"/>
            <rFont val="Calibri"/>
            <family val="2"/>
            <charset val="238"/>
          </rPr>
          <t>IV_B:NettoKoltsegUtem2</t>
        </r>
      </text>
    </comment>
    <comment ref="Q256" authorId="0" shapeId="0">
      <text>
        <r>
          <rPr>
            <sz val="11"/>
            <rFont val="Calibri"/>
            <family val="2"/>
            <charset val="238"/>
          </rPr>
          <t>IV_B:EM_Melleklet2_KTG</t>
        </r>
      </text>
    </comment>
    <comment ref="S256" authorId="0" shapeId="0">
      <text>
        <r>
          <rPr>
            <sz val="11"/>
            <rFont val="Calibri"/>
            <family val="2"/>
            <charset val="238"/>
          </rPr>
          <t>IV_B:HDUtem1</t>
        </r>
      </text>
    </comment>
    <comment ref="T256" authorId="0" shapeId="0">
      <text>
        <r>
          <rPr>
            <sz val="11"/>
            <rFont val="Calibri"/>
            <family val="2"/>
            <charset val="238"/>
          </rPr>
          <t>IV_B:ECSUtem1</t>
        </r>
      </text>
    </comment>
    <comment ref="U256" authorId="0" shapeId="0">
      <text>
        <r>
          <rPr>
            <sz val="11"/>
            <rFont val="Calibri"/>
            <family val="2"/>
            <charset val="238"/>
          </rPr>
          <t>IV_B:KFHUtem1</t>
        </r>
      </text>
    </comment>
    <comment ref="V256" authorId="0" shapeId="0">
      <text>
        <r>
          <rPr>
            <sz val="11"/>
            <rFont val="Calibri"/>
            <family val="2"/>
            <charset val="238"/>
          </rPr>
          <t>IV_B:Egyeb_SajatUtem1</t>
        </r>
      </text>
    </comment>
    <comment ref="W256" authorId="0" shapeId="0">
      <text>
        <r>
          <rPr>
            <sz val="11"/>
            <rFont val="Calibri"/>
            <family val="2"/>
            <charset val="238"/>
          </rPr>
          <t>IV_B:DijUtem1</t>
        </r>
      </text>
    </comment>
    <comment ref="X256" authorId="0" shapeId="0">
      <text>
        <r>
          <rPr>
            <sz val="11"/>
            <rFont val="Calibri"/>
            <family val="2"/>
            <charset val="238"/>
          </rPr>
          <t>IV_B:EM_Melleklet1_Utem1</t>
        </r>
      </text>
    </comment>
    <comment ref="Y256" authorId="0" shapeId="0">
      <text>
        <r>
          <rPr>
            <sz val="11"/>
            <rFont val="Calibri"/>
            <family val="2"/>
            <charset val="238"/>
          </rPr>
          <t>IV_B:EgyebAllamiUtem1</t>
        </r>
      </text>
    </comment>
    <comment ref="Z256" authorId="0" shapeId="0">
      <text>
        <r>
          <rPr>
            <sz val="11"/>
            <rFont val="Calibri"/>
            <family val="2"/>
            <charset val="238"/>
          </rPr>
          <t>IV_B:OnkormanyzatiUtem1</t>
        </r>
      </text>
    </comment>
    <comment ref="AA256" authorId="0" shapeId="0">
      <text>
        <r>
          <rPr>
            <sz val="11"/>
            <rFont val="Calibri"/>
            <family val="2"/>
            <charset val="238"/>
          </rPr>
          <t>IV_B:EUUtem1</t>
        </r>
      </text>
    </comment>
    <comment ref="AB256" authorId="0" shapeId="0">
      <text>
        <r>
          <rPr>
            <sz val="11"/>
            <rFont val="Calibri"/>
            <family val="2"/>
            <charset val="238"/>
          </rPr>
          <t>IV_B:EgyebUtem1</t>
        </r>
      </text>
    </comment>
    <comment ref="AC256" authorId="0" shapeId="0">
      <text>
        <r>
          <rPr>
            <sz val="11"/>
            <rFont val="Calibri"/>
            <family val="2"/>
            <charset val="238"/>
          </rPr>
          <t>IV_B:HitelKotvenyUtem1</t>
        </r>
      </text>
    </comment>
    <comment ref="AD256" authorId="0" shapeId="0">
      <text>
        <r>
          <rPr>
            <sz val="11"/>
            <rFont val="Calibri"/>
            <family val="2"/>
            <charset val="238"/>
          </rPr>
          <t>IV_B:OsszesenUtem1</t>
        </r>
      </text>
    </comment>
    <comment ref="AG256" authorId="0" shapeId="0">
      <text>
        <r>
          <rPr>
            <sz val="11"/>
            <rFont val="Calibri"/>
            <family val="2"/>
            <charset val="238"/>
          </rPr>
          <t>IV_B:HDUtem2</t>
        </r>
      </text>
    </comment>
    <comment ref="AH256" authorId="0" shapeId="0">
      <text>
        <r>
          <rPr>
            <sz val="11"/>
            <rFont val="Calibri"/>
            <family val="2"/>
            <charset val="238"/>
          </rPr>
          <t>IV_B:ECSUtem2</t>
        </r>
      </text>
    </comment>
    <comment ref="AI256" authorId="0" shapeId="0">
      <text>
        <r>
          <rPr>
            <sz val="11"/>
            <rFont val="Calibri"/>
            <family val="2"/>
            <charset val="238"/>
          </rPr>
          <t>IV_B:KFHUtem2</t>
        </r>
      </text>
    </comment>
    <comment ref="AJ256" authorId="0" shapeId="0">
      <text>
        <r>
          <rPr>
            <sz val="11"/>
            <rFont val="Calibri"/>
            <family val="2"/>
            <charset val="238"/>
          </rPr>
          <t>IV_B:Egyeb_SajatUtem2</t>
        </r>
      </text>
    </comment>
    <comment ref="AK256" authorId="0" shapeId="0">
      <text>
        <r>
          <rPr>
            <sz val="11"/>
            <rFont val="Calibri"/>
            <family val="2"/>
            <charset val="238"/>
          </rPr>
          <t>IV_B:DijUtem2</t>
        </r>
      </text>
    </comment>
    <comment ref="AL256" authorId="0" shapeId="0">
      <text>
        <r>
          <rPr>
            <sz val="11"/>
            <rFont val="Calibri"/>
            <family val="2"/>
            <charset val="238"/>
          </rPr>
          <t>IV_B:EM_Melleklet1_Utem2</t>
        </r>
      </text>
    </comment>
    <comment ref="AM256" authorId="0" shapeId="0">
      <text>
        <r>
          <rPr>
            <sz val="11"/>
            <rFont val="Calibri"/>
            <family val="2"/>
            <charset val="238"/>
          </rPr>
          <t>IV_B:EgyebAllamiUtem2</t>
        </r>
      </text>
    </comment>
    <comment ref="AN256" authorId="0" shapeId="0">
      <text>
        <r>
          <rPr>
            <sz val="11"/>
            <rFont val="Calibri"/>
            <family val="2"/>
            <charset val="238"/>
          </rPr>
          <t>IV_B:OnkormanyzatiUtem2</t>
        </r>
      </text>
    </comment>
    <comment ref="AO256" authorId="0" shapeId="0">
      <text>
        <r>
          <rPr>
            <sz val="11"/>
            <rFont val="Calibri"/>
            <family val="2"/>
            <charset val="238"/>
          </rPr>
          <t>IV_B:EUUtem2</t>
        </r>
      </text>
    </comment>
    <comment ref="AP256" authorId="0" shapeId="0">
      <text>
        <r>
          <rPr>
            <sz val="11"/>
            <rFont val="Calibri"/>
            <family val="2"/>
            <charset val="238"/>
          </rPr>
          <t>IV_B:EgyebUtem2</t>
        </r>
      </text>
    </comment>
    <comment ref="AQ256" authorId="0" shapeId="0">
      <text>
        <r>
          <rPr>
            <sz val="11"/>
            <rFont val="Calibri"/>
            <family val="2"/>
            <charset val="238"/>
          </rPr>
          <t>IV_B:HitelKotvenyUtem2</t>
        </r>
      </text>
    </comment>
    <comment ref="AR256" authorId="0" shapeId="0">
      <text>
        <r>
          <rPr>
            <sz val="11"/>
            <rFont val="Calibri"/>
            <family val="2"/>
            <charset val="238"/>
          </rPr>
          <t>IV_B:OsszesenUtem2</t>
        </r>
      </text>
    </comment>
    <comment ref="AS256" authorId="0" shapeId="0">
      <text>
        <r>
          <rPr>
            <sz val="11"/>
            <rFont val="Calibri"/>
            <family val="2"/>
            <charset val="238"/>
          </rPr>
          <t>IV_B:ForrashianyUtem2</t>
        </r>
      </text>
    </comment>
    <comment ref="AV256" authorId="0" shapeId="0">
      <text>
        <r>
          <rPr>
            <sz val="11"/>
            <rFont val="Calibri"/>
            <family val="2"/>
            <charset val="238"/>
          </rPr>
          <t>IV_B:Indokolas</t>
        </r>
      </text>
    </comment>
    <comment ref="AW256" authorId="0" shapeId="0">
      <text>
        <r>
          <rPr>
            <sz val="11"/>
            <rFont val="Calibri"/>
            <family val="2"/>
            <charset val="238"/>
          </rPr>
          <t>IV_B:Megjegyzes</t>
        </r>
      </text>
    </comment>
    <comment ref="AZ256" authorId="0" shapeId="0">
      <text>
        <r>
          <rPr>
            <sz val="11"/>
            <rFont val="Calibri"/>
            <family val="2"/>
            <charset val="238"/>
          </rPr>
          <t>IV_B:ISA</t>
        </r>
      </text>
    </comment>
    <comment ref="B257" authorId="0" shapeId="0">
      <text>
        <r>
          <rPr>
            <sz val="11"/>
            <rFont val="Calibri"/>
            <family val="2"/>
            <charset val="238"/>
          </rPr>
          <t>IV_B:FontossagiSorrent</t>
        </r>
      </text>
    </comment>
    <comment ref="C257" authorId="0" shapeId="0">
      <text>
        <r>
          <rPr>
            <sz val="11"/>
            <rFont val="Calibri"/>
            <family val="2"/>
            <charset val="238"/>
          </rPr>
          <t>IV_B:FeladatKategoria</t>
        </r>
      </text>
    </comment>
    <comment ref="D257" authorId="0" shapeId="0">
      <text>
        <r>
          <rPr>
            <sz val="11"/>
            <rFont val="Calibri"/>
            <family val="2"/>
            <charset val="238"/>
          </rPr>
          <t>IV_B:FeladatMegnevezes</t>
        </r>
      </text>
    </comment>
    <comment ref="E257" authorId="0" shapeId="0">
      <text>
        <r>
          <rPr>
            <sz val="11"/>
            <rFont val="Calibri"/>
            <family val="2"/>
            <charset val="238"/>
          </rPr>
          <t>IV_B:ElviEngedelySzam</t>
        </r>
      </text>
    </comment>
    <comment ref="F257" authorId="0" shapeId="0">
      <text>
        <r>
          <rPr>
            <sz val="11"/>
            <rFont val="Calibri"/>
            <family val="2"/>
            <charset val="238"/>
          </rPr>
          <t>IV_B:VKR_Kod</t>
        </r>
      </text>
    </comment>
    <comment ref="G257" authorId="0" shapeId="0">
      <text>
        <r>
          <rPr>
            <sz val="11"/>
            <rFont val="Calibri"/>
            <family val="2"/>
            <charset val="238"/>
          </rPr>
          <t>IV_B:VKR_Nev</t>
        </r>
      </text>
    </comment>
    <comment ref="H257" authorId="0" shapeId="0">
      <text>
        <r>
          <rPr>
            <sz val="11"/>
            <rFont val="Calibri"/>
            <family val="2"/>
            <charset val="238"/>
          </rPr>
          <t>IV_B:FeladatSorszam</t>
        </r>
      </text>
    </comment>
    <comment ref="I257" authorId="0" shapeId="0">
      <text>
        <r>
          <rPr>
            <sz val="11"/>
            <rFont val="Calibri"/>
            <family val="2"/>
            <charset val="238"/>
          </rPr>
          <t>IV_B:FeladatAzonosito</t>
        </r>
      </text>
    </comment>
    <comment ref="J257" authorId="0" shapeId="0">
      <text>
        <r>
          <rPr>
            <sz val="11"/>
            <rFont val="Calibri"/>
            <family val="2"/>
            <charset val="238"/>
          </rPr>
          <t>IV_B:EllatasiTerulet</t>
        </r>
      </text>
    </comment>
    <comment ref="K257" authorId="0" shapeId="0">
      <text>
        <r>
          <rPr>
            <sz val="11"/>
            <rFont val="Calibri"/>
            <family val="2"/>
            <charset val="238"/>
          </rPr>
          <t>IV_B:EllatasertFelelos</t>
        </r>
      </text>
    </comment>
    <comment ref="L257" authorId="0" shapeId="0">
      <text>
        <r>
          <rPr>
            <sz val="11"/>
            <rFont val="Calibri"/>
            <family val="2"/>
            <charset val="238"/>
          </rPr>
          <t>IV_B:TervezettNettoKoltseg</t>
        </r>
      </text>
    </comment>
    <comment ref="M257" authorId="0" shapeId="0">
      <text>
        <r>
          <rPr>
            <sz val="11"/>
            <rFont val="Calibri"/>
            <family val="2"/>
            <charset val="238"/>
          </rPr>
          <t>IV_B:IdotartamKezdes</t>
        </r>
      </text>
    </comment>
    <comment ref="N257" authorId="0" shapeId="0">
      <text>
        <r>
          <rPr>
            <sz val="11"/>
            <rFont val="Calibri"/>
            <family val="2"/>
            <charset val="238"/>
          </rPr>
          <t>IV_B:IdotartamBefejezes</t>
        </r>
      </text>
    </comment>
    <comment ref="O257" authorId="0" shapeId="0">
      <text>
        <r>
          <rPr>
            <sz val="11"/>
            <rFont val="Calibri"/>
            <family val="2"/>
            <charset val="238"/>
          </rPr>
          <t>IV_B:NettoKoltsegUtem1</t>
        </r>
      </text>
    </comment>
    <comment ref="P257" authorId="0" shapeId="0">
      <text>
        <r>
          <rPr>
            <sz val="11"/>
            <rFont val="Calibri"/>
            <family val="2"/>
            <charset val="238"/>
          </rPr>
          <t>IV_B:NettoKoltsegUtem2</t>
        </r>
      </text>
    </comment>
    <comment ref="Q257" authorId="0" shapeId="0">
      <text>
        <r>
          <rPr>
            <sz val="11"/>
            <rFont val="Calibri"/>
            <family val="2"/>
            <charset val="238"/>
          </rPr>
          <t>IV_B:EM_Melleklet2_KTG</t>
        </r>
      </text>
    </comment>
    <comment ref="S257" authorId="0" shapeId="0">
      <text>
        <r>
          <rPr>
            <sz val="11"/>
            <rFont val="Calibri"/>
            <family val="2"/>
            <charset val="238"/>
          </rPr>
          <t>IV_B:HDUtem1</t>
        </r>
      </text>
    </comment>
    <comment ref="T257" authorId="0" shapeId="0">
      <text>
        <r>
          <rPr>
            <sz val="11"/>
            <rFont val="Calibri"/>
            <family val="2"/>
            <charset val="238"/>
          </rPr>
          <t>IV_B:ECSUtem1</t>
        </r>
      </text>
    </comment>
    <comment ref="U257" authorId="0" shapeId="0">
      <text>
        <r>
          <rPr>
            <sz val="11"/>
            <rFont val="Calibri"/>
            <family val="2"/>
            <charset val="238"/>
          </rPr>
          <t>IV_B:KFHUtem1</t>
        </r>
      </text>
    </comment>
    <comment ref="V257" authorId="0" shapeId="0">
      <text>
        <r>
          <rPr>
            <sz val="11"/>
            <rFont val="Calibri"/>
            <family val="2"/>
            <charset val="238"/>
          </rPr>
          <t>IV_B:Egyeb_SajatUtem1</t>
        </r>
      </text>
    </comment>
    <comment ref="W257" authorId="0" shapeId="0">
      <text>
        <r>
          <rPr>
            <sz val="11"/>
            <rFont val="Calibri"/>
            <family val="2"/>
            <charset val="238"/>
          </rPr>
          <t>IV_B:DijUtem1</t>
        </r>
      </text>
    </comment>
    <comment ref="X257" authorId="0" shapeId="0">
      <text>
        <r>
          <rPr>
            <sz val="11"/>
            <rFont val="Calibri"/>
            <family val="2"/>
            <charset val="238"/>
          </rPr>
          <t>IV_B:EM_Melleklet1_Utem1</t>
        </r>
      </text>
    </comment>
    <comment ref="Y257" authorId="0" shapeId="0">
      <text>
        <r>
          <rPr>
            <sz val="11"/>
            <rFont val="Calibri"/>
            <family val="2"/>
            <charset val="238"/>
          </rPr>
          <t>IV_B:EgyebAllamiUtem1</t>
        </r>
      </text>
    </comment>
    <comment ref="Z257" authorId="0" shapeId="0">
      <text>
        <r>
          <rPr>
            <sz val="11"/>
            <rFont val="Calibri"/>
            <family val="2"/>
            <charset val="238"/>
          </rPr>
          <t>IV_B:OnkormanyzatiUtem1</t>
        </r>
      </text>
    </comment>
    <comment ref="AA257" authorId="0" shapeId="0">
      <text>
        <r>
          <rPr>
            <sz val="11"/>
            <rFont val="Calibri"/>
            <family val="2"/>
            <charset val="238"/>
          </rPr>
          <t>IV_B:EUUtem1</t>
        </r>
      </text>
    </comment>
    <comment ref="AB257" authorId="0" shapeId="0">
      <text>
        <r>
          <rPr>
            <sz val="11"/>
            <rFont val="Calibri"/>
            <family val="2"/>
            <charset val="238"/>
          </rPr>
          <t>IV_B:EgyebUtem1</t>
        </r>
      </text>
    </comment>
    <comment ref="AC257" authorId="0" shapeId="0">
      <text>
        <r>
          <rPr>
            <sz val="11"/>
            <rFont val="Calibri"/>
            <family val="2"/>
            <charset val="238"/>
          </rPr>
          <t>IV_B:HitelKotvenyUtem1</t>
        </r>
      </text>
    </comment>
    <comment ref="AD257" authorId="0" shapeId="0">
      <text>
        <r>
          <rPr>
            <sz val="11"/>
            <rFont val="Calibri"/>
            <family val="2"/>
            <charset val="238"/>
          </rPr>
          <t>IV_B:OsszesenUtem1</t>
        </r>
      </text>
    </comment>
    <comment ref="AG257" authorId="0" shapeId="0">
      <text>
        <r>
          <rPr>
            <sz val="11"/>
            <rFont val="Calibri"/>
            <family val="2"/>
            <charset val="238"/>
          </rPr>
          <t>IV_B:HDUtem2</t>
        </r>
      </text>
    </comment>
    <comment ref="AH257" authorId="0" shapeId="0">
      <text>
        <r>
          <rPr>
            <sz val="11"/>
            <rFont val="Calibri"/>
            <family val="2"/>
            <charset val="238"/>
          </rPr>
          <t>IV_B:ECSUtem2</t>
        </r>
      </text>
    </comment>
    <comment ref="AI257" authorId="0" shapeId="0">
      <text>
        <r>
          <rPr>
            <sz val="11"/>
            <rFont val="Calibri"/>
            <family val="2"/>
            <charset val="238"/>
          </rPr>
          <t>IV_B:KFHUtem2</t>
        </r>
      </text>
    </comment>
    <comment ref="AJ257" authorId="0" shapeId="0">
      <text>
        <r>
          <rPr>
            <sz val="11"/>
            <rFont val="Calibri"/>
            <family val="2"/>
            <charset val="238"/>
          </rPr>
          <t>IV_B:Egyeb_SajatUtem2</t>
        </r>
      </text>
    </comment>
    <comment ref="AK257" authorId="0" shapeId="0">
      <text>
        <r>
          <rPr>
            <sz val="11"/>
            <rFont val="Calibri"/>
            <family val="2"/>
            <charset val="238"/>
          </rPr>
          <t>IV_B:DijUtem2</t>
        </r>
      </text>
    </comment>
    <comment ref="AL257" authorId="0" shapeId="0">
      <text>
        <r>
          <rPr>
            <sz val="11"/>
            <rFont val="Calibri"/>
            <family val="2"/>
            <charset val="238"/>
          </rPr>
          <t>IV_B:EM_Melleklet1_Utem2</t>
        </r>
      </text>
    </comment>
    <comment ref="AM257" authorId="0" shapeId="0">
      <text>
        <r>
          <rPr>
            <sz val="11"/>
            <rFont val="Calibri"/>
            <family val="2"/>
            <charset val="238"/>
          </rPr>
          <t>IV_B:EgyebAllamiUtem2</t>
        </r>
      </text>
    </comment>
    <comment ref="AN257" authorId="0" shapeId="0">
      <text>
        <r>
          <rPr>
            <sz val="11"/>
            <rFont val="Calibri"/>
            <family val="2"/>
            <charset val="238"/>
          </rPr>
          <t>IV_B:OnkormanyzatiUtem2</t>
        </r>
      </text>
    </comment>
    <comment ref="AO257" authorId="0" shapeId="0">
      <text>
        <r>
          <rPr>
            <sz val="11"/>
            <rFont val="Calibri"/>
            <family val="2"/>
            <charset val="238"/>
          </rPr>
          <t>IV_B:EUUtem2</t>
        </r>
      </text>
    </comment>
    <comment ref="AP257" authorId="0" shapeId="0">
      <text>
        <r>
          <rPr>
            <sz val="11"/>
            <rFont val="Calibri"/>
            <family val="2"/>
            <charset val="238"/>
          </rPr>
          <t>IV_B:EgyebUtem2</t>
        </r>
      </text>
    </comment>
    <comment ref="AQ257" authorId="0" shapeId="0">
      <text>
        <r>
          <rPr>
            <sz val="11"/>
            <rFont val="Calibri"/>
            <family val="2"/>
            <charset val="238"/>
          </rPr>
          <t>IV_B:HitelKotvenyUtem2</t>
        </r>
      </text>
    </comment>
    <comment ref="AR257" authorId="0" shapeId="0">
      <text>
        <r>
          <rPr>
            <sz val="11"/>
            <rFont val="Calibri"/>
            <family val="2"/>
            <charset val="238"/>
          </rPr>
          <t>IV_B:OsszesenUtem2</t>
        </r>
      </text>
    </comment>
    <comment ref="AS257" authorId="0" shapeId="0">
      <text>
        <r>
          <rPr>
            <sz val="11"/>
            <rFont val="Calibri"/>
            <family val="2"/>
            <charset val="238"/>
          </rPr>
          <t>IV_B:ForrashianyUtem2</t>
        </r>
      </text>
    </comment>
    <comment ref="AV257" authorId="0" shapeId="0">
      <text>
        <r>
          <rPr>
            <sz val="11"/>
            <rFont val="Calibri"/>
            <family val="2"/>
            <charset val="238"/>
          </rPr>
          <t>IV_B:Indokolas</t>
        </r>
      </text>
    </comment>
    <comment ref="AW257" authorId="0" shapeId="0">
      <text>
        <r>
          <rPr>
            <sz val="11"/>
            <rFont val="Calibri"/>
            <family val="2"/>
            <charset val="238"/>
          </rPr>
          <t>IV_B:Megjegyzes</t>
        </r>
      </text>
    </comment>
    <comment ref="AZ257" authorId="0" shapeId="0">
      <text>
        <r>
          <rPr>
            <sz val="11"/>
            <rFont val="Calibri"/>
            <family val="2"/>
            <charset val="238"/>
          </rPr>
          <t>IV_B:ISA</t>
        </r>
      </text>
    </comment>
    <comment ref="B258" authorId="0" shapeId="0">
      <text>
        <r>
          <rPr>
            <sz val="11"/>
            <rFont val="Calibri"/>
            <family val="2"/>
            <charset val="238"/>
          </rPr>
          <t>IV_B:FontossagiSorrent</t>
        </r>
      </text>
    </comment>
    <comment ref="C258" authorId="0" shapeId="0">
      <text>
        <r>
          <rPr>
            <sz val="11"/>
            <rFont val="Calibri"/>
            <family val="2"/>
            <charset val="238"/>
          </rPr>
          <t>IV_B:FeladatKategoria</t>
        </r>
      </text>
    </comment>
    <comment ref="D258" authorId="0" shapeId="0">
      <text>
        <r>
          <rPr>
            <sz val="11"/>
            <rFont val="Calibri"/>
            <family val="2"/>
            <charset val="238"/>
          </rPr>
          <t>IV_B:FeladatMegnevezes</t>
        </r>
      </text>
    </comment>
    <comment ref="E258" authorId="0" shapeId="0">
      <text>
        <r>
          <rPr>
            <sz val="11"/>
            <rFont val="Calibri"/>
            <family val="2"/>
            <charset val="238"/>
          </rPr>
          <t>IV_B:ElviEngedelySzam</t>
        </r>
      </text>
    </comment>
    <comment ref="F258" authorId="0" shapeId="0">
      <text>
        <r>
          <rPr>
            <sz val="11"/>
            <rFont val="Calibri"/>
            <family val="2"/>
            <charset val="238"/>
          </rPr>
          <t>IV_B:VKR_Kod</t>
        </r>
      </text>
    </comment>
    <comment ref="G258" authorId="0" shapeId="0">
      <text>
        <r>
          <rPr>
            <sz val="11"/>
            <rFont val="Calibri"/>
            <family val="2"/>
            <charset val="238"/>
          </rPr>
          <t>IV_B:VKR_Nev</t>
        </r>
      </text>
    </comment>
    <comment ref="H258" authorId="0" shapeId="0">
      <text>
        <r>
          <rPr>
            <sz val="11"/>
            <rFont val="Calibri"/>
            <family val="2"/>
            <charset val="238"/>
          </rPr>
          <t>IV_B:FeladatSorszam</t>
        </r>
      </text>
    </comment>
    <comment ref="I258" authorId="0" shapeId="0">
      <text>
        <r>
          <rPr>
            <sz val="11"/>
            <rFont val="Calibri"/>
            <family val="2"/>
            <charset val="238"/>
          </rPr>
          <t>IV_B:FeladatAzonosito</t>
        </r>
      </text>
    </comment>
    <comment ref="J258" authorId="0" shapeId="0">
      <text>
        <r>
          <rPr>
            <sz val="11"/>
            <rFont val="Calibri"/>
            <family val="2"/>
            <charset val="238"/>
          </rPr>
          <t>IV_B:EllatasiTerulet</t>
        </r>
      </text>
    </comment>
    <comment ref="K258" authorId="0" shapeId="0">
      <text>
        <r>
          <rPr>
            <sz val="11"/>
            <rFont val="Calibri"/>
            <family val="2"/>
            <charset val="238"/>
          </rPr>
          <t>IV_B:EllatasertFelelos</t>
        </r>
      </text>
    </comment>
    <comment ref="L258" authorId="0" shapeId="0">
      <text>
        <r>
          <rPr>
            <sz val="11"/>
            <rFont val="Calibri"/>
            <family val="2"/>
            <charset val="238"/>
          </rPr>
          <t>IV_B:TervezettNettoKoltseg</t>
        </r>
      </text>
    </comment>
    <comment ref="M258" authorId="0" shapeId="0">
      <text>
        <r>
          <rPr>
            <sz val="11"/>
            <rFont val="Calibri"/>
            <family val="2"/>
            <charset val="238"/>
          </rPr>
          <t>IV_B:IdotartamKezdes</t>
        </r>
      </text>
    </comment>
    <comment ref="N258" authorId="0" shapeId="0">
      <text>
        <r>
          <rPr>
            <sz val="11"/>
            <rFont val="Calibri"/>
            <family val="2"/>
            <charset val="238"/>
          </rPr>
          <t>IV_B:IdotartamBefejezes</t>
        </r>
      </text>
    </comment>
    <comment ref="O258" authorId="0" shapeId="0">
      <text>
        <r>
          <rPr>
            <sz val="11"/>
            <rFont val="Calibri"/>
            <family val="2"/>
            <charset val="238"/>
          </rPr>
          <t>IV_B:NettoKoltsegUtem1</t>
        </r>
      </text>
    </comment>
    <comment ref="P258" authorId="0" shapeId="0">
      <text>
        <r>
          <rPr>
            <sz val="11"/>
            <rFont val="Calibri"/>
            <family val="2"/>
            <charset val="238"/>
          </rPr>
          <t>IV_B:NettoKoltsegUtem2</t>
        </r>
      </text>
    </comment>
    <comment ref="Q258" authorId="0" shapeId="0">
      <text>
        <r>
          <rPr>
            <sz val="11"/>
            <rFont val="Calibri"/>
            <family val="2"/>
            <charset val="238"/>
          </rPr>
          <t>IV_B:EM_Melleklet2_KTG</t>
        </r>
      </text>
    </comment>
    <comment ref="S258" authorId="0" shapeId="0">
      <text>
        <r>
          <rPr>
            <sz val="11"/>
            <rFont val="Calibri"/>
            <family val="2"/>
            <charset val="238"/>
          </rPr>
          <t>IV_B:HDUtem1</t>
        </r>
      </text>
    </comment>
    <comment ref="T258" authorId="0" shapeId="0">
      <text>
        <r>
          <rPr>
            <sz val="11"/>
            <rFont val="Calibri"/>
            <family val="2"/>
            <charset val="238"/>
          </rPr>
          <t>IV_B:ECSUtem1</t>
        </r>
      </text>
    </comment>
    <comment ref="U258" authorId="0" shapeId="0">
      <text>
        <r>
          <rPr>
            <sz val="11"/>
            <rFont val="Calibri"/>
            <family val="2"/>
            <charset val="238"/>
          </rPr>
          <t>IV_B:KFHUtem1</t>
        </r>
      </text>
    </comment>
    <comment ref="V258" authorId="0" shapeId="0">
      <text>
        <r>
          <rPr>
            <sz val="11"/>
            <rFont val="Calibri"/>
            <family val="2"/>
            <charset val="238"/>
          </rPr>
          <t>IV_B:Egyeb_SajatUtem1</t>
        </r>
      </text>
    </comment>
    <comment ref="W258" authorId="0" shapeId="0">
      <text>
        <r>
          <rPr>
            <sz val="11"/>
            <rFont val="Calibri"/>
            <family val="2"/>
            <charset val="238"/>
          </rPr>
          <t>IV_B:DijUtem1</t>
        </r>
      </text>
    </comment>
    <comment ref="X258" authorId="0" shapeId="0">
      <text>
        <r>
          <rPr>
            <sz val="11"/>
            <rFont val="Calibri"/>
            <family val="2"/>
            <charset val="238"/>
          </rPr>
          <t>IV_B:EM_Melleklet1_Utem1</t>
        </r>
      </text>
    </comment>
    <comment ref="Y258" authorId="0" shapeId="0">
      <text>
        <r>
          <rPr>
            <sz val="11"/>
            <rFont val="Calibri"/>
            <family val="2"/>
            <charset val="238"/>
          </rPr>
          <t>IV_B:EgyebAllamiUtem1</t>
        </r>
      </text>
    </comment>
    <comment ref="Z258" authorId="0" shapeId="0">
      <text>
        <r>
          <rPr>
            <sz val="11"/>
            <rFont val="Calibri"/>
            <family val="2"/>
            <charset val="238"/>
          </rPr>
          <t>IV_B:OnkormanyzatiUtem1</t>
        </r>
      </text>
    </comment>
    <comment ref="AA258" authorId="0" shapeId="0">
      <text>
        <r>
          <rPr>
            <sz val="11"/>
            <rFont val="Calibri"/>
            <family val="2"/>
            <charset val="238"/>
          </rPr>
          <t>IV_B:EUUtem1</t>
        </r>
      </text>
    </comment>
    <comment ref="AB258" authorId="0" shapeId="0">
      <text>
        <r>
          <rPr>
            <sz val="11"/>
            <rFont val="Calibri"/>
            <family val="2"/>
            <charset val="238"/>
          </rPr>
          <t>IV_B:EgyebUtem1</t>
        </r>
      </text>
    </comment>
    <comment ref="AC258" authorId="0" shapeId="0">
      <text>
        <r>
          <rPr>
            <sz val="11"/>
            <rFont val="Calibri"/>
            <family val="2"/>
            <charset val="238"/>
          </rPr>
          <t>IV_B:HitelKotvenyUtem1</t>
        </r>
      </text>
    </comment>
    <comment ref="AD258" authorId="0" shapeId="0">
      <text>
        <r>
          <rPr>
            <sz val="11"/>
            <rFont val="Calibri"/>
            <family val="2"/>
            <charset val="238"/>
          </rPr>
          <t>IV_B:OsszesenUtem1</t>
        </r>
      </text>
    </comment>
    <comment ref="AG258" authorId="0" shapeId="0">
      <text>
        <r>
          <rPr>
            <sz val="11"/>
            <rFont val="Calibri"/>
            <family val="2"/>
            <charset val="238"/>
          </rPr>
          <t>IV_B:HDUtem2</t>
        </r>
      </text>
    </comment>
    <comment ref="AH258" authorId="0" shapeId="0">
      <text>
        <r>
          <rPr>
            <sz val="11"/>
            <rFont val="Calibri"/>
            <family val="2"/>
            <charset val="238"/>
          </rPr>
          <t>IV_B:ECSUtem2</t>
        </r>
      </text>
    </comment>
    <comment ref="AI258" authorId="0" shapeId="0">
      <text>
        <r>
          <rPr>
            <sz val="11"/>
            <rFont val="Calibri"/>
            <family val="2"/>
            <charset val="238"/>
          </rPr>
          <t>IV_B:KFHUtem2</t>
        </r>
      </text>
    </comment>
    <comment ref="AJ258" authorId="0" shapeId="0">
      <text>
        <r>
          <rPr>
            <sz val="11"/>
            <rFont val="Calibri"/>
            <family val="2"/>
            <charset val="238"/>
          </rPr>
          <t>IV_B:Egyeb_SajatUtem2</t>
        </r>
      </text>
    </comment>
    <comment ref="AK258" authorId="0" shapeId="0">
      <text>
        <r>
          <rPr>
            <sz val="11"/>
            <rFont val="Calibri"/>
            <family val="2"/>
            <charset val="238"/>
          </rPr>
          <t>IV_B:DijUtem2</t>
        </r>
      </text>
    </comment>
    <comment ref="AL258" authorId="0" shapeId="0">
      <text>
        <r>
          <rPr>
            <sz val="11"/>
            <rFont val="Calibri"/>
            <family val="2"/>
            <charset val="238"/>
          </rPr>
          <t>IV_B:EM_Melleklet1_Utem2</t>
        </r>
      </text>
    </comment>
    <comment ref="AM258" authorId="0" shapeId="0">
      <text>
        <r>
          <rPr>
            <sz val="11"/>
            <rFont val="Calibri"/>
            <family val="2"/>
            <charset val="238"/>
          </rPr>
          <t>IV_B:EgyebAllamiUtem2</t>
        </r>
      </text>
    </comment>
    <comment ref="AN258" authorId="0" shapeId="0">
      <text>
        <r>
          <rPr>
            <sz val="11"/>
            <rFont val="Calibri"/>
            <family val="2"/>
            <charset val="238"/>
          </rPr>
          <t>IV_B:OnkormanyzatiUtem2</t>
        </r>
      </text>
    </comment>
    <comment ref="AO258" authorId="0" shapeId="0">
      <text>
        <r>
          <rPr>
            <sz val="11"/>
            <rFont val="Calibri"/>
            <family val="2"/>
            <charset val="238"/>
          </rPr>
          <t>IV_B:EUUtem2</t>
        </r>
      </text>
    </comment>
    <comment ref="AP258" authorId="0" shapeId="0">
      <text>
        <r>
          <rPr>
            <sz val="11"/>
            <rFont val="Calibri"/>
            <family val="2"/>
            <charset val="238"/>
          </rPr>
          <t>IV_B:EgyebUtem2</t>
        </r>
      </text>
    </comment>
    <comment ref="AQ258" authorId="0" shapeId="0">
      <text>
        <r>
          <rPr>
            <sz val="11"/>
            <rFont val="Calibri"/>
            <family val="2"/>
            <charset val="238"/>
          </rPr>
          <t>IV_B:HitelKotvenyUtem2</t>
        </r>
      </text>
    </comment>
    <comment ref="AR258" authorId="0" shapeId="0">
      <text>
        <r>
          <rPr>
            <sz val="11"/>
            <rFont val="Calibri"/>
            <family val="2"/>
            <charset val="238"/>
          </rPr>
          <t>IV_B:OsszesenUtem2</t>
        </r>
      </text>
    </comment>
    <comment ref="AS258" authorId="0" shapeId="0">
      <text>
        <r>
          <rPr>
            <sz val="11"/>
            <rFont val="Calibri"/>
            <family val="2"/>
            <charset val="238"/>
          </rPr>
          <t>IV_B:ForrashianyUtem2</t>
        </r>
      </text>
    </comment>
    <comment ref="AV258" authorId="0" shapeId="0">
      <text>
        <r>
          <rPr>
            <sz val="11"/>
            <rFont val="Calibri"/>
            <family val="2"/>
            <charset val="238"/>
          </rPr>
          <t>IV_B:Indokolas</t>
        </r>
      </text>
    </comment>
    <comment ref="AW258" authorId="0" shapeId="0">
      <text>
        <r>
          <rPr>
            <sz val="11"/>
            <rFont val="Calibri"/>
            <family val="2"/>
            <charset val="238"/>
          </rPr>
          <t>IV_B:Megjegyzes</t>
        </r>
      </text>
    </comment>
    <comment ref="AZ258" authorId="0" shapeId="0">
      <text>
        <r>
          <rPr>
            <sz val="11"/>
            <rFont val="Calibri"/>
            <family val="2"/>
            <charset val="238"/>
          </rPr>
          <t>IV_B:ISA</t>
        </r>
      </text>
    </comment>
    <comment ref="B259" authorId="0" shapeId="0">
      <text>
        <r>
          <rPr>
            <sz val="11"/>
            <rFont val="Calibri"/>
            <family val="2"/>
            <charset val="238"/>
          </rPr>
          <t>IV_B:FontossagiSorrent</t>
        </r>
      </text>
    </comment>
    <comment ref="C259" authorId="0" shapeId="0">
      <text>
        <r>
          <rPr>
            <sz val="11"/>
            <rFont val="Calibri"/>
            <family val="2"/>
            <charset val="238"/>
          </rPr>
          <t>IV_B:FeladatKategoria</t>
        </r>
      </text>
    </comment>
    <comment ref="D259" authorId="0" shapeId="0">
      <text>
        <r>
          <rPr>
            <sz val="11"/>
            <rFont val="Calibri"/>
            <family val="2"/>
            <charset val="238"/>
          </rPr>
          <t>IV_B:FeladatMegnevezes</t>
        </r>
      </text>
    </comment>
    <comment ref="E259" authorId="0" shapeId="0">
      <text>
        <r>
          <rPr>
            <sz val="11"/>
            <rFont val="Calibri"/>
            <family val="2"/>
            <charset val="238"/>
          </rPr>
          <t>IV_B:ElviEngedelySzam</t>
        </r>
      </text>
    </comment>
    <comment ref="F259" authorId="0" shapeId="0">
      <text>
        <r>
          <rPr>
            <sz val="11"/>
            <rFont val="Calibri"/>
            <family val="2"/>
            <charset val="238"/>
          </rPr>
          <t>IV_B:VKR_Kod</t>
        </r>
      </text>
    </comment>
    <comment ref="G259" authorId="0" shapeId="0">
      <text>
        <r>
          <rPr>
            <sz val="11"/>
            <rFont val="Calibri"/>
            <family val="2"/>
            <charset val="238"/>
          </rPr>
          <t>IV_B:VKR_Nev</t>
        </r>
      </text>
    </comment>
    <comment ref="H259" authorId="0" shapeId="0">
      <text>
        <r>
          <rPr>
            <sz val="11"/>
            <rFont val="Calibri"/>
            <family val="2"/>
            <charset val="238"/>
          </rPr>
          <t>IV_B:FeladatSorszam</t>
        </r>
      </text>
    </comment>
    <comment ref="I259" authorId="0" shapeId="0">
      <text>
        <r>
          <rPr>
            <sz val="11"/>
            <rFont val="Calibri"/>
            <family val="2"/>
            <charset val="238"/>
          </rPr>
          <t>IV_B:FeladatAzonosito</t>
        </r>
      </text>
    </comment>
    <comment ref="J259" authorId="0" shapeId="0">
      <text>
        <r>
          <rPr>
            <sz val="11"/>
            <rFont val="Calibri"/>
            <family val="2"/>
            <charset val="238"/>
          </rPr>
          <t>IV_B:EllatasiTerulet</t>
        </r>
      </text>
    </comment>
    <comment ref="K259" authorId="0" shapeId="0">
      <text>
        <r>
          <rPr>
            <sz val="11"/>
            <rFont val="Calibri"/>
            <family val="2"/>
            <charset val="238"/>
          </rPr>
          <t>IV_B:EllatasertFelelos</t>
        </r>
      </text>
    </comment>
    <comment ref="L259" authorId="0" shapeId="0">
      <text>
        <r>
          <rPr>
            <sz val="11"/>
            <rFont val="Calibri"/>
            <family val="2"/>
            <charset val="238"/>
          </rPr>
          <t>IV_B:TervezettNettoKoltseg</t>
        </r>
      </text>
    </comment>
    <comment ref="M259" authorId="0" shapeId="0">
      <text>
        <r>
          <rPr>
            <sz val="11"/>
            <rFont val="Calibri"/>
            <family val="2"/>
            <charset val="238"/>
          </rPr>
          <t>IV_B:IdotartamKezdes</t>
        </r>
      </text>
    </comment>
    <comment ref="N259" authorId="0" shapeId="0">
      <text>
        <r>
          <rPr>
            <sz val="11"/>
            <rFont val="Calibri"/>
            <family val="2"/>
            <charset val="238"/>
          </rPr>
          <t>IV_B:IdotartamBefejezes</t>
        </r>
      </text>
    </comment>
    <comment ref="O259" authorId="0" shapeId="0">
      <text>
        <r>
          <rPr>
            <sz val="11"/>
            <rFont val="Calibri"/>
            <family val="2"/>
            <charset val="238"/>
          </rPr>
          <t>IV_B:NettoKoltsegUtem1</t>
        </r>
      </text>
    </comment>
    <comment ref="P259" authorId="0" shapeId="0">
      <text>
        <r>
          <rPr>
            <sz val="11"/>
            <rFont val="Calibri"/>
            <family val="2"/>
            <charset val="238"/>
          </rPr>
          <t>IV_B:NettoKoltsegUtem2</t>
        </r>
      </text>
    </comment>
    <comment ref="Q259" authorId="0" shapeId="0">
      <text>
        <r>
          <rPr>
            <sz val="11"/>
            <rFont val="Calibri"/>
            <family val="2"/>
            <charset val="238"/>
          </rPr>
          <t>IV_B:EM_Melleklet2_KTG</t>
        </r>
      </text>
    </comment>
    <comment ref="S259" authorId="0" shapeId="0">
      <text>
        <r>
          <rPr>
            <sz val="11"/>
            <rFont val="Calibri"/>
            <family val="2"/>
            <charset val="238"/>
          </rPr>
          <t>IV_B:HDUtem1</t>
        </r>
      </text>
    </comment>
    <comment ref="T259" authorId="0" shapeId="0">
      <text>
        <r>
          <rPr>
            <sz val="11"/>
            <rFont val="Calibri"/>
            <family val="2"/>
            <charset val="238"/>
          </rPr>
          <t>IV_B:ECSUtem1</t>
        </r>
      </text>
    </comment>
    <comment ref="U259" authorId="0" shapeId="0">
      <text>
        <r>
          <rPr>
            <sz val="11"/>
            <rFont val="Calibri"/>
            <family val="2"/>
            <charset val="238"/>
          </rPr>
          <t>IV_B:KFHUtem1</t>
        </r>
      </text>
    </comment>
    <comment ref="V259" authorId="0" shapeId="0">
      <text>
        <r>
          <rPr>
            <sz val="11"/>
            <rFont val="Calibri"/>
            <family val="2"/>
            <charset val="238"/>
          </rPr>
          <t>IV_B:Egyeb_SajatUtem1</t>
        </r>
      </text>
    </comment>
    <comment ref="W259" authorId="0" shapeId="0">
      <text>
        <r>
          <rPr>
            <sz val="11"/>
            <rFont val="Calibri"/>
            <family val="2"/>
            <charset val="238"/>
          </rPr>
          <t>IV_B:DijUtem1</t>
        </r>
      </text>
    </comment>
    <comment ref="X259" authorId="0" shapeId="0">
      <text>
        <r>
          <rPr>
            <sz val="11"/>
            <rFont val="Calibri"/>
            <family val="2"/>
            <charset val="238"/>
          </rPr>
          <t>IV_B:EM_Melleklet1_Utem1</t>
        </r>
      </text>
    </comment>
    <comment ref="Y259" authorId="0" shapeId="0">
      <text>
        <r>
          <rPr>
            <sz val="11"/>
            <rFont val="Calibri"/>
            <family val="2"/>
            <charset val="238"/>
          </rPr>
          <t>IV_B:EgyebAllamiUtem1</t>
        </r>
      </text>
    </comment>
    <comment ref="Z259" authorId="0" shapeId="0">
      <text>
        <r>
          <rPr>
            <sz val="11"/>
            <rFont val="Calibri"/>
            <family val="2"/>
            <charset val="238"/>
          </rPr>
          <t>IV_B:OnkormanyzatiUtem1</t>
        </r>
      </text>
    </comment>
    <comment ref="AA259" authorId="0" shapeId="0">
      <text>
        <r>
          <rPr>
            <sz val="11"/>
            <rFont val="Calibri"/>
            <family val="2"/>
            <charset val="238"/>
          </rPr>
          <t>IV_B:EUUtem1</t>
        </r>
      </text>
    </comment>
    <comment ref="AB259" authorId="0" shapeId="0">
      <text>
        <r>
          <rPr>
            <sz val="11"/>
            <rFont val="Calibri"/>
            <family val="2"/>
            <charset val="238"/>
          </rPr>
          <t>IV_B:EgyebUtem1</t>
        </r>
      </text>
    </comment>
    <comment ref="AC259" authorId="0" shapeId="0">
      <text>
        <r>
          <rPr>
            <sz val="11"/>
            <rFont val="Calibri"/>
            <family val="2"/>
            <charset val="238"/>
          </rPr>
          <t>IV_B:HitelKotvenyUtem1</t>
        </r>
      </text>
    </comment>
    <comment ref="AD259" authorId="0" shapeId="0">
      <text>
        <r>
          <rPr>
            <sz val="11"/>
            <rFont val="Calibri"/>
            <family val="2"/>
            <charset val="238"/>
          </rPr>
          <t>IV_B:OsszesenUtem1</t>
        </r>
      </text>
    </comment>
    <comment ref="AG259" authorId="0" shapeId="0">
      <text>
        <r>
          <rPr>
            <sz val="11"/>
            <rFont val="Calibri"/>
            <family val="2"/>
            <charset val="238"/>
          </rPr>
          <t>IV_B:HDUtem2</t>
        </r>
      </text>
    </comment>
    <comment ref="AH259" authorId="0" shapeId="0">
      <text>
        <r>
          <rPr>
            <sz val="11"/>
            <rFont val="Calibri"/>
            <family val="2"/>
            <charset val="238"/>
          </rPr>
          <t>IV_B:ECSUtem2</t>
        </r>
      </text>
    </comment>
    <comment ref="AI259" authorId="0" shapeId="0">
      <text>
        <r>
          <rPr>
            <sz val="11"/>
            <rFont val="Calibri"/>
            <family val="2"/>
            <charset val="238"/>
          </rPr>
          <t>IV_B:KFHUtem2</t>
        </r>
      </text>
    </comment>
    <comment ref="AJ259" authorId="0" shapeId="0">
      <text>
        <r>
          <rPr>
            <sz val="11"/>
            <rFont val="Calibri"/>
            <family val="2"/>
            <charset val="238"/>
          </rPr>
          <t>IV_B:Egyeb_SajatUtem2</t>
        </r>
      </text>
    </comment>
    <comment ref="AK259" authorId="0" shapeId="0">
      <text>
        <r>
          <rPr>
            <sz val="11"/>
            <rFont val="Calibri"/>
            <family val="2"/>
            <charset val="238"/>
          </rPr>
          <t>IV_B:DijUtem2</t>
        </r>
      </text>
    </comment>
    <comment ref="AL259" authorId="0" shapeId="0">
      <text>
        <r>
          <rPr>
            <sz val="11"/>
            <rFont val="Calibri"/>
            <family val="2"/>
            <charset val="238"/>
          </rPr>
          <t>IV_B:EM_Melleklet1_Utem2</t>
        </r>
      </text>
    </comment>
    <comment ref="AM259" authorId="0" shapeId="0">
      <text>
        <r>
          <rPr>
            <sz val="11"/>
            <rFont val="Calibri"/>
            <family val="2"/>
            <charset val="238"/>
          </rPr>
          <t>IV_B:EgyebAllamiUtem2</t>
        </r>
      </text>
    </comment>
    <comment ref="AN259" authorId="0" shapeId="0">
      <text>
        <r>
          <rPr>
            <sz val="11"/>
            <rFont val="Calibri"/>
            <family val="2"/>
            <charset val="238"/>
          </rPr>
          <t>IV_B:OnkormanyzatiUtem2</t>
        </r>
      </text>
    </comment>
    <comment ref="AO259" authorId="0" shapeId="0">
      <text>
        <r>
          <rPr>
            <sz val="11"/>
            <rFont val="Calibri"/>
            <family val="2"/>
            <charset val="238"/>
          </rPr>
          <t>IV_B:EUUtem2</t>
        </r>
      </text>
    </comment>
    <comment ref="AP259" authorId="0" shapeId="0">
      <text>
        <r>
          <rPr>
            <sz val="11"/>
            <rFont val="Calibri"/>
            <family val="2"/>
            <charset val="238"/>
          </rPr>
          <t>IV_B:EgyebUtem2</t>
        </r>
      </text>
    </comment>
    <comment ref="AQ259" authorId="0" shapeId="0">
      <text>
        <r>
          <rPr>
            <sz val="11"/>
            <rFont val="Calibri"/>
            <family val="2"/>
            <charset val="238"/>
          </rPr>
          <t>IV_B:HitelKotvenyUtem2</t>
        </r>
      </text>
    </comment>
    <comment ref="AR259" authorId="0" shapeId="0">
      <text>
        <r>
          <rPr>
            <sz val="11"/>
            <rFont val="Calibri"/>
            <family val="2"/>
            <charset val="238"/>
          </rPr>
          <t>IV_B:OsszesenUtem2</t>
        </r>
      </text>
    </comment>
    <comment ref="AS259" authorId="0" shapeId="0">
      <text>
        <r>
          <rPr>
            <sz val="11"/>
            <rFont val="Calibri"/>
            <family val="2"/>
            <charset val="238"/>
          </rPr>
          <t>IV_B:ForrashianyUtem2</t>
        </r>
      </text>
    </comment>
    <comment ref="AV259" authorId="0" shapeId="0">
      <text>
        <r>
          <rPr>
            <sz val="11"/>
            <rFont val="Calibri"/>
            <family val="2"/>
            <charset val="238"/>
          </rPr>
          <t>IV_B:Indokolas</t>
        </r>
      </text>
    </comment>
    <comment ref="AW259" authorId="0" shapeId="0">
      <text>
        <r>
          <rPr>
            <sz val="11"/>
            <rFont val="Calibri"/>
            <family val="2"/>
            <charset val="238"/>
          </rPr>
          <t>IV_B:Megjegyzes</t>
        </r>
      </text>
    </comment>
    <comment ref="AZ259" authorId="0" shapeId="0">
      <text>
        <r>
          <rPr>
            <sz val="11"/>
            <rFont val="Calibri"/>
            <family val="2"/>
            <charset val="238"/>
          </rPr>
          <t>IV_B:ISA</t>
        </r>
      </text>
    </comment>
    <comment ref="B260" authorId="0" shapeId="0">
      <text>
        <r>
          <rPr>
            <sz val="11"/>
            <rFont val="Calibri"/>
            <family val="2"/>
            <charset val="238"/>
          </rPr>
          <t>IV_B:FontossagiSorrent</t>
        </r>
      </text>
    </comment>
    <comment ref="C260" authorId="0" shapeId="0">
      <text>
        <r>
          <rPr>
            <sz val="11"/>
            <rFont val="Calibri"/>
            <family val="2"/>
            <charset val="238"/>
          </rPr>
          <t>IV_B:FeladatKategoria</t>
        </r>
      </text>
    </comment>
    <comment ref="D260" authorId="0" shapeId="0">
      <text>
        <r>
          <rPr>
            <sz val="11"/>
            <rFont val="Calibri"/>
            <family val="2"/>
            <charset val="238"/>
          </rPr>
          <t>IV_B:FeladatMegnevezes</t>
        </r>
      </text>
    </comment>
    <comment ref="E260" authorId="0" shapeId="0">
      <text>
        <r>
          <rPr>
            <sz val="11"/>
            <rFont val="Calibri"/>
            <family val="2"/>
            <charset val="238"/>
          </rPr>
          <t>IV_B:ElviEngedelySzam</t>
        </r>
      </text>
    </comment>
    <comment ref="F260" authorId="0" shapeId="0">
      <text>
        <r>
          <rPr>
            <sz val="11"/>
            <rFont val="Calibri"/>
            <family val="2"/>
            <charset val="238"/>
          </rPr>
          <t>IV_B:VKR_Kod</t>
        </r>
      </text>
    </comment>
    <comment ref="G260" authorId="0" shapeId="0">
      <text>
        <r>
          <rPr>
            <sz val="11"/>
            <rFont val="Calibri"/>
            <family val="2"/>
            <charset val="238"/>
          </rPr>
          <t>IV_B:VKR_Nev</t>
        </r>
      </text>
    </comment>
    <comment ref="H260" authorId="0" shapeId="0">
      <text>
        <r>
          <rPr>
            <sz val="11"/>
            <rFont val="Calibri"/>
            <family val="2"/>
            <charset val="238"/>
          </rPr>
          <t>IV_B:FeladatSorszam</t>
        </r>
      </text>
    </comment>
    <comment ref="I260" authorId="0" shapeId="0">
      <text>
        <r>
          <rPr>
            <sz val="11"/>
            <rFont val="Calibri"/>
            <family val="2"/>
            <charset val="238"/>
          </rPr>
          <t>IV_B:FeladatAzonosito</t>
        </r>
      </text>
    </comment>
    <comment ref="J260" authorId="0" shapeId="0">
      <text>
        <r>
          <rPr>
            <sz val="11"/>
            <rFont val="Calibri"/>
            <family val="2"/>
            <charset val="238"/>
          </rPr>
          <t>IV_B:EllatasiTerulet</t>
        </r>
      </text>
    </comment>
    <comment ref="K260" authorId="0" shapeId="0">
      <text>
        <r>
          <rPr>
            <sz val="11"/>
            <rFont val="Calibri"/>
            <family val="2"/>
            <charset val="238"/>
          </rPr>
          <t>IV_B:EllatasertFelelos</t>
        </r>
      </text>
    </comment>
    <comment ref="L260" authorId="0" shapeId="0">
      <text>
        <r>
          <rPr>
            <sz val="11"/>
            <rFont val="Calibri"/>
            <family val="2"/>
            <charset val="238"/>
          </rPr>
          <t>IV_B:TervezettNettoKoltseg</t>
        </r>
      </text>
    </comment>
    <comment ref="M260" authorId="0" shapeId="0">
      <text>
        <r>
          <rPr>
            <sz val="11"/>
            <rFont val="Calibri"/>
            <family val="2"/>
            <charset val="238"/>
          </rPr>
          <t>IV_B:IdotartamKezdes</t>
        </r>
      </text>
    </comment>
    <comment ref="N260" authorId="0" shapeId="0">
      <text>
        <r>
          <rPr>
            <sz val="11"/>
            <rFont val="Calibri"/>
            <family val="2"/>
            <charset val="238"/>
          </rPr>
          <t>IV_B:IdotartamBefejezes</t>
        </r>
      </text>
    </comment>
    <comment ref="O260" authorId="0" shapeId="0">
      <text>
        <r>
          <rPr>
            <sz val="11"/>
            <rFont val="Calibri"/>
            <family val="2"/>
            <charset val="238"/>
          </rPr>
          <t>IV_B:NettoKoltsegUtem1</t>
        </r>
      </text>
    </comment>
    <comment ref="P260" authorId="0" shapeId="0">
      <text>
        <r>
          <rPr>
            <sz val="11"/>
            <rFont val="Calibri"/>
            <family val="2"/>
            <charset val="238"/>
          </rPr>
          <t>IV_B:NettoKoltsegUtem2</t>
        </r>
      </text>
    </comment>
    <comment ref="Q260" authorId="0" shapeId="0">
      <text>
        <r>
          <rPr>
            <sz val="11"/>
            <rFont val="Calibri"/>
            <family val="2"/>
            <charset val="238"/>
          </rPr>
          <t>IV_B:EM_Melleklet2_KTG</t>
        </r>
      </text>
    </comment>
    <comment ref="S260" authorId="0" shapeId="0">
      <text>
        <r>
          <rPr>
            <sz val="11"/>
            <rFont val="Calibri"/>
            <family val="2"/>
            <charset val="238"/>
          </rPr>
          <t>IV_B:HDUtem1</t>
        </r>
      </text>
    </comment>
    <comment ref="T260" authorId="0" shapeId="0">
      <text>
        <r>
          <rPr>
            <sz val="11"/>
            <rFont val="Calibri"/>
            <family val="2"/>
            <charset val="238"/>
          </rPr>
          <t>IV_B:ECSUtem1</t>
        </r>
      </text>
    </comment>
    <comment ref="U260" authorId="0" shapeId="0">
      <text>
        <r>
          <rPr>
            <sz val="11"/>
            <rFont val="Calibri"/>
            <family val="2"/>
            <charset val="238"/>
          </rPr>
          <t>IV_B:KFHUtem1</t>
        </r>
      </text>
    </comment>
    <comment ref="V260" authorId="0" shapeId="0">
      <text>
        <r>
          <rPr>
            <sz val="11"/>
            <rFont val="Calibri"/>
            <family val="2"/>
            <charset val="238"/>
          </rPr>
          <t>IV_B:Egyeb_SajatUtem1</t>
        </r>
      </text>
    </comment>
    <comment ref="W260" authorId="0" shapeId="0">
      <text>
        <r>
          <rPr>
            <sz val="11"/>
            <rFont val="Calibri"/>
            <family val="2"/>
            <charset val="238"/>
          </rPr>
          <t>IV_B:DijUtem1</t>
        </r>
      </text>
    </comment>
    <comment ref="X260" authorId="0" shapeId="0">
      <text>
        <r>
          <rPr>
            <sz val="11"/>
            <rFont val="Calibri"/>
            <family val="2"/>
            <charset val="238"/>
          </rPr>
          <t>IV_B:EM_Melleklet1_Utem1</t>
        </r>
      </text>
    </comment>
    <comment ref="Y260" authorId="0" shapeId="0">
      <text>
        <r>
          <rPr>
            <sz val="11"/>
            <rFont val="Calibri"/>
            <family val="2"/>
            <charset val="238"/>
          </rPr>
          <t>IV_B:EgyebAllamiUtem1</t>
        </r>
      </text>
    </comment>
    <comment ref="Z260" authorId="0" shapeId="0">
      <text>
        <r>
          <rPr>
            <sz val="11"/>
            <rFont val="Calibri"/>
            <family val="2"/>
            <charset val="238"/>
          </rPr>
          <t>IV_B:OnkormanyzatiUtem1</t>
        </r>
      </text>
    </comment>
    <comment ref="AA260" authorId="0" shapeId="0">
      <text>
        <r>
          <rPr>
            <sz val="11"/>
            <rFont val="Calibri"/>
            <family val="2"/>
            <charset val="238"/>
          </rPr>
          <t>IV_B:EUUtem1</t>
        </r>
      </text>
    </comment>
    <comment ref="AB260" authorId="0" shapeId="0">
      <text>
        <r>
          <rPr>
            <sz val="11"/>
            <rFont val="Calibri"/>
            <family val="2"/>
            <charset val="238"/>
          </rPr>
          <t>IV_B:EgyebUtem1</t>
        </r>
      </text>
    </comment>
    <comment ref="AC260" authorId="0" shapeId="0">
      <text>
        <r>
          <rPr>
            <sz val="11"/>
            <rFont val="Calibri"/>
            <family val="2"/>
            <charset val="238"/>
          </rPr>
          <t>IV_B:HitelKotvenyUtem1</t>
        </r>
      </text>
    </comment>
    <comment ref="AD260" authorId="0" shapeId="0">
      <text>
        <r>
          <rPr>
            <sz val="11"/>
            <rFont val="Calibri"/>
            <family val="2"/>
            <charset val="238"/>
          </rPr>
          <t>IV_B:OsszesenUtem1</t>
        </r>
      </text>
    </comment>
    <comment ref="AG260" authorId="0" shapeId="0">
      <text>
        <r>
          <rPr>
            <sz val="11"/>
            <rFont val="Calibri"/>
            <family val="2"/>
            <charset val="238"/>
          </rPr>
          <t>IV_B:HDUtem2</t>
        </r>
      </text>
    </comment>
    <comment ref="AH260" authorId="0" shapeId="0">
      <text>
        <r>
          <rPr>
            <sz val="11"/>
            <rFont val="Calibri"/>
            <family val="2"/>
            <charset val="238"/>
          </rPr>
          <t>IV_B:ECSUtem2</t>
        </r>
      </text>
    </comment>
    <comment ref="AI260" authorId="0" shapeId="0">
      <text>
        <r>
          <rPr>
            <sz val="11"/>
            <rFont val="Calibri"/>
            <family val="2"/>
            <charset val="238"/>
          </rPr>
          <t>IV_B:KFHUtem2</t>
        </r>
      </text>
    </comment>
    <comment ref="AJ260" authorId="0" shapeId="0">
      <text>
        <r>
          <rPr>
            <sz val="11"/>
            <rFont val="Calibri"/>
            <family val="2"/>
            <charset val="238"/>
          </rPr>
          <t>IV_B:Egyeb_SajatUtem2</t>
        </r>
      </text>
    </comment>
    <comment ref="AK260" authorId="0" shapeId="0">
      <text>
        <r>
          <rPr>
            <sz val="11"/>
            <rFont val="Calibri"/>
            <family val="2"/>
            <charset val="238"/>
          </rPr>
          <t>IV_B:DijUtem2</t>
        </r>
      </text>
    </comment>
    <comment ref="AL260" authorId="0" shapeId="0">
      <text>
        <r>
          <rPr>
            <sz val="11"/>
            <rFont val="Calibri"/>
            <family val="2"/>
            <charset val="238"/>
          </rPr>
          <t>IV_B:EM_Melleklet1_Utem2</t>
        </r>
      </text>
    </comment>
    <comment ref="AM260" authorId="0" shapeId="0">
      <text>
        <r>
          <rPr>
            <sz val="11"/>
            <rFont val="Calibri"/>
            <family val="2"/>
            <charset val="238"/>
          </rPr>
          <t>IV_B:EgyebAllamiUtem2</t>
        </r>
      </text>
    </comment>
    <comment ref="AN260" authorId="0" shapeId="0">
      <text>
        <r>
          <rPr>
            <sz val="11"/>
            <rFont val="Calibri"/>
            <family val="2"/>
            <charset val="238"/>
          </rPr>
          <t>IV_B:OnkormanyzatiUtem2</t>
        </r>
      </text>
    </comment>
    <comment ref="AO260" authorId="0" shapeId="0">
      <text>
        <r>
          <rPr>
            <sz val="11"/>
            <rFont val="Calibri"/>
            <family val="2"/>
            <charset val="238"/>
          </rPr>
          <t>IV_B:EUUtem2</t>
        </r>
      </text>
    </comment>
    <comment ref="AP260" authorId="0" shapeId="0">
      <text>
        <r>
          <rPr>
            <sz val="11"/>
            <rFont val="Calibri"/>
            <family val="2"/>
            <charset val="238"/>
          </rPr>
          <t>IV_B:EgyebUtem2</t>
        </r>
      </text>
    </comment>
    <comment ref="AQ260" authorId="0" shapeId="0">
      <text>
        <r>
          <rPr>
            <sz val="11"/>
            <rFont val="Calibri"/>
            <family val="2"/>
            <charset val="238"/>
          </rPr>
          <t>IV_B:HitelKotvenyUtem2</t>
        </r>
      </text>
    </comment>
    <comment ref="AR260" authorId="0" shapeId="0">
      <text>
        <r>
          <rPr>
            <sz val="11"/>
            <rFont val="Calibri"/>
            <family val="2"/>
            <charset val="238"/>
          </rPr>
          <t>IV_B:OsszesenUtem2</t>
        </r>
      </text>
    </comment>
    <comment ref="AS260" authorId="0" shapeId="0">
      <text>
        <r>
          <rPr>
            <sz val="11"/>
            <rFont val="Calibri"/>
            <family val="2"/>
            <charset val="238"/>
          </rPr>
          <t>IV_B:ForrashianyUtem2</t>
        </r>
      </text>
    </comment>
    <comment ref="AV260" authorId="0" shapeId="0">
      <text>
        <r>
          <rPr>
            <sz val="11"/>
            <rFont val="Calibri"/>
            <family val="2"/>
            <charset val="238"/>
          </rPr>
          <t>IV_B:Indokolas</t>
        </r>
      </text>
    </comment>
    <comment ref="AW260" authorId="0" shapeId="0">
      <text>
        <r>
          <rPr>
            <sz val="11"/>
            <rFont val="Calibri"/>
            <family val="2"/>
            <charset val="238"/>
          </rPr>
          <t>IV_B:Megjegyzes</t>
        </r>
      </text>
    </comment>
    <comment ref="AZ260" authorId="0" shapeId="0">
      <text>
        <r>
          <rPr>
            <sz val="11"/>
            <rFont val="Calibri"/>
            <family val="2"/>
            <charset val="238"/>
          </rPr>
          <t>IV_B:ISA</t>
        </r>
      </text>
    </comment>
    <comment ref="B261" authorId="0" shapeId="0">
      <text>
        <r>
          <rPr>
            <sz val="11"/>
            <rFont val="Calibri"/>
            <family val="2"/>
            <charset val="238"/>
          </rPr>
          <t>IV_B:FontossagiSorrent</t>
        </r>
      </text>
    </comment>
    <comment ref="C261" authorId="0" shapeId="0">
      <text>
        <r>
          <rPr>
            <sz val="11"/>
            <rFont val="Calibri"/>
            <family val="2"/>
            <charset val="238"/>
          </rPr>
          <t>IV_B:FeladatKategoria</t>
        </r>
      </text>
    </comment>
    <comment ref="D261" authorId="0" shapeId="0">
      <text>
        <r>
          <rPr>
            <sz val="11"/>
            <rFont val="Calibri"/>
            <family val="2"/>
            <charset val="238"/>
          </rPr>
          <t>IV_B:FeladatMegnevezes</t>
        </r>
      </text>
    </comment>
    <comment ref="E261" authorId="0" shapeId="0">
      <text>
        <r>
          <rPr>
            <sz val="11"/>
            <rFont val="Calibri"/>
            <family val="2"/>
            <charset val="238"/>
          </rPr>
          <t>IV_B:ElviEngedelySzam</t>
        </r>
      </text>
    </comment>
    <comment ref="F261" authorId="0" shapeId="0">
      <text>
        <r>
          <rPr>
            <sz val="11"/>
            <rFont val="Calibri"/>
            <family val="2"/>
            <charset val="238"/>
          </rPr>
          <t>IV_B:VKR_Kod</t>
        </r>
      </text>
    </comment>
    <comment ref="G261" authorId="0" shapeId="0">
      <text>
        <r>
          <rPr>
            <sz val="11"/>
            <rFont val="Calibri"/>
            <family val="2"/>
            <charset val="238"/>
          </rPr>
          <t>IV_B:VKR_Nev</t>
        </r>
      </text>
    </comment>
    <comment ref="H261" authorId="0" shapeId="0">
      <text>
        <r>
          <rPr>
            <sz val="11"/>
            <rFont val="Calibri"/>
            <family val="2"/>
            <charset val="238"/>
          </rPr>
          <t>IV_B:FeladatSorszam</t>
        </r>
      </text>
    </comment>
    <comment ref="I261" authorId="0" shapeId="0">
      <text>
        <r>
          <rPr>
            <sz val="11"/>
            <rFont val="Calibri"/>
            <family val="2"/>
            <charset val="238"/>
          </rPr>
          <t>IV_B:FeladatAzonosito</t>
        </r>
      </text>
    </comment>
    <comment ref="J261" authorId="0" shapeId="0">
      <text>
        <r>
          <rPr>
            <sz val="11"/>
            <rFont val="Calibri"/>
            <family val="2"/>
            <charset val="238"/>
          </rPr>
          <t>IV_B:EllatasiTerulet</t>
        </r>
      </text>
    </comment>
    <comment ref="K261" authorId="0" shapeId="0">
      <text>
        <r>
          <rPr>
            <sz val="11"/>
            <rFont val="Calibri"/>
            <family val="2"/>
            <charset val="238"/>
          </rPr>
          <t>IV_B:EllatasertFelelos</t>
        </r>
      </text>
    </comment>
    <comment ref="L261" authorId="0" shapeId="0">
      <text>
        <r>
          <rPr>
            <sz val="11"/>
            <rFont val="Calibri"/>
            <family val="2"/>
            <charset val="238"/>
          </rPr>
          <t>IV_B:TervezettNettoKoltseg</t>
        </r>
      </text>
    </comment>
    <comment ref="M261" authorId="0" shapeId="0">
      <text>
        <r>
          <rPr>
            <sz val="11"/>
            <rFont val="Calibri"/>
            <family val="2"/>
            <charset val="238"/>
          </rPr>
          <t>IV_B:IdotartamKezdes</t>
        </r>
      </text>
    </comment>
    <comment ref="N261" authorId="0" shapeId="0">
      <text>
        <r>
          <rPr>
            <sz val="11"/>
            <rFont val="Calibri"/>
            <family val="2"/>
            <charset val="238"/>
          </rPr>
          <t>IV_B:IdotartamBefejezes</t>
        </r>
      </text>
    </comment>
    <comment ref="O261" authorId="0" shapeId="0">
      <text>
        <r>
          <rPr>
            <sz val="11"/>
            <rFont val="Calibri"/>
            <family val="2"/>
            <charset val="238"/>
          </rPr>
          <t>IV_B:NettoKoltsegUtem1</t>
        </r>
      </text>
    </comment>
    <comment ref="P261" authorId="0" shapeId="0">
      <text>
        <r>
          <rPr>
            <sz val="11"/>
            <rFont val="Calibri"/>
            <family val="2"/>
            <charset val="238"/>
          </rPr>
          <t>IV_B:NettoKoltsegUtem2</t>
        </r>
      </text>
    </comment>
    <comment ref="Q261" authorId="0" shapeId="0">
      <text>
        <r>
          <rPr>
            <sz val="11"/>
            <rFont val="Calibri"/>
            <family val="2"/>
            <charset val="238"/>
          </rPr>
          <t>IV_B:EM_Melleklet2_KTG</t>
        </r>
      </text>
    </comment>
    <comment ref="S261" authorId="0" shapeId="0">
      <text>
        <r>
          <rPr>
            <sz val="11"/>
            <rFont val="Calibri"/>
            <family val="2"/>
            <charset val="238"/>
          </rPr>
          <t>IV_B:HDUtem1</t>
        </r>
      </text>
    </comment>
    <comment ref="T261" authorId="0" shapeId="0">
      <text>
        <r>
          <rPr>
            <sz val="11"/>
            <rFont val="Calibri"/>
            <family val="2"/>
            <charset val="238"/>
          </rPr>
          <t>IV_B:ECSUtem1</t>
        </r>
      </text>
    </comment>
    <comment ref="U261" authorId="0" shapeId="0">
      <text>
        <r>
          <rPr>
            <sz val="11"/>
            <rFont val="Calibri"/>
            <family val="2"/>
            <charset val="238"/>
          </rPr>
          <t>IV_B:KFHUtem1</t>
        </r>
      </text>
    </comment>
    <comment ref="V261" authorId="0" shapeId="0">
      <text>
        <r>
          <rPr>
            <sz val="11"/>
            <rFont val="Calibri"/>
            <family val="2"/>
            <charset val="238"/>
          </rPr>
          <t>IV_B:Egyeb_SajatUtem1</t>
        </r>
      </text>
    </comment>
    <comment ref="W261" authorId="0" shapeId="0">
      <text>
        <r>
          <rPr>
            <sz val="11"/>
            <rFont val="Calibri"/>
            <family val="2"/>
            <charset val="238"/>
          </rPr>
          <t>IV_B:DijUtem1</t>
        </r>
      </text>
    </comment>
    <comment ref="X261" authorId="0" shapeId="0">
      <text>
        <r>
          <rPr>
            <sz val="11"/>
            <rFont val="Calibri"/>
            <family val="2"/>
            <charset val="238"/>
          </rPr>
          <t>IV_B:EM_Melleklet1_Utem1</t>
        </r>
      </text>
    </comment>
    <comment ref="Y261" authorId="0" shapeId="0">
      <text>
        <r>
          <rPr>
            <sz val="11"/>
            <rFont val="Calibri"/>
            <family val="2"/>
            <charset val="238"/>
          </rPr>
          <t>IV_B:EgyebAllamiUtem1</t>
        </r>
      </text>
    </comment>
    <comment ref="Z261" authorId="0" shapeId="0">
      <text>
        <r>
          <rPr>
            <sz val="11"/>
            <rFont val="Calibri"/>
            <family val="2"/>
            <charset val="238"/>
          </rPr>
          <t>IV_B:OnkormanyzatiUtem1</t>
        </r>
      </text>
    </comment>
    <comment ref="AA261" authorId="0" shapeId="0">
      <text>
        <r>
          <rPr>
            <sz val="11"/>
            <rFont val="Calibri"/>
            <family val="2"/>
            <charset val="238"/>
          </rPr>
          <t>IV_B:EUUtem1</t>
        </r>
      </text>
    </comment>
    <comment ref="AB261" authorId="0" shapeId="0">
      <text>
        <r>
          <rPr>
            <sz val="11"/>
            <rFont val="Calibri"/>
            <family val="2"/>
            <charset val="238"/>
          </rPr>
          <t>IV_B:EgyebUtem1</t>
        </r>
      </text>
    </comment>
    <comment ref="AC261" authorId="0" shapeId="0">
      <text>
        <r>
          <rPr>
            <sz val="11"/>
            <rFont val="Calibri"/>
            <family val="2"/>
            <charset val="238"/>
          </rPr>
          <t>IV_B:HitelKotvenyUtem1</t>
        </r>
      </text>
    </comment>
    <comment ref="AD261" authorId="0" shapeId="0">
      <text>
        <r>
          <rPr>
            <sz val="11"/>
            <rFont val="Calibri"/>
            <family val="2"/>
            <charset val="238"/>
          </rPr>
          <t>IV_B:OsszesenUtem1</t>
        </r>
      </text>
    </comment>
    <comment ref="AG261" authorId="0" shapeId="0">
      <text>
        <r>
          <rPr>
            <sz val="11"/>
            <rFont val="Calibri"/>
            <family val="2"/>
            <charset val="238"/>
          </rPr>
          <t>IV_B:HDUtem2</t>
        </r>
      </text>
    </comment>
    <comment ref="AH261" authorId="0" shapeId="0">
      <text>
        <r>
          <rPr>
            <sz val="11"/>
            <rFont val="Calibri"/>
            <family val="2"/>
            <charset val="238"/>
          </rPr>
          <t>IV_B:ECSUtem2</t>
        </r>
      </text>
    </comment>
    <comment ref="AI261" authorId="0" shapeId="0">
      <text>
        <r>
          <rPr>
            <sz val="11"/>
            <rFont val="Calibri"/>
            <family val="2"/>
            <charset val="238"/>
          </rPr>
          <t>IV_B:KFHUtem2</t>
        </r>
      </text>
    </comment>
    <comment ref="AJ261" authorId="0" shapeId="0">
      <text>
        <r>
          <rPr>
            <sz val="11"/>
            <rFont val="Calibri"/>
            <family val="2"/>
            <charset val="238"/>
          </rPr>
          <t>IV_B:Egyeb_SajatUtem2</t>
        </r>
      </text>
    </comment>
    <comment ref="AK261" authorId="0" shapeId="0">
      <text>
        <r>
          <rPr>
            <sz val="11"/>
            <rFont val="Calibri"/>
            <family val="2"/>
            <charset val="238"/>
          </rPr>
          <t>IV_B:DijUtem2</t>
        </r>
      </text>
    </comment>
    <comment ref="AL261" authorId="0" shapeId="0">
      <text>
        <r>
          <rPr>
            <sz val="11"/>
            <rFont val="Calibri"/>
            <family val="2"/>
            <charset val="238"/>
          </rPr>
          <t>IV_B:EM_Melleklet1_Utem2</t>
        </r>
      </text>
    </comment>
    <comment ref="AM261" authorId="0" shapeId="0">
      <text>
        <r>
          <rPr>
            <sz val="11"/>
            <rFont val="Calibri"/>
            <family val="2"/>
            <charset val="238"/>
          </rPr>
          <t>IV_B:EgyebAllamiUtem2</t>
        </r>
      </text>
    </comment>
    <comment ref="AN261" authorId="0" shapeId="0">
      <text>
        <r>
          <rPr>
            <sz val="11"/>
            <rFont val="Calibri"/>
            <family val="2"/>
            <charset val="238"/>
          </rPr>
          <t>IV_B:OnkormanyzatiUtem2</t>
        </r>
      </text>
    </comment>
    <comment ref="AO261" authorId="0" shapeId="0">
      <text>
        <r>
          <rPr>
            <sz val="11"/>
            <rFont val="Calibri"/>
            <family val="2"/>
            <charset val="238"/>
          </rPr>
          <t>IV_B:EUUtem2</t>
        </r>
      </text>
    </comment>
    <comment ref="AP261" authorId="0" shapeId="0">
      <text>
        <r>
          <rPr>
            <sz val="11"/>
            <rFont val="Calibri"/>
            <family val="2"/>
            <charset val="238"/>
          </rPr>
          <t>IV_B:EgyebUtem2</t>
        </r>
      </text>
    </comment>
    <comment ref="AQ261" authorId="0" shapeId="0">
      <text>
        <r>
          <rPr>
            <sz val="11"/>
            <rFont val="Calibri"/>
            <family val="2"/>
            <charset val="238"/>
          </rPr>
          <t>IV_B:HitelKotvenyUtem2</t>
        </r>
      </text>
    </comment>
    <comment ref="AR261" authorId="0" shapeId="0">
      <text>
        <r>
          <rPr>
            <sz val="11"/>
            <rFont val="Calibri"/>
            <family val="2"/>
            <charset val="238"/>
          </rPr>
          <t>IV_B:OsszesenUtem2</t>
        </r>
      </text>
    </comment>
    <comment ref="AS261" authorId="0" shapeId="0">
      <text>
        <r>
          <rPr>
            <sz val="11"/>
            <rFont val="Calibri"/>
            <family val="2"/>
            <charset val="238"/>
          </rPr>
          <t>IV_B:ForrashianyUtem2</t>
        </r>
      </text>
    </comment>
    <comment ref="AV261" authorId="0" shapeId="0">
      <text>
        <r>
          <rPr>
            <sz val="11"/>
            <rFont val="Calibri"/>
            <family val="2"/>
            <charset val="238"/>
          </rPr>
          <t>IV_B:Indokolas</t>
        </r>
      </text>
    </comment>
    <comment ref="AW261" authorId="0" shapeId="0">
      <text>
        <r>
          <rPr>
            <sz val="11"/>
            <rFont val="Calibri"/>
            <family val="2"/>
            <charset val="238"/>
          </rPr>
          <t>IV_B:Megjegyzes</t>
        </r>
      </text>
    </comment>
    <comment ref="AZ261" authorId="0" shapeId="0">
      <text>
        <r>
          <rPr>
            <sz val="11"/>
            <rFont val="Calibri"/>
            <family val="2"/>
            <charset val="238"/>
          </rPr>
          <t>IV_B:ISA</t>
        </r>
      </text>
    </comment>
    <comment ref="B262" authorId="0" shapeId="0">
      <text>
        <r>
          <rPr>
            <sz val="11"/>
            <rFont val="Calibri"/>
            <family val="2"/>
            <charset val="238"/>
          </rPr>
          <t>IV_B:FontossagiSorrent</t>
        </r>
      </text>
    </comment>
    <comment ref="C262" authorId="0" shapeId="0">
      <text>
        <r>
          <rPr>
            <sz val="11"/>
            <rFont val="Calibri"/>
            <family val="2"/>
            <charset val="238"/>
          </rPr>
          <t>IV_B:FeladatKategoria</t>
        </r>
      </text>
    </comment>
    <comment ref="D262" authorId="0" shapeId="0">
      <text>
        <r>
          <rPr>
            <sz val="11"/>
            <rFont val="Calibri"/>
            <family val="2"/>
            <charset val="238"/>
          </rPr>
          <t>IV_B:FeladatMegnevezes</t>
        </r>
      </text>
    </comment>
    <comment ref="E262" authorId="0" shapeId="0">
      <text>
        <r>
          <rPr>
            <sz val="11"/>
            <rFont val="Calibri"/>
            <family val="2"/>
            <charset val="238"/>
          </rPr>
          <t>IV_B:ElviEngedelySzam</t>
        </r>
      </text>
    </comment>
    <comment ref="F262" authorId="0" shapeId="0">
      <text>
        <r>
          <rPr>
            <sz val="11"/>
            <rFont val="Calibri"/>
            <family val="2"/>
            <charset val="238"/>
          </rPr>
          <t>IV_B:VKR_Kod</t>
        </r>
      </text>
    </comment>
    <comment ref="G262" authorId="0" shapeId="0">
      <text>
        <r>
          <rPr>
            <sz val="11"/>
            <rFont val="Calibri"/>
            <family val="2"/>
            <charset val="238"/>
          </rPr>
          <t>IV_B:VKR_Nev</t>
        </r>
      </text>
    </comment>
    <comment ref="H262" authorId="0" shapeId="0">
      <text>
        <r>
          <rPr>
            <sz val="11"/>
            <rFont val="Calibri"/>
            <family val="2"/>
            <charset val="238"/>
          </rPr>
          <t>IV_B:FeladatSorszam</t>
        </r>
      </text>
    </comment>
    <comment ref="I262" authorId="0" shapeId="0">
      <text>
        <r>
          <rPr>
            <sz val="11"/>
            <rFont val="Calibri"/>
            <family val="2"/>
            <charset val="238"/>
          </rPr>
          <t>IV_B:FeladatAzonosito</t>
        </r>
      </text>
    </comment>
    <comment ref="J262" authorId="0" shapeId="0">
      <text>
        <r>
          <rPr>
            <sz val="11"/>
            <rFont val="Calibri"/>
            <family val="2"/>
            <charset val="238"/>
          </rPr>
          <t>IV_B:EllatasiTerulet</t>
        </r>
      </text>
    </comment>
    <comment ref="K262" authorId="0" shapeId="0">
      <text>
        <r>
          <rPr>
            <sz val="11"/>
            <rFont val="Calibri"/>
            <family val="2"/>
            <charset val="238"/>
          </rPr>
          <t>IV_B:EllatasertFelelos</t>
        </r>
      </text>
    </comment>
    <comment ref="L262" authorId="0" shapeId="0">
      <text>
        <r>
          <rPr>
            <sz val="11"/>
            <rFont val="Calibri"/>
            <family val="2"/>
            <charset val="238"/>
          </rPr>
          <t>IV_B:TervezettNettoKoltseg</t>
        </r>
      </text>
    </comment>
    <comment ref="M262" authorId="0" shapeId="0">
      <text>
        <r>
          <rPr>
            <sz val="11"/>
            <rFont val="Calibri"/>
            <family val="2"/>
            <charset val="238"/>
          </rPr>
          <t>IV_B:IdotartamKezdes</t>
        </r>
      </text>
    </comment>
    <comment ref="N262" authorId="0" shapeId="0">
      <text>
        <r>
          <rPr>
            <sz val="11"/>
            <rFont val="Calibri"/>
            <family val="2"/>
            <charset val="238"/>
          </rPr>
          <t>IV_B:IdotartamBefejezes</t>
        </r>
      </text>
    </comment>
    <comment ref="O262" authorId="0" shapeId="0">
      <text>
        <r>
          <rPr>
            <sz val="11"/>
            <rFont val="Calibri"/>
            <family val="2"/>
            <charset val="238"/>
          </rPr>
          <t>IV_B:NettoKoltsegUtem1</t>
        </r>
      </text>
    </comment>
    <comment ref="P262" authorId="0" shapeId="0">
      <text>
        <r>
          <rPr>
            <sz val="11"/>
            <rFont val="Calibri"/>
            <family val="2"/>
            <charset val="238"/>
          </rPr>
          <t>IV_B:NettoKoltsegUtem2</t>
        </r>
      </text>
    </comment>
    <comment ref="Q262" authorId="0" shapeId="0">
      <text>
        <r>
          <rPr>
            <sz val="11"/>
            <rFont val="Calibri"/>
            <family val="2"/>
            <charset val="238"/>
          </rPr>
          <t>IV_B:EM_Melleklet2_KTG</t>
        </r>
      </text>
    </comment>
    <comment ref="S262" authorId="0" shapeId="0">
      <text>
        <r>
          <rPr>
            <sz val="11"/>
            <rFont val="Calibri"/>
            <family val="2"/>
            <charset val="238"/>
          </rPr>
          <t>IV_B:HDUtem1</t>
        </r>
      </text>
    </comment>
    <comment ref="T262" authorId="0" shapeId="0">
      <text>
        <r>
          <rPr>
            <sz val="11"/>
            <rFont val="Calibri"/>
            <family val="2"/>
            <charset val="238"/>
          </rPr>
          <t>IV_B:ECSUtem1</t>
        </r>
      </text>
    </comment>
    <comment ref="U262" authorId="0" shapeId="0">
      <text>
        <r>
          <rPr>
            <sz val="11"/>
            <rFont val="Calibri"/>
            <family val="2"/>
            <charset val="238"/>
          </rPr>
          <t>IV_B:KFHUtem1</t>
        </r>
      </text>
    </comment>
    <comment ref="V262" authorId="0" shapeId="0">
      <text>
        <r>
          <rPr>
            <sz val="11"/>
            <rFont val="Calibri"/>
            <family val="2"/>
            <charset val="238"/>
          </rPr>
          <t>IV_B:Egyeb_SajatUtem1</t>
        </r>
      </text>
    </comment>
    <comment ref="W262" authorId="0" shapeId="0">
      <text>
        <r>
          <rPr>
            <sz val="11"/>
            <rFont val="Calibri"/>
            <family val="2"/>
            <charset val="238"/>
          </rPr>
          <t>IV_B:DijUtem1</t>
        </r>
      </text>
    </comment>
    <comment ref="X262" authorId="0" shapeId="0">
      <text>
        <r>
          <rPr>
            <sz val="11"/>
            <rFont val="Calibri"/>
            <family val="2"/>
            <charset val="238"/>
          </rPr>
          <t>IV_B:EM_Melleklet1_Utem1</t>
        </r>
      </text>
    </comment>
    <comment ref="Y262" authorId="0" shapeId="0">
      <text>
        <r>
          <rPr>
            <sz val="11"/>
            <rFont val="Calibri"/>
            <family val="2"/>
            <charset val="238"/>
          </rPr>
          <t>IV_B:EgyebAllamiUtem1</t>
        </r>
      </text>
    </comment>
    <comment ref="Z262" authorId="0" shapeId="0">
      <text>
        <r>
          <rPr>
            <sz val="11"/>
            <rFont val="Calibri"/>
            <family val="2"/>
            <charset val="238"/>
          </rPr>
          <t>IV_B:OnkormanyzatiUtem1</t>
        </r>
      </text>
    </comment>
    <comment ref="AA262" authorId="0" shapeId="0">
      <text>
        <r>
          <rPr>
            <sz val="11"/>
            <rFont val="Calibri"/>
            <family val="2"/>
            <charset val="238"/>
          </rPr>
          <t>IV_B:EUUtem1</t>
        </r>
      </text>
    </comment>
    <comment ref="AB262" authorId="0" shapeId="0">
      <text>
        <r>
          <rPr>
            <sz val="11"/>
            <rFont val="Calibri"/>
            <family val="2"/>
            <charset val="238"/>
          </rPr>
          <t>IV_B:EgyebUtem1</t>
        </r>
      </text>
    </comment>
    <comment ref="AC262" authorId="0" shapeId="0">
      <text>
        <r>
          <rPr>
            <sz val="11"/>
            <rFont val="Calibri"/>
            <family val="2"/>
            <charset val="238"/>
          </rPr>
          <t>IV_B:HitelKotvenyUtem1</t>
        </r>
      </text>
    </comment>
    <comment ref="AD262" authorId="0" shapeId="0">
      <text>
        <r>
          <rPr>
            <sz val="11"/>
            <rFont val="Calibri"/>
            <family val="2"/>
            <charset val="238"/>
          </rPr>
          <t>IV_B:OsszesenUtem1</t>
        </r>
      </text>
    </comment>
    <comment ref="AG262" authorId="0" shapeId="0">
      <text>
        <r>
          <rPr>
            <sz val="11"/>
            <rFont val="Calibri"/>
            <family val="2"/>
            <charset val="238"/>
          </rPr>
          <t>IV_B:HDUtem2</t>
        </r>
      </text>
    </comment>
    <comment ref="AH262" authorId="0" shapeId="0">
      <text>
        <r>
          <rPr>
            <sz val="11"/>
            <rFont val="Calibri"/>
            <family val="2"/>
            <charset val="238"/>
          </rPr>
          <t>IV_B:ECSUtem2</t>
        </r>
      </text>
    </comment>
    <comment ref="AI262" authorId="0" shapeId="0">
      <text>
        <r>
          <rPr>
            <sz val="11"/>
            <rFont val="Calibri"/>
            <family val="2"/>
            <charset val="238"/>
          </rPr>
          <t>IV_B:KFHUtem2</t>
        </r>
      </text>
    </comment>
    <comment ref="AJ262" authorId="0" shapeId="0">
      <text>
        <r>
          <rPr>
            <sz val="11"/>
            <rFont val="Calibri"/>
            <family val="2"/>
            <charset val="238"/>
          </rPr>
          <t>IV_B:Egyeb_SajatUtem2</t>
        </r>
      </text>
    </comment>
    <comment ref="AK262" authorId="0" shapeId="0">
      <text>
        <r>
          <rPr>
            <sz val="11"/>
            <rFont val="Calibri"/>
            <family val="2"/>
            <charset val="238"/>
          </rPr>
          <t>IV_B:DijUtem2</t>
        </r>
      </text>
    </comment>
    <comment ref="AL262" authorId="0" shapeId="0">
      <text>
        <r>
          <rPr>
            <sz val="11"/>
            <rFont val="Calibri"/>
            <family val="2"/>
            <charset val="238"/>
          </rPr>
          <t>IV_B:EM_Melleklet1_Utem2</t>
        </r>
      </text>
    </comment>
    <comment ref="AM262" authorId="0" shapeId="0">
      <text>
        <r>
          <rPr>
            <sz val="11"/>
            <rFont val="Calibri"/>
            <family val="2"/>
            <charset val="238"/>
          </rPr>
          <t>IV_B:EgyebAllamiUtem2</t>
        </r>
      </text>
    </comment>
    <comment ref="AN262" authorId="0" shapeId="0">
      <text>
        <r>
          <rPr>
            <sz val="11"/>
            <rFont val="Calibri"/>
            <family val="2"/>
            <charset val="238"/>
          </rPr>
          <t>IV_B:OnkormanyzatiUtem2</t>
        </r>
      </text>
    </comment>
    <comment ref="AO262" authorId="0" shapeId="0">
      <text>
        <r>
          <rPr>
            <sz val="11"/>
            <rFont val="Calibri"/>
            <family val="2"/>
            <charset val="238"/>
          </rPr>
          <t>IV_B:EUUtem2</t>
        </r>
      </text>
    </comment>
    <comment ref="AP262" authorId="0" shapeId="0">
      <text>
        <r>
          <rPr>
            <sz val="11"/>
            <rFont val="Calibri"/>
            <family val="2"/>
            <charset val="238"/>
          </rPr>
          <t>IV_B:EgyebUtem2</t>
        </r>
      </text>
    </comment>
    <comment ref="AQ262" authorId="0" shapeId="0">
      <text>
        <r>
          <rPr>
            <sz val="11"/>
            <rFont val="Calibri"/>
            <family val="2"/>
            <charset val="238"/>
          </rPr>
          <t>IV_B:HitelKotvenyUtem2</t>
        </r>
      </text>
    </comment>
    <comment ref="AR262" authorId="0" shapeId="0">
      <text>
        <r>
          <rPr>
            <sz val="11"/>
            <rFont val="Calibri"/>
            <family val="2"/>
            <charset val="238"/>
          </rPr>
          <t>IV_B:OsszesenUtem2</t>
        </r>
      </text>
    </comment>
    <comment ref="AS262" authorId="0" shapeId="0">
      <text>
        <r>
          <rPr>
            <sz val="11"/>
            <rFont val="Calibri"/>
            <family val="2"/>
            <charset val="238"/>
          </rPr>
          <t>IV_B:ForrashianyUtem2</t>
        </r>
      </text>
    </comment>
    <comment ref="AV262" authorId="0" shapeId="0">
      <text>
        <r>
          <rPr>
            <sz val="11"/>
            <rFont val="Calibri"/>
            <family val="2"/>
            <charset val="238"/>
          </rPr>
          <t>IV_B:Indokolas</t>
        </r>
      </text>
    </comment>
    <comment ref="AW262" authorId="0" shapeId="0">
      <text>
        <r>
          <rPr>
            <sz val="11"/>
            <rFont val="Calibri"/>
            <family val="2"/>
            <charset val="238"/>
          </rPr>
          <t>IV_B:Megjegyzes</t>
        </r>
      </text>
    </comment>
    <comment ref="AZ262" authorId="0" shapeId="0">
      <text>
        <r>
          <rPr>
            <sz val="11"/>
            <rFont val="Calibri"/>
            <family val="2"/>
            <charset val="238"/>
          </rPr>
          <t>IV_B:ISA</t>
        </r>
      </text>
    </comment>
    <comment ref="B263" authorId="0" shapeId="0">
      <text>
        <r>
          <rPr>
            <sz val="11"/>
            <rFont val="Calibri"/>
            <family val="2"/>
            <charset val="238"/>
          </rPr>
          <t>IV_B:FontossagiSorrent</t>
        </r>
      </text>
    </comment>
    <comment ref="C263" authorId="0" shapeId="0">
      <text>
        <r>
          <rPr>
            <sz val="11"/>
            <rFont val="Calibri"/>
            <family val="2"/>
            <charset val="238"/>
          </rPr>
          <t>IV_B:FeladatKategoria</t>
        </r>
      </text>
    </comment>
    <comment ref="D263" authorId="0" shapeId="0">
      <text>
        <r>
          <rPr>
            <sz val="11"/>
            <rFont val="Calibri"/>
            <family val="2"/>
            <charset val="238"/>
          </rPr>
          <t>IV_B:FeladatMegnevezes</t>
        </r>
      </text>
    </comment>
    <comment ref="E263" authorId="0" shapeId="0">
      <text>
        <r>
          <rPr>
            <sz val="11"/>
            <rFont val="Calibri"/>
            <family val="2"/>
            <charset val="238"/>
          </rPr>
          <t>IV_B:ElviEngedelySzam</t>
        </r>
      </text>
    </comment>
    <comment ref="F263" authorId="0" shapeId="0">
      <text>
        <r>
          <rPr>
            <sz val="11"/>
            <rFont val="Calibri"/>
            <family val="2"/>
            <charset val="238"/>
          </rPr>
          <t>IV_B:VKR_Kod</t>
        </r>
      </text>
    </comment>
    <comment ref="G263" authorId="0" shapeId="0">
      <text>
        <r>
          <rPr>
            <sz val="11"/>
            <rFont val="Calibri"/>
            <family val="2"/>
            <charset val="238"/>
          </rPr>
          <t>IV_B:VKR_Nev</t>
        </r>
      </text>
    </comment>
    <comment ref="H263" authorId="0" shapeId="0">
      <text>
        <r>
          <rPr>
            <sz val="11"/>
            <rFont val="Calibri"/>
            <family val="2"/>
            <charset val="238"/>
          </rPr>
          <t>IV_B:FeladatSorszam</t>
        </r>
      </text>
    </comment>
    <comment ref="I263" authorId="0" shapeId="0">
      <text>
        <r>
          <rPr>
            <sz val="11"/>
            <rFont val="Calibri"/>
            <family val="2"/>
            <charset val="238"/>
          </rPr>
          <t>IV_B:FeladatAzonosito</t>
        </r>
      </text>
    </comment>
    <comment ref="J263" authorId="0" shapeId="0">
      <text>
        <r>
          <rPr>
            <sz val="11"/>
            <rFont val="Calibri"/>
            <family val="2"/>
            <charset val="238"/>
          </rPr>
          <t>IV_B:EllatasiTerulet</t>
        </r>
      </text>
    </comment>
    <comment ref="K263" authorId="0" shapeId="0">
      <text>
        <r>
          <rPr>
            <sz val="11"/>
            <rFont val="Calibri"/>
            <family val="2"/>
            <charset val="238"/>
          </rPr>
          <t>IV_B:EllatasertFelelos</t>
        </r>
      </text>
    </comment>
    <comment ref="L263" authorId="0" shapeId="0">
      <text>
        <r>
          <rPr>
            <sz val="11"/>
            <rFont val="Calibri"/>
            <family val="2"/>
            <charset val="238"/>
          </rPr>
          <t>IV_B:TervezettNettoKoltseg</t>
        </r>
      </text>
    </comment>
    <comment ref="M263" authorId="0" shapeId="0">
      <text>
        <r>
          <rPr>
            <sz val="11"/>
            <rFont val="Calibri"/>
            <family val="2"/>
            <charset val="238"/>
          </rPr>
          <t>IV_B:IdotartamKezdes</t>
        </r>
      </text>
    </comment>
    <comment ref="N263" authorId="0" shapeId="0">
      <text>
        <r>
          <rPr>
            <sz val="11"/>
            <rFont val="Calibri"/>
            <family val="2"/>
            <charset val="238"/>
          </rPr>
          <t>IV_B:IdotartamBefejezes</t>
        </r>
      </text>
    </comment>
    <comment ref="O263" authorId="0" shapeId="0">
      <text>
        <r>
          <rPr>
            <sz val="11"/>
            <rFont val="Calibri"/>
            <family val="2"/>
            <charset val="238"/>
          </rPr>
          <t>IV_B:NettoKoltsegUtem1</t>
        </r>
      </text>
    </comment>
    <comment ref="P263" authorId="0" shapeId="0">
      <text>
        <r>
          <rPr>
            <sz val="11"/>
            <rFont val="Calibri"/>
            <family val="2"/>
            <charset val="238"/>
          </rPr>
          <t>IV_B:NettoKoltsegUtem2</t>
        </r>
      </text>
    </comment>
    <comment ref="Q263" authorId="0" shapeId="0">
      <text>
        <r>
          <rPr>
            <sz val="11"/>
            <rFont val="Calibri"/>
            <family val="2"/>
            <charset val="238"/>
          </rPr>
          <t>IV_B:EM_Melleklet2_KTG</t>
        </r>
      </text>
    </comment>
    <comment ref="S263" authorId="0" shapeId="0">
      <text>
        <r>
          <rPr>
            <sz val="11"/>
            <rFont val="Calibri"/>
            <family val="2"/>
            <charset val="238"/>
          </rPr>
          <t>IV_B:HDUtem1</t>
        </r>
      </text>
    </comment>
    <comment ref="T263" authorId="0" shapeId="0">
      <text>
        <r>
          <rPr>
            <sz val="11"/>
            <rFont val="Calibri"/>
            <family val="2"/>
            <charset val="238"/>
          </rPr>
          <t>IV_B:ECSUtem1</t>
        </r>
      </text>
    </comment>
    <comment ref="U263" authorId="0" shapeId="0">
      <text>
        <r>
          <rPr>
            <sz val="11"/>
            <rFont val="Calibri"/>
            <family val="2"/>
            <charset val="238"/>
          </rPr>
          <t>IV_B:KFHUtem1</t>
        </r>
      </text>
    </comment>
    <comment ref="V263" authorId="0" shapeId="0">
      <text>
        <r>
          <rPr>
            <sz val="11"/>
            <rFont val="Calibri"/>
            <family val="2"/>
            <charset val="238"/>
          </rPr>
          <t>IV_B:Egyeb_SajatUtem1</t>
        </r>
      </text>
    </comment>
    <comment ref="W263" authorId="0" shapeId="0">
      <text>
        <r>
          <rPr>
            <sz val="11"/>
            <rFont val="Calibri"/>
            <family val="2"/>
            <charset val="238"/>
          </rPr>
          <t>IV_B:DijUtem1</t>
        </r>
      </text>
    </comment>
    <comment ref="X263" authorId="0" shapeId="0">
      <text>
        <r>
          <rPr>
            <sz val="11"/>
            <rFont val="Calibri"/>
            <family val="2"/>
            <charset val="238"/>
          </rPr>
          <t>IV_B:EM_Melleklet1_Utem1</t>
        </r>
      </text>
    </comment>
    <comment ref="Y263" authorId="0" shapeId="0">
      <text>
        <r>
          <rPr>
            <sz val="11"/>
            <rFont val="Calibri"/>
            <family val="2"/>
            <charset val="238"/>
          </rPr>
          <t>IV_B:EgyebAllamiUtem1</t>
        </r>
      </text>
    </comment>
    <comment ref="Z263" authorId="0" shapeId="0">
      <text>
        <r>
          <rPr>
            <sz val="11"/>
            <rFont val="Calibri"/>
            <family val="2"/>
            <charset val="238"/>
          </rPr>
          <t>IV_B:OnkormanyzatiUtem1</t>
        </r>
      </text>
    </comment>
    <comment ref="AA263" authorId="0" shapeId="0">
      <text>
        <r>
          <rPr>
            <sz val="11"/>
            <rFont val="Calibri"/>
            <family val="2"/>
            <charset val="238"/>
          </rPr>
          <t>IV_B:EUUtem1</t>
        </r>
      </text>
    </comment>
    <comment ref="AB263" authorId="0" shapeId="0">
      <text>
        <r>
          <rPr>
            <sz val="11"/>
            <rFont val="Calibri"/>
            <family val="2"/>
            <charset val="238"/>
          </rPr>
          <t>IV_B:EgyebUtem1</t>
        </r>
      </text>
    </comment>
    <comment ref="AC263" authorId="0" shapeId="0">
      <text>
        <r>
          <rPr>
            <sz val="11"/>
            <rFont val="Calibri"/>
            <family val="2"/>
            <charset val="238"/>
          </rPr>
          <t>IV_B:HitelKotvenyUtem1</t>
        </r>
      </text>
    </comment>
    <comment ref="AD263" authorId="0" shapeId="0">
      <text>
        <r>
          <rPr>
            <sz val="11"/>
            <rFont val="Calibri"/>
            <family val="2"/>
            <charset val="238"/>
          </rPr>
          <t>IV_B:OsszesenUtem1</t>
        </r>
      </text>
    </comment>
    <comment ref="AG263" authorId="0" shapeId="0">
      <text>
        <r>
          <rPr>
            <sz val="11"/>
            <rFont val="Calibri"/>
            <family val="2"/>
            <charset val="238"/>
          </rPr>
          <t>IV_B:HDUtem2</t>
        </r>
      </text>
    </comment>
    <comment ref="AH263" authorId="0" shapeId="0">
      <text>
        <r>
          <rPr>
            <sz val="11"/>
            <rFont val="Calibri"/>
            <family val="2"/>
            <charset val="238"/>
          </rPr>
          <t>IV_B:ECSUtem2</t>
        </r>
      </text>
    </comment>
    <comment ref="AI263" authorId="0" shapeId="0">
      <text>
        <r>
          <rPr>
            <sz val="11"/>
            <rFont val="Calibri"/>
            <family val="2"/>
            <charset val="238"/>
          </rPr>
          <t>IV_B:KFHUtem2</t>
        </r>
      </text>
    </comment>
    <comment ref="AJ263" authorId="0" shapeId="0">
      <text>
        <r>
          <rPr>
            <sz val="11"/>
            <rFont val="Calibri"/>
            <family val="2"/>
            <charset val="238"/>
          </rPr>
          <t>IV_B:Egyeb_SajatUtem2</t>
        </r>
      </text>
    </comment>
    <comment ref="AK263" authorId="0" shapeId="0">
      <text>
        <r>
          <rPr>
            <sz val="11"/>
            <rFont val="Calibri"/>
            <family val="2"/>
            <charset val="238"/>
          </rPr>
          <t>IV_B:DijUtem2</t>
        </r>
      </text>
    </comment>
    <comment ref="AL263" authorId="0" shapeId="0">
      <text>
        <r>
          <rPr>
            <sz val="11"/>
            <rFont val="Calibri"/>
            <family val="2"/>
            <charset val="238"/>
          </rPr>
          <t>IV_B:EM_Melleklet1_Utem2</t>
        </r>
      </text>
    </comment>
    <comment ref="AM263" authorId="0" shapeId="0">
      <text>
        <r>
          <rPr>
            <sz val="11"/>
            <rFont val="Calibri"/>
            <family val="2"/>
            <charset val="238"/>
          </rPr>
          <t>IV_B:EgyebAllamiUtem2</t>
        </r>
      </text>
    </comment>
    <comment ref="AN263" authorId="0" shapeId="0">
      <text>
        <r>
          <rPr>
            <sz val="11"/>
            <rFont val="Calibri"/>
            <family val="2"/>
            <charset val="238"/>
          </rPr>
          <t>IV_B:OnkormanyzatiUtem2</t>
        </r>
      </text>
    </comment>
    <comment ref="AO263" authorId="0" shapeId="0">
      <text>
        <r>
          <rPr>
            <sz val="11"/>
            <rFont val="Calibri"/>
            <family val="2"/>
            <charset val="238"/>
          </rPr>
          <t>IV_B:EUUtem2</t>
        </r>
      </text>
    </comment>
    <comment ref="AP263" authorId="0" shapeId="0">
      <text>
        <r>
          <rPr>
            <sz val="11"/>
            <rFont val="Calibri"/>
            <family val="2"/>
            <charset val="238"/>
          </rPr>
          <t>IV_B:EgyebUtem2</t>
        </r>
      </text>
    </comment>
    <comment ref="AQ263" authorId="0" shapeId="0">
      <text>
        <r>
          <rPr>
            <sz val="11"/>
            <rFont val="Calibri"/>
            <family val="2"/>
            <charset val="238"/>
          </rPr>
          <t>IV_B:HitelKotvenyUtem2</t>
        </r>
      </text>
    </comment>
    <comment ref="AR263" authorId="0" shapeId="0">
      <text>
        <r>
          <rPr>
            <sz val="11"/>
            <rFont val="Calibri"/>
            <family val="2"/>
            <charset val="238"/>
          </rPr>
          <t>IV_B:OsszesenUtem2</t>
        </r>
      </text>
    </comment>
    <comment ref="AS263" authorId="0" shapeId="0">
      <text>
        <r>
          <rPr>
            <sz val="11"/>
            <rFont val="Calibri"/>
            <family val="2"/>
            <charset val="238"/>
          </rPr>
          <t>IV_B:ForrashianyUtem2</t>
        </r>
      </text>
    </comment>
    <comment ref="AV263" authorId="0" shapeId="0">
      <text>
        <r>
          <rPr>
            <sz val="11"/>
            <rFont val="Calibri"/>
            <family val="2"/>
            <charset val="238"/>
          </rPr>
          <t>IV_B:Indokolas</t>
        </r>
      </text>
    </comment>
    <comment ref="AW263" authorId="0" shapeId="0">
      <text>
        <r>
          <rPr>
            <sz val="11"/>
            <rFont val="Calibri"/>
            <family val="2"/>
            <charset val="238"/>
          </rPr>
          <t>IV_B:Megjegyzes</t>
        </r>
      </text>
    </comment>
    <comment ref="AZ263" authorId="0" shapeId="0">
      <text>
        <r>
          <rPr>
            <sz val="11"/>
            <rFont val="Calibri"/>
            <family val="2"/>
            <charset val="238"/>
          </rPr>
          <t>IV_B:ISA</t>
        </r>
      </text>
    </comment>
    <comment ref="B264" authorId="0" shapeId="0">
      <text>
        <r>
          <rPr>
            <sz val="11"/>
            <rFont val="Calibri"/>
            <family val="2"/>
            <charset val="238"/>
          </rPr>
          <t>IV_B:FontossagiSorrent</t>
        </r>
      </text>
    </comment>
    <comment ref="C264" authorId="0" shapeId="0">
      <text>
        <r>
          <rPr>
            <sz val="11"/>
            <rFont val="Calibri"/>
            <family val="2"/>
            <charset val="238"/>
          </rPr>
          <t>IV_B:FeladatKategoria</t>
        </r>
      </text>
    </comment>
    <comment ref="D264" authorId="0" shapeId="0">
      <text>
        <r>
          <rPr>
            <sz val="11"/>
            <rFont val="Calibri"/>
            <family val="2"/>
            <charset val="238"/>
          </rPr>
          <t>IV_B:FeladatMegnevezes</t>
        </r>
      </text>
    </comment>
    <comment ref="E264" authorId="0" shapeId="0">
      <text>
        <r>
          <rPr>
            <sz val="11"/>
            <rFont val="Calibri"/>
            <family val="2"/>
            <charset val="238"/>
          </rPr>
          <t>IV_B:ElviEngedelySzam</t>
        </r>
      </text>
    </comment>
    <comment ref="F264" authorId="0" shapeId="0">
      <text>
        <r>
          <rPr>
            <sz val="11"/>
            <rFont val="Calibri"/>
            <family val="2"/>
            <charset val="238"/>
          </rPr>
          <t>IV_B:VKR_Kod</t>
        </r>
      </text>
    </comment>
    <comment ref="G264" authorId="0" shapeId="0">
      <text>
        <r>
          <rPr>
            <sz val="11"/>
            <rFont val="Calibri"/>
            <family val="2"/>
            <charset val="238"/>
          </rPr>
          <t>IV_B:VKR_Nev</t>
        </r>
      </text>
    </comment>
    <comment ref="H264" authorId="0" shapeId="0">
      <text>
        <r>
          <rPr>
            <sz val="11"/>
            <rFont val="Calibri"/>
            <family val="2"/>
            <charset val="238"/>
          </rPr>
          <t>IV_B:FeladatSorszam</t>
        </r>
      </text>
    </comment>
    <comment ref="I264" authorId="0" shapeId="0">
      <text>
        <r>
          <rPr>
            <sz val="11"/>
            <rFont val="Calibri"/>
            <family val="2"/>
            <charset val="238"/>
          </rPr>
          <t>IV_B:FeladatAzonosito</t>
        </r>
      </text>
    </comment>
    <comment ref="J264" authorId="0" shapeId="0">
      <text>
        <r>
          <rPr>
            <sz val="11"/>
            <rFont val="Calibri"/>
            <family val="2"/>
            <charset val="238"/>
          </rPr>
          <t>IV_B:EllatasiTerulet</t>
        </r>
      </text>
    </comment>
    <comment ref="K264" authorId="0" shapeId="0">
      <text>
        <r>
          <rPr>
            <sz val="11"/>
            <rFont val="Calibri"/>
            <family val="2"/>
            <charset val="238"/>
          </rPr>
          <t>IV_B:EllatasertFelelos</t>
        </r>
      </text>
    </comment>
    <comment ref="L264" authorId="0" shapeId="0">
      <text>
        <r>
          <rPr>
            <sz val="11"/>
            <rFont val="Calibri"/>
            <family val="2"/>
            <charset val="238"/>
          </rPr>
          <t>IV_B:TervezettNettoKoltseg</t>
        </r>
      </text>
    </comment>
    <comment ref="M264" authorId="0" shapeId="0">
      <text>
        <r>
          <rPr>
            <sz val="11"/>
            <rFont val="Calibri"/>
            <family val="2"/>
            <charset val="238"/>
          </rPr>
          <t>IV_B:IdotartamKezdes</t>
        </r>
      </text>
    </comment>
    <comment ref="N264" authorId="0" shapeId="0">
      <text>
        <r>
          <rPr>
            <sz val="11"/>
            <rFont val="Calibri"/>
            <family val="2"/>
            <charset val="238"/>
          </rPr>
          <t>IV_B:IdotartamBefejezes</t>
        </r>
      </text>
    </comment>
    <comment ref="O264" authorId="0" shapeId="0">
      <text>
        <r>
          <rPr>
            <sz val="11"/>
            <rFont val="Calibri"/>
            <family val="2"/>
            <charset val="238"/>
          </rPr>
          <t>IV_B:NettoKoltsegUtem1</t>
        </r>
      </text>
    </comment>
    <comment ref="P264" authorId="0" shapeId="0">
      <text>
        <r>
          <rPr>
            <sz val="11"/>
            <rFont val="Calibri"/>
            <family val="2"/>
            <charset val="238"/>
          </rPr>
          <t>IV_B:NettoKoltsegUtem2</t>
        </r>
      </text>
    </comment>
    <comment ref="Q264" authorId="0" shapeId="0">
      <text>
        <r>
          <rPr>
            <sz val="11"/>
            <rFont val="Calibri"/>
            <family val="2"/>
            <charset val="238"/>
          </rPr>
          <t>IV_B:EM_Melleklet2_KTG</t>
        </r>
      </text>
    </comment>
    <comment ref="S264" authorId="0" shapeId="0">
      <text>
        <r>
          <rPr>
            <sz val="11"/>
            <rFont val="Calibri"/>
            <family val="2"/>
            <charset val="238"/>
          </rPr>
          <t>IV_B:HDUtem1</t>
        </r>
      </text>
    </comment>
    <comment ref="T264" authorId="0" shapeId="0">
      <text>
        <r>
          <rPr>
            <sz val="11"/>
            <rFont val="Calibri"/>
            <family val="2"/>
            <charset val="238"/>
          </rPr>
          <t>IV_B:ECSUtem1</t>
        </r>
      </text>
    </comment>
    <comment ref="U264" authorId="0" shapeId="0">
      <text>
        <r>
          <rPr>
            <sz val="11"/>
            <rFont val="Calibri"/>
            <family val="2"/>
            <charset val="238"/>
          </rPr>
          <t>IV_B:KFHUtem1</t>
        </r>
      </text>
    </comment>
    <comment ref="V264" authorId="0" shapeId="0">
      <text>
        <r>
          <rPr>
            <sz val="11"/>
            <rFont val="Calibri"/>
            <family val="2"/>
            <charset val="238"/>
          </rPr>
          <t>IV_B:Egyeb_SajatUtem1</t>
        </r>
      </text>
    </comment>
    <comment ref="W264" authorId="0" shapeId="0">
      <text>
        <r>
          <rPr>
            <sz val="11"/>
            <rFont val="Calibri"/>
            <family val="2"/>
            <charset val="238"/>
          </rPr>
          <t>IV_B:DijUtem1</t>
        </r>
      </text>
    </comment>
    <comment ref="X264" authorId="0" shapeId="0">
      <text>
        <r>
          <rPr>
            <sz val="11"/>
            <rFont val="Calibri"/>
            <family val="2"/>
            <charset val="238"/>
          </rPr>
          <t>IV_B:EM_Melleklet1_Utem1</t>
        </r>
      </text>
    </comment>
    <comment ref="Y264" authorId="0" shapeId="0">
      <text>
        <r>
          <rPr>
            <sz val="11"/>
            <rFont val="Calibri"/>
            <family val="2"/>
            <charset val="238"/>
          </rPr>
          <t>IV_B:EgyebAllamiUtem1</t>
        </r>
      </text>
    </comment>
    <comment ref="Z264" authorId="0" shapeId="0">
      <text>
        <r>
          <rPr>
            <sz val="11"/>
            <rFont val="Calibri"/>
            <family val="2"/>
            <charset val="238"/>
          </rPr>
          <t>IV_B:OnkormanyzatiUtem1</t>
        </r>
      </text>
    </comment>
    <comment ref="AA264" authorId="0" shapeId="0">
      <text>
        <r>
          <rPr>
            <sz val="11"/>
            <rFont val="Calibri"/>
            <family val="2"/>
            <charset val="238"/>
          </rPr>
          <t>IV_B:EUUtem1</t>
        </r>
      </text>
    </comment>
    <comment ref="AB264" authorId="0" shapeId="0">
      <text>
        <r>
          <rPr>
            <sz val="11"/>
            <rFont val="Calibri"/>
            <family val="2"/>
            <charset val="238"/>
          </rPr>
          <t>IV_B:EgyebUtem1</t>
        </r>
      </text>
    </comment>
    <comment ref="AC264" authorId="0" shapeId="0">
      <text>
        <r>
          <rPr>
            <sz val="11"/>
            <rFont val="Calibri"/>
            <family val="2"/>
            <charset val="238"/>
          </rPr>
          <t>IV_B:HitelKotvenyUtem1</t>
        </r>
      </text>
    </comment>
    <comment ref="AD264" authorId="0" shapeId="0">
      <text>
        <r>
          <rPr>
            <sz val="11"/>
            <rFont val="Calibri"/>
            <family val="2"/>
            <charset val="238"/>
          </rPr>
          <t>IV_B:OsszesenUtem1</t>
        </r>
      </text>
    </comment>
    <comment ref="AG264" authorId="0" shapeId="0">
      <text>
        <r>
          <rPr>
            <sz val="11"/>
            <rFont val="Calibri"/>
            <family val="2"/>
            <charset val="238"/>
          </rPr>
          <t>IV_B:HDUtem2</t>
        </r>
      </text>
    </comment>
    <comment ref="AH264" authorId="0" shapeId="0">
      <text>
        <r>
          <rPr>
            <sz val="11"/>
            <rFont val="Calibri"/>
            <family val="2"/>
            <charset val="238"/>
          </rPr>
          <t>IV_B:ECSUtem2</t>
        </r>
      </text>
    </comment>
    <comment ref="AI264" authorId="0" shapeId="0">
      <text>
        <r>
          <rPr>
            <sz val="11"/>
            <rFont val="Calibri"/>
            <family val="2"/>
            <charset val="238"/>
          </rPr>
          <t>IV_B:KFHUtem2</t>
        </r>
      </text>
    </comment>
    <comment ref="AJ264" authorId="0" shapeId="0">
      <text>
        <r>
          <rPr>
            <sz val="11"/>
            <rFont val="Calibri"/>
            <family val="2"/>
            <charset val="238"/>
          </rPr>
          <t>IV_B:Egyeb_SajatUtem2</t>
        </r>
      </text>
    </comment>
    <comment ref="AK264" authorId="0" shapeId="0">
      <text>
        <r>
          <rPr>
            <sz val="11"/>
            <rFont val="Calibri"/>
            <family val="2"/>
            <charset val="238"/>
          </rPr>
          <t>IV_B:DijUtem2</t>
        </r>
      </text>
    </comment>
    <comment ref="AL264" authorId="0" shapeId="0">
      <text>
        <r>
          <rPr>
            <sz val="11"/>
            <rFont val="Calibri"/>
            <family val="2"/>
            <charset val="238"/>
          </rPr>
          <t>IV_B:EM_Melleklet1_Utem2</t>
        </r>
      </text>
    </comment>
    <comment ref="AM264" authorId="0" shapeId="0">
      <text>
        <r>
          <rPr>
            <sz val="11"/>
            <rFont val="Calibri"/>
            <family val="2"/>
            <charset val="238"/>
          </rPr>
          <t>IV_B:EgyebAllamiUtem2</t>
        </r>
      </text>
    </comment>
    <comment ref="AN264" authorId="0" shapeId="0">
      <text>
        <r>
          <rPr>
            <sz val="11"/>
            <rFont val="Calibri"/>
            <family val="2"/>
            <charset val="238"/>
          </rPr>
          <t>IV_B:OnkormanyzatiUtem2</t>
        </r>
      </text>
    </comment>
    <comment ref="AO264" authorId="0" shapeId="0">
      <text>
        <r>
          <rPr>
            <sz val="11"/>
            <rFont val="Calibri"/>
            <family val="2"/>
            <charset val="238"/>
          </rPr>
          <t>IV_B:EUUtem2</t>
        </r>
      </text>
    </comment>
    <comment ref="AP264" authorId="0" shapeId="0">
      <text>
        <r>
          <rPr>
            <sz val="11"/>
            <rFont val="Calibri"/>
            <family val="2"/>
            <charset val="238"/>
          </rPr>
          <t>IV_B:EgyebUtem2</t>
        </r>
      </text>
    </comment>
    <comment ref="AQ264" authorId="0" shapeId="0">
      <text>
        <r>
          <rPr>
            <sz val="11"/>
            <rFont val="Calibri"/>
            <family val="2"/>
            <charset val="238"/>
          </rPr>
          <t>IV_B:HitelKotvenyUtem2</t>
        </r>
      </text>
    </comment>
    <comment ref="AR264" authorId="0" shapeId="0">
      <text>
        <r>
          <rPr>
            <sz val="11"/>
            <rFont val="Calibri"/>
            <family val="2"/>
            <charset val="238"/>
          </rPr>
          <t>IV_B:OsszesenUtem2</t>
        </r>
      </text>
    </comment>
    <comment ref="AS264" authorId="0" shapeId="0">
      <text>
        <r>
          <rPr>
            <sz val="11"/>
            <rFont val="Calibri"/>
            <family val="2"/>
            <charset val="238"/>
          </rPr>
          <t>IV_B:ForrashianyUtem2</t>
        </r>
      </text>
    </comment>
    <comment ref="AV264" authorId="0" shapeId="0">
      <text>
        <r>
          <rPr>
            <sz val="11"/>
            <rFont val="Calibri"/>
            <family val="2"/>
            <charset val="238"/>
          </rPr>
          <t>IV_B:Indokolas</t>
        </r>
      </text>
    </comment>
    <comment ref="AW264" authorId="0" shapeId="0">
      <text>
        <r>
          <rPr>
            <sz val="11"/>
            <rFont val="Calibri"/>
            <family val="2"/>
            <charset val="238"/>
          </rPr>
          <t>IV_B:Megjegyzes</t>
        </r>
      </text>
    </comment>
    <comment ref="AZ264" authorId="0" shapeId="0">
      <text>
        <r>
          <rPr>
            <sz val="11"/>
            <rFont val="Calibri"/>
            <family val="2"/>
            <charset val="238"/>
          </rPr>
          <t>IV_B:ISA</t>
        </r>
      </text>
    </comment>
    <comment ref="B265" authorId="0" shapeId="0">
      <text>
        <r>
          <rPr>
            <sz val="11"/>
            <rFont val="Calibri"/>
            <family val="2"/>
            <charset val="238"/>
          </rPr>
          <t>IV_B:FontossagiSorrent</t>
        </r>
      </text>
    </comment>
    <comment ref="C265" authorId="0" shapeId="0">
      <text>
        <r>
          <rPr>
            <sz val="11"/>
            <rFont val="Calibri"/>
            <family val="2"/>
            <charset val="238"/>
          </rPr>
          <t>IV_B:FeladatKategoria</t>
        </r>
      </text>
    </comment>
    <comment ref="D265" authorId="0" shapeId="0">
      <text>
        <r>
          <rPr>
            <sz val="11"/>
            <rFont val="Calibri"/>
            <family val="2"/>
            <charset val="238"/>
          </rPr>
          <t>IV_B:FeladatMegnevezes</t>
        </r>
      </text>
    </comment>
    <comment ref="E265" authorId="0" shapeId="0">
      <text>
        <r>
          <rPr>
            <sz val="11"/>
            <rFont val="Calibri"/>
            <family val="2"/>
            <charset val="238"/>
          </rPr>
          <t>IV_B:ElviEngedelySzam</t>
        </r>
      </text>
    </comment>
    <comment ref="F265" authorId="0" shapeId="0">
      <text>
        <r>
          <rPr>
            <sz val="11"/>
            <rFont val="Calibri"/>
            <family val="2"/>
            <charset val="238"/>
          </rPr>
          <t>IV_B:VKR_Kod</t>
        </r>
      </text>
    </comment>
    <comment ref="G265" authorId="0" shapeId="0">
      <text>
        <r>
          <rPr>
            <sz val="11"/>
            <rFont val="Calibri"/>
            <family val="2"/>
            <charset val="238"/>
          </rPr>
          <t>IV_B:VKR_Nev</t>
        </r>
      </text>
    </comment>
    <comment ref="H265" authorId="0" shapeId="0">
      <text>
        <r>
          <rPr>
            <sz val="11"/>
            <rFont val="Calibri"/>
            <family val="2"/>
            <charset val="238"/>
          </rPr>
          <t>IV_B:FeladatSorszam</t>
        </r>
      </text>
    </comment>
    <comment ref="I265" authorId="0" shapeId="0">
      <text>
        <r>
          <rPr>
            <sz val="11"/>
            <rFont val="Calibri"/>
            <family val="2"/>
            <charset val="238"/>
          </rPr>
          <t>IV_B:FeladatAzonosito</t>
        </r>
      </text>
    </comment>
    <comment ref="J265" authorId="0" shapeId="0">
      <text>
        <r>
          <rPr>
            <sz val="11"/>
            <rFont val="Calibri"/>
            <family val="2"/>
            <charset val="238"/>
          </rPr>
          <t>IV_B:EllatasiTerulet</t>
        </r>
      </text>
    </comment>
    <comment ref="K265" authorId="0" shapeId="0">
      <text>
        <r>
          <rPr>
            <sz val="11"/>
            <rFont val="Calibri"/>
            <family val="2"/>
            <charset val="238"/>
          </rPr>
          <t>IV_B:EllatasertFelelos</t>
        </r>
      </text>
    </comment>
    <comment ref="L265" authorId="0" shapeId="0">
      <text>
        <r>
          <rPr>
            <sz val="11"/>
            <rFont val="Calibri"/>
            <family val="2"/>
            <charset val="238"/>
          </rPr>
          <t>IV_B:TervezettNettoKoltseg</t>
        </r>
      </text>
    </comment>
    <comment ref="M265" authorId="0" shapeId="0">
      <text>
        <r>
          <rPr>
            <sz val="11"/>
            <rFont val="Calibri"/>
            <family val="2"/>
            <charset val="238"/>
          </rPr>
          <t>IV_B:IdotartamKezdes</t>
        </r>
      </text>
    </comment>
    <comment ref="N265" authorId="0" shapeId="0">
      <text>
        <r>
          <rPr>
            <sz val="11"/>
            <rFont val="Calibri"/>
            <family val="2"/>
            <charset val="238"/>
          </rPr>
          <t>IV_B:IdotartamBefejezes</t>
        </r>
      </text>
    </comment>
    <comment ref="O265" authorId="0" shapeId="0">
      <text>
        <r>
          <rPr>
            <sz val="11"/>
            <rFont val="Calibri"/>
            <family val="2"/>
            <charset val="238"/>
          </rPr>
          <t>IV_B:NettoKoltsegUtem1</t>
        </r>
      </text>
    </comment>
    <comment ref="P265" authorId="0" shapeId="0">
      <text>
        <r>
          <rPr>
            <sz val="11"/>
            <rFont val="Calibri"/>
            <family val="2"/>
            <charset val="238"/>
          </rPr>
          <t>IV_B:NettoKoltsegUtem2</t>
        </r>
      </text>
    </comment>
    <comment ref="Q265" authorId="0" shapeId="0">
      <text>
        <r>
          <rPr>
            <sz val="11"/>
            <rFont val="Calibri"/>
            <family val="2"/>
            <charset val="238"/>
          </rPr>
          <t>IV_B:EM_Melleklet2_KTG</t>
        </r>
      </text>
    </comment>
    <comment ref="S265" authorId="0" shapeId="0">
      <text>
        <r>
          <rPr>
            <sz val="11"/>
            <rFont val="Calibri"/>
            <family val="2"/>
            <charset val="238"/>
          </rPr>
          <t>IV_B:HDUtem1</t>
        </r>
      </text>
    </comment>
    <comment ref="T265" authorId="0" shapeId="0">
      <text>
        <r>
          <rPr>
            <sz val="11"/>
            <rFont val="Calibri"/>
            <family val="2"/>
            <charset val="238"/>
          </rPr>
          <t>IV_B:ECSUtem1</t>
        </r>
      </text>
    </comment>
    <comment ref="U265" authorId="0" shapeId="0">
      <text>
        <r>
          <rPr>
            <sz val="11"/>
            <rFont val="Calibri"/>
            <family val="2"/>
            <charset val="238"/>
          </rPr>
          <t>IV_B:KFHUtem1</t>
        </r>
      </text>
    </comment>
    <comment ref="V265" authorId="0" shapeId="0">
      <text>
        <r>
          <rPr>
            <sz val="11"/>
            <rFont val="Calibri"/>
            <family val="2"/>
            <charset val="238"/>
          </rPr>
          <t>IV_B:Egyeb_SajatUtem1</t>
        </r>
      </text>
    </comment>
    <comment ref="W265" authorId="0" shapeId="0">
      <text>
        <r>
          <rPr>
            <sz val="11"/>
            <rFont val="Calibri"/>
            <family val="2"/>
            <charset val="238"/>
          </rPr>
          <t>IV_B:DijUtem1</t>
        </r>
      </text>
    </comment>
    <comment ref="X265" authorId="0" shapeId="0">
      <text>
        <r>
          <rPr>
            <sz val="11"/>
            <rFont val="Calibri"/>
            <family val="2"/>
            <charset val="238"/>
          </rPr>
          <t>IV_B:EM_Melleklet1_Utem1</t>
        </r>
      </text>
    </comment>
    <comment ref="Y265" authorId="0" shapeId="0">
      <text>
        <r>
          <rPr>
            <sz val="11"/>
            <rFont val="Calibri"/>
            <family val="2"/>
            <charset val="238"/>
          </rPr>
          <t>IV_B:EgyebAllamiUtem1</t>
        </r>
      </text>
    </comment>
    <comment ref="Z265" authorId="0" shapeId="0">
      <text>
        <r>
          <rPr>
            <sz val="11"/>
            <rFont val="Calibri"/>
            <family val="2"/>
            <charset val="238"/>
          </rPr>
          <t>IV_B:OnkormanyzatiUtem1</t>
        </r>
      </text>
    </comment>
    <comment ref="AA265" authorId="0" shapeId="0">
      <text>
        <r>
          <rPr>
            <sz val="11"/>
            <rFont val="Calibri"/>
            <family val="2"/>
            <charset val="238"/>
          </rPr>
          <t>IV_B:EUUtem1</t>
        </r>
      </text>
    </comment>
    <comment ref="AB265" authorId="0" shapeId="0">
      <text>
        <r>
          <rPr>
            <sz val="11"/>
            <rFont val="Calibri"/>
            <family val="2"/>
            <charset val="238"/>
          </rPr>
          <t>IV_B:EgyebUtem1</t>
        </r>
      </text>
    </comment>
    <comment ref="AC265" authorId="0" shapeId="0">
      <text>
        <r>
          <rPr>
            <sz val="11"/>
            <rFont val="Calibri"/>
            <family val="2"/>
            <charset val="238"/>
          </rPr>
          <t>IV_B:HitelKotvenyUtem1</t>
        </r>
      </text>
    </comment>
    <comment ref="AD265" authorId="0" shapeId="0">
      <text>
        <r>
          <rPr>
            <sz val="11"/>
            <rFont val="Calibri"/>
            <family val="2"/>
            <charset val="238"/>
          </rPr>
          <t>IV_B:OsszesenUtem1</t>
        </r>
      </text>
    </comment>
    <comment ref="AG265" authorId="0" shapeId="0">
      <text>
        <r>
          <rPr>
            <sz val="11"/>
            <rFont val="Calibri"/>
            <family val="2"/>
            <charset val="238"/>
          </rPr>
          <t>IV_B:HDUtem2</t>
        </r>
      </text>
    </comment>
    <comment ref="AH265" authorId="0" shapeId="0">
      <text>
        <r>
          <rPr>
            <sz val="11"/>
            <rFont val="Calibri"/>
            <family val="2"/>
            <charset val="238"/>
          </rPr>
          <t>IV_B:ECSUtem2</t>
        </r>
      </text>
    </comment>
    <comment ref="AI265" authorId="0" shapeId="0">
      <text>
        <r>
          <rPr>
            <sz val="11"/>
            <rFont val="Calibri"/>
            <family val="2"/>
            <charset val="238"/>
          </rPr>
          <t>IV_B:KFHUtem2</t>
        </r>
      </text>
    </comment>
    <comment ref="AJ265" authorId="0" shapeId="0">
      <text>
        <r>
          <rPr>
            <sz val="11"/>
            <rFont val="Calibri"/>
            <family val="2"/>
            <charset val="238"/>
          </rPr>
          <t>IV_B:Egyeb_SajatUtem2</t>
        </r>
      </text>
    </comment>
    <comment ref="AK265" authorId="0" shapeId="0">
      <text>
        <r>
          <rPr>
            <sz val="11"/>
            <rFont val="Calibri"/>
            <family val="2"/>
            <charset val="238"/>
          </rPr>
          <t>IV_B:DijUtem2</t>
        </r>
      </text>
    </comment>
    <comment ref="AL265" authorId="0" shapeId="0">
      <text>
        <r>
          <rPr>
            <sz val="11"/>
            <rFont val="Calibri"/>
            <family val="2"/>
            <charset val="238"/>
          </rPr>
          <t>IV_B:EM_Melleklet1_Utem2</t>
        </r>
      </text>
    </comment>
    <comment ref="AM265" authorId="0" shapeId="0">
      <text>
        <r>
          <rPr>
            <sz val="11"/>
            <rFont val="Calibri"/>
            <family val="2"/>
            <charset val="238"/>
          </rPr>
          <t>IV_B:EgyebAllamiUtem2</t>
        </r>
      </text>
    </comment>
    <comment ref="AN265" authorId="0" shapeId="0">
      <text>
        <r>
          <rPr>
            <sz val="11"/>
            <rFont val="Calibri"/>
            <family val="2"/>
            <charset val="238"/>
          </rPr>
          <t>IV_B:OnkormanyzatiUtem2</t>
        </r>
      </text>
    </comment>
    <comment ref="AO265" authorId="0" shapeId="0">
      <text>
        <r>
          <rPr>
            <sz val="11"/>
            <rFont val="Calibri"/>
            <family val="2"/>
            <charset val="238"/>
          </rPr>
          <t>IV_B:EUUtem2</t>
        </r>
      </text>
    </comment>
    <comment ref="AP265" authorId="0" shapeId="0">
      <text>
        <r>
          <rPr>
            <sz val="11"/>
            <rFont val="Calibri"/>
            <family val="2"/>
            <charset val="238"/>
          </rPr>
          <t>IV_B:EgyebUtem2</t>
        </r>
      </text>
    </comment>
    <comment ref="AQ265" authorId="0" shapeId="0">
      <text>
        <r>
          <rPr>
            <sz val="11"/>
            <rFont val="Calibri"/>
            <family val="2"/>
            <charset val="238"/>
          </rPr>
          <t>IV_B:HitelKotvenyUtem2</t>
        </r>
      </text>
    </comment>
    <comment ref="AR265" authorId="0" shapeId="0">
      <text>
        <r>
          <rPr>
            <sz val="11"/>
            <rFont val="Calibri"/>
            <family val="2"/>
            <charset val="238"/>
          </rPr>
          <t>IV_B:OsszesenUtem2</t>
        </r>
      </text>
    </comment>
    <comment ref="AS265" authorId="0" shapeId="0">
      <text>
        <r>
          <rPr>
            <sz val="11"/>
            <rFont val="Calibri"/>
            <family val="2"/>
            <charset val="238"/>
          </rPr>
          <t>IV_B:ForrashianyUtem2</t>
        </r>
      </text>
    </comment>
    <comment ref="AV265" authorId="0" shapeId="0">
      <text>
        <r>
          <rPr>
            <sz val="11"/>
            <rFont val="Calibri"/>
            <family val="2"/>
            <charset val="238"/>
          </rPr>
          <t>IV_B:Indokolas</t>
        </r>
      </text>
    </comment>
    <comment ref="AW265" authorId="0" shapeId="0">
      <text>
        <r>
          <rPr>
            <sz val="11"/>
            <rFont val="Calibri"/>
            <family val="2"/>
            <charset val="238"/>
          </rPr>
          <t>IV_B:Megjegyzes</t>
        </r>
      </text>
    </comment>
    <comment ref="AZ265" authorId="0" shapeId="0">
      <text>
        <r>
          <rPr>
            <sz val="11"/>
            <rFont val="Calibri"/>
            <family val="2"/>
            <charset val="238"/>
          </rPr>
          <t>IV_B:ISA</t>
        </r>
      </text>
    </comment>
    <comment ref="B266" authorId="0" shapeId="0">
      <text>
        <r>
          <rPr>
            <sz val="11"/>
            <rFont val="Calibri"/>
            <family val="2"/>
            <charset val="238"/>
          </rPr>
          <t>IV_B:FontossagiSorrent</t>
        </r>
      </text>
    </comment>
    <comment ref="C266" authorId="0" shapeId="0">
      <text>
        <r>
          <rPr>
            <sz val="11"/>
            <rFont val="Calibri"/>
            <family val="2"/>
            <charset val="238"/>
          </rPr>
          <t>IV_B:FeladatKategoria</t>
        </r>
      </text>
    </comment>
    <comment ref="D266" authorId="0" shapeId="0">
      <text>
        <r>
          <rPr>
            <sz val="11"/>
            <rFont val="Calibri"/>
            <family val="2"/>
            <charset val="238"/>
          </rPr>
          <t>IV_B:FeladatMegnevezes</t>
        </r>
      </text>
    </comment>
    <comment ref="E266" authorId="0" shapeId="0">
      <text>
        <r>
          <rPr>
            <sz val="11"/>
            <rFont val="Calibri"/>
            <family val="2"/>
            <charset val="238"/>
          </rPr>
          <t>IV_B:ElviEngedelySzam</t>
        </r>
      </text>
    </comment>
    <comment ref="F266" authorId="0" shapeId="0">
      <text>
        <r>
          <rPr>
            <sz val="11"/>
            <rFont val="Calibri"/>
            <family val="2"/>
            <charset val="238"/>
          </rPr>
          <t>IV_B:VKR_Kod</t>
        </r>
      </text>
    </comment>
    <comment ref="G266" authorId="0" shapeId="0">
      <text>
        <r>
          <rPr>
            <sz val="11"/>
            <rFont val="Calibri"/>
            <family val="2"/>
            <charset val="238"/>
          </rPr>
          <t>IV_B:VKR_Nev</t>
        </r>
      </text>
    </comment>
    <comment ref="H266" authorId="0" shapeId="0">
      <text>
        <r>
          <rPr>
            <sz val="11"/>
            <rFont val="Calibri"/>
            <family val="2"/>
            <charset val="238"/>
          </rPr>
          <t>IV_B:FeladatSorszam</t>
        </r>
      </text>
    </comment>
    <comment ref="I266" authorId="0" shapeId="0">
      <text>
        <r>
          <rPr>
            <sz val="11"/>
            <rFont val="Calibri"/>
            <family val="2"/>
            <charset val="238"/>
          </rPr>
          <t>IV_B:FeladatAzonosito</t>
        </r>
      </text>
    </comment>
    <comment ref="J266" authorId="0" shapeId="0">
      <text>
        <r>
          <rPr>
            <sz val="11"/>
            <rFont val="Calibri"/>
            <family val="2"/>
            <charset val="238"/>
          </rPr>
          <t>IV_B:EllatasiTerulet</t>
        </r>
      </text>
    </comment>
    <comment ref="K266" authorId="0" shapeId="0">
      <text>
        <r>
          <rPr>
            <sz val="11"/>
            <rFont val="Calibri"/>
            <family val="2"/>
            <charset val="238"/>
          </rPr>
          <t>IV_B:EllatasertFelelos</t>
        </r>
      </text>
    </comment>
    <comment ref="L266" authorId="0" shapeId="0">
      <text>
        <r>
          <rPr>
            <sz val="11"/>
            <rFont val="Calibri"/>
            <family val="2"/>
            <charset val="238"/>
          </rPr>
          <t>IV_B:TervezettNettoKoltseg</t>
        </r>
      </text>
    </comment>
    <comment ref="M266" authorId="0" shapeId="0">
      <text>
        <r>
          <rPr>
            <sz val="11"/>
            <rFont val="Calibri"/>
            <family val="2"/>
            <charset val="238"/>
          </rPr>
          <t>IV_B:IdotartamKezdes</t>
        </r>
      </text>
    </comment>
    <comment ref="N266" authorId="0" shapeId="0">
      <text>
        <r>
          <rPr>
            <sz val="11"/>
            <rFont val="Calibri"/>
            <family val="2"/>
            <charset val="238"/>
          </rPr>
          <t>IV_B:IdotartamBefejezes</t>
        </r>
      </text>
    </comment>
    <comment ref="O266" authorId="0" shapeId="0">
      <text>
        <r>
          <rPr>
            <sz val="11"/>
            <rFont val="Calibri"/>
            <family val="2"/>
            <charset val="238"/>
          </rPr>
          <t>IV_B:NettoKoltsegUtem1</t>
        </r>
      </text>
    </comment>
    <comment ref="P266" authorId="0" shapeId="0">
      <text>
        <r>
          <rPr>
            <sz val="11"/>
            <rFont val="Calibri"/>
            <family val="2"/>
            <charset val="238"/>
          </rPr>
          <t>IV_B:NettoKoltsegUtem2</t>
        </r>
      </text>
    </comment>
    <comment ref="Q266" authorId="0" shapeId="0">
      <text>
        <r>
          <rPr>
            <sz val="11"/>
            <rFont val="Calibri"/>
            <family val="2"/>
            <charset val="238"/>
          </rPr>
          <t>IV_B:EM_Melleklet2_KTG</t>
        </r>
      </text>
    </comment>
    <comment ref="S266" authorId="0" shapeId="0">
      <text>
        <r>
          <rPr>
            <sz val="11"/>
            <rFont val="Calibri"/>
            <family val="2"/>
            <charset val="238"/>
          </rPr>
          <t>IV_B:HDUtem1</t>
        </r>
      </text>
    </comment>
    <comment ref="T266" authorId="0" shapeId="0">
      <text>
        <r>
          <rPr>
            <sz val="11"/>
            <rFont val="Calibri"/>
            <family val="2"/>
            <charset val="238"/>
          </rPr>
          <t>IV_B:ECSUtem1</t>
        </r>
      </text>
    </comment>
    <comment ref="U266" authorId="0" shapeId="0">
      <text>
        <r>
          <rPr>
            <sz val="11"/>
            <rFont val="Calibri"/>
            <family val="2"/>
            <charset val="238"/>
          </rPr>
          <t>IV_B:KFHUtem1</t>
        </r>
      </text>
    </comment>
    <comment ref="V266" authorId="0" shapeId="0">
      <text>
        <r>
          <rPr>
            <sz val="11"/>
            <rFont val="Calibri"/>
            <family val="2"/>
            <charset val="238"/>
          </rPr>
          <t>IV_B:Egyeb_SajatUtem1</t>
        </r>
      </text>
    </comment>
    <comment ref="W266" authorId="0" shapeId="0">
      <text>
        <r>
          <rPr>
            <sz val="11"/>
            <rFont val="Calibri"/>
            <family val="2"/>
            <charset val="238"/>
          </rPr>
          <t>IV_B:DijUtem1</t>
        </r>
      </text>
    </comment>
    <comment ref="X266" authorId="0" shapeId="0">
      <text>
        <r>
          <rPr>
            <sz val="11"/>
            <rFont val="Calibri"/>
            <family val="2"/>
            <charset val="238"/>
          </rPr>
          <t>IV_B:EM_Melleklet1_Utem1</t>
        </r>
      </text>
    </comment>
    <comment ref="Y266" authorId="0" shapeId="0">
      <text>
        <r>
          <rPr>
            <sz val="11"/>
            <rFont val="Calibri"/>
            <family val="2"/>
            <charset val="238"/>
          </rPr>
          <t>IV_B:EgyebAllamiUtem1</t>
        </r>
      </text>
    </comment>
    <comment ref="Z266" authorId="0" shapeId="0">
      <text>
        <r>
          <rPr>
            <sz val="11"/>
            <rFont val="Calibri"/>
            <family val="2"/>
            <charset val="238"/>
          </rPr>
          <t>IV_B:OnkormanyzatiUtem1</t>
        </r>
      </text>
    </comment>
    <comment ref="AA266" authorId="0" shapeId="0">
      <text>
        <r>
          <rPr>
            <sz val="11"/>
            <rFont val="Calibri"/>
            <family val="2"/>
            <charset val="238"/>
          </rPr>
          <t>IV_B:EUUtem1</t>
        </r>
      </text>
    </comment>
    <comment ref="AB266" authorId="0" shapeId="0">
      <text>
        <r>
          <rPr>
            <sz val="11"/>
            <rFont val="Calibri"/>
            <family val="2"/>
            <charset val="238"/>
          </rPr>
          <t>IV_B:EgyebUtem1</t>
        </r>
      </text>
    </comment>
    <comment ref="AC266" authorId="0" shapeId="0">
      <text>
        <r>
          <rPr>
            <sz val="11"/>
            <rFont val="Calibri"/>
            <family val="2"/>
            <charset val="238"/>
          </rPr>
          <t>IV_B:HitelKotvenyUtem1</t>
        </r>
      </text>
    </comment>
    <comment ref="AD266" authorId="0" shapeId="0">
      <text>
        <r>
          <rPr>
            <sz val="11"/>
            <rFont val="Calibri"/>
            <family val="2"/>
            <charset val="238"/>
          </rPr>
          <t>IV_B:OsszesenUtem1</t>
        </r>
      </text>
    </comment>
    <comment ref="AG266" authorId="0" shapeId="0">
      <text>
        <r>
          <rPr>
            <sz val="11"/>
            <rFont val="Calibri"/>
            <family val="2"/>
            <charset val="238"/>
          </rPr>
          <t>IV_B:HDUtem2</t>
        </r>
      </text>
    </comment>
    <comment ref="AH266" authorId="0" shapeId="0">
      <text>
        <r>
          <rPr>
            <sz val="11"/>
            <rFont val="Calibri"/>
            <family val="2"/>
            <charset val="238"/>
          </rPr>
          <t>IV_B:ECSUtem2</t>
        </r>
      </text>
    </comment>
    <comment ref="AI266" authorId="0" shapeId="0">
      <text>
        <r>
          <rPr>
            <sz val="11"/>
            <rFont val="Calibri"/>
            <family val="2"/>
            <charset val="238"/>
          </rPr>
          <t>IV_B:KFHUtem2</t>
        </r>
      </text>
    </comment>
    <comment ref="AJ266" authorId="0" shapeId="0">
      <text>
        <r>
          <rPr>
            <sz val="11"/>
            <rFont val="Calibri"/>
            <family val="2"/>
            <charset val="238"/>
          </rPr>
          <t>IV_B:Egyeb_SajatUtem2</t>
        </r>
      </text>
    </comment>
    <comment ref="AK266" authorId="0" shapeId="0">
      <text>
        <r>
          <rPr>
            <sz val="11"/>
            <rFont val="Calibri"/>
            <family val="2"/>
            <charset val="238"/>
          </rPr>
          <t>IV_B:DijUtem2</t>
        </r>
      </text>
    </comment>
    <comment ref="AL266" authorId="0" shapeId="0">
      <text>
        <r>
          <rPr>
            <sz val="11"/>
            <rFont val="Calibri"/>
            <family val="2"/>
            <charset val="238"/>
          </rPr>
          <t>IV_B:EM_Melleklet1_Utem2</t>
        </r>
      </text>
    </comment>
    <comment ref="AM266" authorId="0" shapeId="0">
      <text>
        <r>
          <rPr>
            <sz val="11"/>
            <rFont val="Calibri"/>
            <family val="2"/>
            <charset val="238"/>
          </rPr>
          <t>IV_B:EgyebAllamiUtem2</t>
        </r>
      </text>
    </comment>
    <comment ref="AN266" authorId="0" shapeId="0">
      <text>
        <r>
          <rPr>
            <sz val="11"/>
            <rFont val="Calibri"/>
            <family val="2"/>
            <charset val="238"/>
          </rPr>
          <t>IV_B:OnkormanyzatiUtem2</t>
        </r>
      </text>
    </comment>
    <comment ref="AO266" authorId="0" shapeId="0">
      <text>
        <r>
          <rPr>
            <sz val="11"/>
            <rFont val="Calibri"/>
            <family val="2"/>
            <charset val="238"/>
          </rPr>
          <t>IV_B:EUUtem2</t>
        </r>
      </text>
    </comment>
    <comment ref="AP266" authorId="0" shapeId="0">
      <text>
        <r>
          <rPr>
            <sz val="11"/>
            <rFont val="Calibri"/>
            <family val="2"/>
            <charset val="238"/>
          </rPr>
          <t>IV_B:EgyebUtem2</t>
        </r>
      </text>
    </comment>
    <comment ref="AQ266" authorId="0" shapeId="0">
      <text>
        <r>
          <rPr>
            <sz val="11"/>
            <rFont val="Calibri"/>
            <family val="2"/>
            <charset val="238"/>
          </rPr>
          <t>IV_B:HitelKotvenyUtem2</t>
        </r>
      </text>
    </comment>
    <comment ref="AR266" authorId="0" shapeId="0">
      <text>
        <r>
          <rPr>
            <sz val="11"/>
            <rFont val="Calibri"/>
            <family val="2"/>
            <charset val="238"/>
          </rPr>
          <t>IV_B:OsszesenUtem2</t>
        </r>
      </text>
    </comment>
    <comment ref="AS266" authorId="0" shapeId="0">
      <text>
        <r>
          <rPr>
            <sz val="11"/>
            <rFont val="Calibri"/>
            <family val="2"/>
            <charset val="238"/>
          </rPr>
          <t>IV_B:ForrashianyUtem2</t>
        </r>
      </text>
    </comment>
    <comment ref="AV266" authorId="0" shapeId="0">
      <text>
        <r>
          <rPr>
            <sz val="11"/>
            <rFont val="Calibri"/>
            <family val="2"/>
            <charset val="238"/>
          </rPr>
          <t>IV_B:Indokolas</t>
        </r>
      </text>
    </comment>
    <comment ref="AW266" authorId="0" shapeId="0">
      <text>
        <r>
          <rPr>
            <sz val="11"/>
            <rFont val="Calibri"/>
            <family val="2"/>
            <charset val="238"/>
          </rPr>
          <t>IV_B:Megjegyzes</t>
        </r>
      </text>
    </comment>
    <comment ref="AZ266" authorId="0" shapeId="0">
      <text>
        <r>
          <rPr>
            <sz val="11"/>
            <rFont val="Calibri"/>
            <family val="2"/>
            <charset val="238"/>
          </rPr>
          <t>IV_B:ISA</t>
        </r>
      </text>
    </comment>
    <comment ref="B267" authorId="0" shapeId="0">
      <text>
        <r>
          <rPr>
            <sz val="11"/>
            <rFont val="Calibri"/>
            <family val="2"/>
            <charset val="238"/>
          </rPr>
          <t>IV_B:FontossagiSorrent</t>
        </r>
      </text>
    </comment>
    <comment ref="C267" authorId="0" shapeId="0">
      <text>
        <r>
          <rPr>
            <sz val="11"/>
            <rFont val="Calibri"/>
            <family val="2"/>
            <charset val="238"/>
          </rPr>
          <t>IV_B:FeladatKategoria</t>
        </r>
      </text>
    </comment>
    <comment ref="D267" authorId="0" shapeId="0">
      <text>
        <r>
          <rPr>
            <sz val="11"/>
            <rFont val="Calibri"/>
            <family val="2"/>
            <charset val="238"/>
          </rPr>
          <t>IV_B:FeladatMegnevezes</t>
        </r>
      </text>
    </comment>
    <comment ref="E267" authorId="0" shapeId="0">
      <text>
        <r>
          <rPr>
            <sz val="11"/>
            <rFont val="Calibri"/>
            <family val="2"/>
            <charset val="238"/>
          </rPr>
          <t>IV_B:ElviEngedelySzam</t>
        </r>
      </text>
    </comment>
    <comment ref="F267" authorId="0" shapeId="0">
      <text>
        <r>
          <rPr>
            <sz val="11"/>
            <rFont val="Calibri"/>
            <family val="2"/>
            <charset val="238"/>
          </rPr>
          <t>IV_B:VKR_Kod</t>
        </r>
      </text>
    </comment>
    <comment ref="G267" authorId="0" shapeId="0">
      <text>
        <r>
          <rPr>
            <sz val="11"/>
            <rFont val="Calibri"/>
            <family val="2"/>
            <charset val="238"/>
          </rPr>
          <t>IV_B:VKR_Nev</t>
        </r>
      </text>
    </comment>
    <comment ref="H267" authorId="0" shapeId="0">
      <text>
        <r>
          <rPr>
            <sz val="11"/>
            <rFont val="Calibri"/>
            <family val="2"/>
            <charset val="238"/>
          </rPr>
          <t>IV_B:FeladatSorszam</t>
        </r>
      </text>
    </comment>
    <comment ref="I267" authorId="0" shapeId="0">
      <text>
        <r>
          <rPr>
            <sz val="11"/>
            <rFont val="Calibri"/>
            <family val="2"/>
            <charset val="238"/>
          </rPr>
          <t>IV_B:FeladatAzonosito</t>
        </r>
      </text>
    </comment>
    <comment ref="J267" authorId="0" shapeId="0">
      <text>
        <r>
          <rPr>
            <sz val="11"/>
            <rFont val="Calibri"/>
            <family val="2"/>
            <charset val="238"/>
          </rPr>
          <t>IV_B:EllatasiTerulet</t>
        </r>
      </text>
    </comment>
    <comment ref="K267" authorId="0" shapeId="0">
      <text>
        <r>
          <rPr>
            <sz val="11"/>
            <rFont val="Calibri"/>
            <family val="2"/>
            <charset val="238"/>
          </rPr>
          <t>IV_B:EllatasertFelelos</t>
        </r>
      </text>
    </comment>
    <comment ref="L267" authorId="0" shapeId="0">
      <text>
        <r>
          <rPr>
            <sz val="11"/>
            <rFont val="Calibri"/>
            <family val="2"/>
            <charset val="238"/>
          </rPr>
          <t>IV_B:TervezettNettoKoltseg</t>
        </r>
      </text>
    </comment>
    <comment ref="M267" authorId="0" shapeId="0">
      <text>
        <r>
          <rPr>
            <sz val="11"/>
            <rFont val="Calibri"/>
            <family val="2"/>
            <charset val="238"/>
          </rPr>
          <t>IV_B:IdotartamKezdes</t>
        </r>
      </text>
    </comment>
    <comment ref="N267" authorId="0" shapeId="0">
      <text>
        <r>
          <rPr>
            <sz val="11"/>
            <rFont val="Calibri"/>
            <family val="2"/>
            <charset val="238"/>
          </rPr>
          <t>IV_B:IdotartamBefejezes</t>
        </r>
      </text>
    </comment>
    <comment ref="O267" authorId="0" shapeId="0">
      <text>
        <r>
          <rPr>
            <sz val="11"/>
            <rFont val="Calibri"/>
            <family val="2"/>
            <charset val="238"/>
          </rPr>
          <t>IV_B:NettoKoltsegUtem1</t>
        </r>
      </text>
    </comment>
    <comment ref="P267" authorId="0" shapeId="0">
      <text>
        <r>
          <rPr>
            <sz val="11"/>
            <rFont val="Calibri"/>
            <family val="2"/>
            <charset val="238"/>
          </rPr>
          <t>IV_B:NettoKoltsegUtem2</t>
        </r>
      </text>
    </comment>
    <comment ref="Q267" authorId="0" shapeId="0">
      <text>
        <r>
          <rPr>
            <sz val="11"/>
            <rFont val="Calibri"/>
            <family val="2"/>
            <charset val="238"/>
          </rPr>
          <t>IV_B:EM_Melleklet2_KTG</t>
        </r>
      </text>
    </comment>
    <comment ref="S267" authorId="0" shapeId="0">
      <text>
        <r>
          <rPr>
            <sz val="11"/>
            <rFont val="Calibri"/>
            <family val="2"/>
            <charset val="238"/>
          </rPr>
          <t>IV_B:HDUtem1</t>
        </r>
      </text>
    </comment>
    <comment ref="T267" authorId="0" shapeId="0">
      <text>
        <r>
          <rPr>
            <sz val="11"/>
            <rFont val="Calibri"/>
            <family val="2"/>
            <charset val="238"/>
          </rPr>
          <t>IV_B:ECSUtem1</t>
        </r>
      </text>
    </comment>
    <comment ref="U267" authorId="0" shapeId="0">
      <text>
        <r>
          <rPr>
            <sz val="11"/>
            <rFont val="Calibri"/>
            <family val="2"/>
            <charset val="238"/>
          </rPr>
          <t>IV_B:KFHUtem1</t>
        </r>
      </text>
    </comment>
    <comment ref="V267" authorId="0" shapeId="0">
      <text>
        <r>
          <rPr>
            <sz val="11"/>
            <rFont val="Calibri"/>
            <family val="2"/>
            <charset val="238"/>
          </rPr>
          <t>IV_B:Egyeb_SajatUtem1</t>
        </r>
      </text>
    </comment>
    <comment ref="W267" authorId="0" shapeId="0">
      <text>
        <r>
          <rPr>
            <sz val="11"/>
            <rFont val="Calibri"/>
            <family val="2"/>
            <charset val="238"/>
          </rPr>
          <t>IV_B:DijUtem1</t>
        </r>
      </text>
    </comment>
    <comment ref="X267" authorId="0" shapeId="0">
      <text>
        <r>
          <rPr>
            <sz val="11"/>
            <rFont val="Calibri"/>
            <family val="2"/>
            <charset val="238"/>
          </rPr>
          <t>IV_B:EM_Melleklet1_Utem1</t>
        </r>
      </text>
    </comment>
    <comment ref="Y267" authorId="0" shapeId="0">
      <text>
        <r>
          <rPr>
            <sz val="11"/>
            <rFont val="Calibri"/>
            <family val="2"/>
            <charset val="238"/>
          </rPr>
          <t>IV_B:EgyebAllamiUtem1</t>
        </r>
      </text>
    </comment>
    <comment ref="Z267" authorId="0" shapeId="0">
      <text>
        <r>
          <rPr>
            <sz val="11"/>
            <rFont val="Calibri"/>
            <family val="2"/>
            <charset val="238"/>
          </rPr>
          <t>IV_B:OnkormanyzatiUtem1</t>
        </r>
      </text>
    </comment>
    <comment ref="AA267" authorId="0" shapeId="0">
      <text>
        <r>
          <rPr>
            <sz val="11"/>
            <rFont val="Calibri"/>
            <family val="2"/>
            <charset val="238"/>
          </rPr>
          <t>IV_B:EUUtem1</t>
        </r>
      </text>
    </comment>
    <comment ref="AB267" authorId="0" shapeId="0">
      <text>
        <r>
          <rPr>
            <sz val="11"/>
            <rFont val="Calibri"/>
            <family val="2"/>
            <charset val="238"/>
          </rPr>
          <t>IV_B:EgyebUtem1</t>
        </r>
      </text>
    </comment>
    <comment ref="AC267" authorId="0" shapeId="0">
      <text>
        <r>
          <rPr>
            <sz val="11"/>
            <rFont val="Calibri"/>
            <family val="2"/>
            <charset val="238"/>
          </rPr>
          <t>IV_B:HitelKotvenyUtem1</t>
        </r>
      </text>
    </comment>
    <comment ref="AD267" authorId="0" shapeId="0">
      <text>
        <r>
          <rPr>
            <sz val="11"/>
            <rFont val="Calibri"/>
            <family val="2"/>
            <charset val="238"/>
          </rPr>
          <t>IV_B:OsszesenUtem1</t>
        </r>
      </text>
    </comment>
    <comment ref="AG267" authorId="0" shapeId="0">
      <text>
        <r>
          <rPr>
            <sz val="11"/>
            <rFont val="Calibri"/>
            <family val="2"/>
            <charset val="238"/>
          </rPr>
          <t>IV_B:HDUtem2</t>
        </r>
      </text>
    </comment>
    <comment ref="AH267" authorId="0" shapeId="0">
      <text>
        <r>
          <rPr>
            <sz val="11"/>
            <rFont val="Calibri"/>
            <family val="2"/>
            <charset val="238"/>
          </rPr>
          <t>IV_B:ECSUtem2</t>
        </r>
      </text>
    </comment>
    <comment ref="AI267" authorId="0" shapeId="0">
      <text>
        <r>
          <rPr>
            <sz val="11"/>
            <rFont val="Calibri"/>
            <family val="2"/>
            <charset val="238"/>
          </rPr>
          <t>IV_B:KFHUtem2</t>
        </r>
      </text>
    </comment>
    <comment ref="AJ267" authorId="0" shapeId="0">
      <text>
        <r>
          <rPr>
            <sz val="11"/>
            <rFont val="Calibri"/>
            <family val="2"/>
            <charset val="238"/>
          </rPr>
          <t>IV_B:Egyeb_SajatUtem2</t>
        </r>
      </text>
    </comment>
    <comment ref="AK267" authorId="0" shapeId="0">
      <text>
        <r>
          <rPr>
            <sz val="11"/>
            <rFont val="Calibri"/>
            <family val="2"/>
            <charset val="238"/>
          </rPr>
          <t>IV_B:DijUtem2</t>
        </r>
      </text>
    </comment>
    <comment ref="AL267" authorId="0" shapeId="0">
      <text>
        <r>
          <rPr>
            <sz val="11"/>
            <rFont val="Calibri"/>
            <family val="2"/>
            <charset val="238"/>
          </rPr>
          <t>IV_B:EM_Melleklet1_Utem2</t>
        </r>
      </text>
    </comment>
    <comment ref="AM267" authorId="0" shapeId="0">
      <text>
        <r>
          <rPr>
            <sz val="11"/>
            <rFont val="Calibri"/>
            <family val="2"/>
            <charset val="238"/>
          </rPr>
          <t>IV_B:EgyebAllamiUtem2</t>
        </r>
      </text>
    </comment>
    <comment ref="AN267" authorId="0" shapeId="0">
      <text>
        <r>
          <rPr>
            <sz val="11"/>
            <rFont val="Calibri"/>
            <family val="2"/>
            <charset val="238"/>
          </rPr>
          <t>IV_B:OnkormanyzatiUtem2</t>
        </r>
      </text>
    </comment>
    <comment ref="AO267" authorId="0" shapeId="0">
      <text>
        <r>
          <rPr>
            <sz val="11"/>
            <rFont val="Calibri"/>
            <family val="2"/>
            <charset val="238"/>
          </rPr>
          <t>IV_B:EUUtem2</t>
        </r>
      </text>
    </comment>
    <comment ref="AP267" authorId="0" shapeId="0">
      <text>
        <r>
          <rPr>
            <sz val="11"/>
            <rFont val="Calibri"/>
            <family val="2"/>
            <charset val="238"/>
          </rPr>
          <t>IV_B:EgyebUtem2</t>
        </r>
      </text>
    </comment>
    <comment ref="AQ267" authorId="0" shapeId="0">
      <text>
        <r>
          <rPr>
            <sz val="11"/>
            <rFont val="Calibri"/>
            <family val="2"/>
            <charset val="238"/>
          </rPr>
          <t>IV_B:HitelKotvenyUtem2</t>
        </r>
      </text>
    </comment>
    <comment ref="AR267" authorId="0" shapeId="0">
      <text>
        <r>
          <rPr>
            <sz val="11"/>
            <rFont val="Calibri"/>
            <family val="2"/>
            <charset val="238"/>
          </rPr>
          <t>IV_B:OsszesenUtem2</t>
        </r>
      </text>
    </comment>
    <comment ref="AS267" authorId="0" shapeId="0">
      <text>
        <r>
          <rPr>
            <sz val="11"/>
            <rFont val="Calibri"/>
            <family val="2"/>
            <charset val="238"/>
          </rPr>
          <t>IV_B:ForrashianyUtem2</t>
        </r>
      </text>
    </comment>
    <comment ref="AV267" authorId="0" shapeId="0">
      <text>
        <r>
          <rPr>
            <sz val="11"/>
            <rFont val="Calibri"/>
            <family val="2"/>
            <charset val="238"/>
          </rPr>
          <t>IV_B:Indokolas</t>
        </r>
      </text>
    </comment>
    <comment ref="AW267" authorId="0" shapeId="0">
      <text>
        <r>
          <rPr>
            <sz val="11"/>
            <rFont val="Calibri"/>
            <family val="2"/>
            <charset val="238"/>
          </rPr>
          <t>IV_B:Megjegyzes</t>
        </r>
      </text>
    </comment>
    <comment ref="AZ267" authorId="0" shapeId="0">
      <text>
        <r>
          <rPr>
            <sz val="11"/>
            <rFont val="Calibri"/>
            <family val="2"/>
            <charset val="238"/>
          </rPr>
          <t>IV_B:ISA</t>
        </r>
      </text>
    </comment>
    <comment ref="B268" authorId="0" shapeId="0">
      <text>
        <r>
          <rPr>
            <sz val="11"/>
            <rFont val="Calibri"/>
            <family val="2"/>
            <charset val="238"/>
          </rPr>
          <t>IV_B:FontossagiSorrent</t>
        </r>
      </text>
    </comment>
    <comment ref="C268" authorId="0" shapeId="0">
      <text>
        <r>
          <rPr>
            <sz val="11"/>
            <rFont val="Calibri"/>
            <family val="2"/>
            <charset val="238"/>
          </rPr>
          <t>IV_B:FeladatKategoria</t>
        </r>
      </text>
    </comment>
    <comment ref="D268" authorId="0" shapeId="0">
      <text>
        <r>
          <rPr>
            <sz val="11"/>
            <rFont val="Calibri"/>
            <family val="2"/>
            <charset val="238"/>
          </rPr>
          <t>IV_B:FeladatMegnevezes</t>
        </r>
      </text>
    </comment>
    <comment ref="E268" authorId="0" shapeId="0">
      <text>
        <r>
          <rPr>
            <sz val="11"/>
            <rFont val="Calibri"/>
            <family val="2"/>
            <charset val="238"/>
          </rPr>
          <t>IV_B:ElviEngedelySzam</t>
        </r>
      </text>
    </comment>
    <comment ref="F268" authorId="0" shapeId="0">
      <text>
        <r>
          <rPr>
            <sz val="11"/>
            <rFont val="Calibri"/>
            <family val="2"/>
            <charset val="238"/>
          </rPr>
          <t>IV_B:VKR_Kod</t>
        </r>
      </text>
    </comment>
    <comment ref="G268" authorId="0" shapeId="0">
      <text>
        <r>
          <rPr>
            <sz val="11"/>
            <rFont val="Calibri"/>
            <family val="2"/>
            <charset val="238"/>
          </rPr>
          <t>IV_B:VKR_Nev</t>
        </r>
      </text>
    </comment>
    <comment ref="H268" authorId="0" shapeId="0">
      <text>
        <r>
          <rPr>
            <sz val="11"/>
            <rFont val="Calibri"/>
            <family val="2"/>
            <charset val="238"/>
          </rPr>
          <t>IV_B:FeladatSorszam</t>
        </r>
      </text>
    </comment>
    <comment ref="I268" authorId="0" shapeId="0">
      <text>
        <r>
          <rPr>
            <sz val="11"/>
            <rFont val="Calibri"/>
            <family val="2"/>
            <charset val="238"/>
          </rPr>
          <t>IV_B:FeladatAzonosito</t>
        </r>
      </text>
    </comment>
    <comment ref="J268" authorId="0" shapeId="0">
      <text>
        <r>
          <rPr>
            <sz val="11"/>
            <rFont val="Calibri"/>
            <family val="2"/>
            <charset val="238"/>
          </rPr>
          <t>IV_B:EllatasiTerulet</t>
        </r>
      </text>
    </comment>
    <comment ref="K268" authorId="0" shapeId="0">
      <text>
        <r>
          <rPr>
            <sz val="11"/>
            <rFont val="Calibri"/>
            <family val="2"/>
            <charset val="238"/>
          </rPr>
          <t>IV_B:EllatasertFelelos</t>
        </r>
      </text>
    </comment>
    <comment ref="L268" authorId="0" shapeId="0">
      <text>
        <r>
          <rPr>
            <sz val="11"/>
            <rFont val="Calibri"/>
            <family val="2"/>
            <charset val="238"/>
          </rPr>
          <t>IV_B:TervezettNettoKoltseg</t>
        </r>
      </text>
    </comment>
    <comment ref="M268" authorId="0" shapeId="0">
      <text>
        <r>
          <rPr>
            <sz val="11"/>
            <rFont val="Calibri"/>
            <family val="2"/>
            <charset val="238"/>
          </rPr>
          <t>IV_B:IdotartamKezdes</t>
        </r>
      </text>
    </comment>
    <comment ref="N268" authorId="0" shapeId="0">
      <text>
        <r>
          <rPr>
            <sz val="11"/>
            <rFont val="Calibri"/>
            <family val="2"/>
            <charset val="238"/>
          </rPr>
          <t>IV_B:IdotartamBefejezes</t>
        </r>
      </text>
    </comment>
    <comment ref="O268" authorId="0" shapeId="0">
      <text>
        <r>
          <rPr>
            <sz val="11"/>
            <rFont val="Calibri"/>
            <family val="2"/>
            <charset val="238"/>
          </rPr>
          <t>IV_B:NettoKoltsegUtem1</t>
        </r>
      </text>
    </comment>
    <comment ref="P268" authorId="0" shapeId="0">
      <text>
        <r>
          <rPr>
            <sz val="11"/>
            <rFont val="Calibri"/>
            <family val="2"/>
            <charset val="238"/>
          </rPr>
          <t>IV_B:NettoKoltsegUtem2</t>
        </r>
      </text>
    </comment>
    <comment ref="Q268" authorId="0" shapeId="0">
      <text>
        <r>
          <rPr>
            <sz val="11"/>
            <rFont val="Calibri"/>
            <family val="2"/>
            <charset val="238"/>
          </rPr>
          <t>IV_B:EM_Melleklet2_KTG</t>
        </r>
      </text>
    </comment>
    <comment ref="S268" authorId="0" shapeId="0">
      <text>
        <r>
          <rPr>
            <sz val="11"/>
            <rFont val="Calibri"/>
            <family val="2"/>
            <charset val="238"/>
          </rPr>
          <t>IV_B:HDUtem1</t>
        </r>
      </text>
    </comment>
    <comment ref="T268" authorId="0" shapeId="0">
      <text>
        <r>
          <rPr>
            <sz val="11"/>
            <rFont val="Calibri"/>
            <family val="2"/>
            <charset val="238"/>
          </rPr>
          <t>IV_B:ECSUtem1</t>
        </r>
      </text>
    </comment>
    <comment ref="U268" authorId="0" shapeId="0">
      <text>
        <r>
          <rPr>
            <sz val="11"/>
            <rFont val="Calibri"/>
            <family val="2"/>
            <charset val="238"/>
          </rPr>
          <t>IV_B:KFHUtem1</t>
        </r>
      </text>
    </comment>
    <comment ref="V268" authorId="0" shapeId="0">
      <text>
        <r>
          <rPr>
            <sz val="11"/>
            <rFont val="Calibri"/>
            <family val="2"/>
            <charset val="238"/>
          </rPr>
          <t>IV_B:Egyeb_SajatUtem1</t>
        </r>
      </text>
    </comment>
    <comment ref="W268" authorId="0" shapeId="0">
      <text>
        <r>
          <rPr>
            <sz val="11"/>
            <rFont val="Calibri"/>
            <family val="2"/>
            <charset val="238"/>
          </rPr>
          <t>IV_B:DijUtem1</t>
        </r>
      </text>
    </comment>
    <comment ref="X268" authorId="0" shapeId="0">
      <text>
        <r>
          <rPr>
            <sz val="11"/>
            <rFont val="Calibri"/>
            <family val="2"/>
            <charset val="238"/>
          </rPr>
          <t>IV_B:EM_Melleklet1_Utem1</t>
        </r>
      </text>
    </comment>
    <comment ref="Y268" authorId="0" shapeId="0">
      <text>
        <r>
          <rPr>
            <sz val="11"/>
            <rFont val="Calibri"/>
            <family val="2"/>
            <charset val="238"/>
          </rPr>
          <t>IV_B:EgyebAllamiUtem1</t>
        </r>
      </text>
    </comment>
    <comment ref="Z268" authorId="0" shapeId="0">
      <text>
        <r>
          <rPr>
            <sz val="11"/>
            <rFont val="Calibri"/>
            <family val="2"/>
            <charset val="238"/>
          </rPr>
          <t>IV_B:OnkormanyzatiUtem1</t>
        </r>
      </text>
    </comment>
    <comment ref="AA268" authorId="0" shapeId="0">
      <text>
        <r>
          <rPr>
            <sz val="11"/>
            <rFont val="Calibri"/>
            <family val="2"/>
            <charset val="238"/>
          </rPr>
          <t>IV_B:EUUtem1</t>
        </r>
      </text>
    </comment>
    <comment ref="AB268" authorId="0" shapeId="0">
      <text>
        <r>
          <rPr>
            <sz val="11"/>
            <rFont val="Calibri"/>
            <family val="2"/>
            <charset val="238"/>
          </rPr>
          <t>IV_B:EgyebUtem1</t>
        </r>
      </text>
    </comment>
    <comment ref="AC268" authorId="0" shapeId="0">
      <text>
        <r>
          <rPr>
            <sz val="11"/>
            <rFont val="Calibri"/>
            <family val="2"/>
            <charset val="238"/>
          </rPr>
          <t>IV_B:HitelKotvenyUtem1</t>
        </r>
      </text>
    </comment>
    <comment ref="AD268" authorId="0" shapeId="0">
      <text>
        <r>
          <rPr>
            <sz val="11"/>
            <rFont val="Calibri"/>
            <family val="2"/>
            <charset val="238"/>
          </rPr>
          <t>IV_B:OsszesenUtem1</t>
        </r>
      </text>
    </comment>
    <comment ref="AG268" authorId="0" shapeId="0">
      <text>
        <r>
          <rPr>
            <sz val="11"/>
            <rFont val="Calibri"/>
            <family val="2"/>
            <charset val="238"/>
          </rPr>
          <t>IV_B:HDUtem2</t>
        </r>
      </text>
    </comment>
    <comment ref="AH268" authorId="0" shapeId="0">
      <text>
        <r>
          <rPr>
            <sz val="11"/>
            <rFont val="Calibri"/>
            <family val="2"/>
            <charset val="238"/>
          </rPr>
          <t>IV_B:ECSUtem2</t>
        </r>
      </text>
    </comment>
    <comment ref="AI268" authorId="0" shapeId="0">
      <text>
        <r>
          <rPr>
            <sz val="11"/>
            <rFont val="Calibri"/>
            <family val="2"/>
            <charset val="238"/>
          </rPr>
          <t>IV_B:KFHUtem2</t>
        </r>
      </text>
    </comment>
    <comment ref="AJ268" authorId="0" shapeId="0">
      <text>
        <r>
          <rPr>
            <sz val="11"/>
            <rFont val="Calibri"/>
            <family val="2"/>
            <charset val="238"/>
          </rPr>
          <t>IV_B:Egyeb_SajatUtem2</t>
        </r>
      </text>
    </comment>
    <comment ref="AK268" authorId="0" shapeId="0">
      <text>
        <r>
          <rPr>
            <sz val="11"/>
            <rFont val="Calibri"/>
            <family val="2"/>
            <charset val="238"/>
          </rPr>
          <t>IV_B:DijUtem2</t>
        </r>
      </text>
    </comment>
    <comment ref="AL268" authorId="0" shapeId="0">
      <text>
        <r>
          <rPr>
            <sz val="11"/>
            <rFont val="Calibri"/>
            <family val="2"/>
            <charset val="238"/>
          </rPr>
          <t>IV_B:EM_Melleklet1_Utem2</t>
        </r>
      </text>
    </comment>
    <comment ref="AM268" authorId="0" shapeId="0">
      <text>
        <r>
          <rPr>
            <sz val="11"/>
            <rFont val="Calibri"/>
            <family val="2"/>
            <charset val="238"/>
          </rPr>
          <t>IV_B:EgyebAllamiUtem2</t>
        </r>
      </text>
    </comment>
    <comment ref="AN268" authorId="0" shapeId="0">
      <text>
        <r>
          <rPr>
            <sz val="11"/>
            <rFont val="Calibri"/>
            <family val="2"/>
            <charset val="238"/>
          </rPr>
          <t>IV_B:OnkormanyzatiUtem2</t>
        </r>
      </text>
    </comment>
    <comment ref="AO268" authorId="0" shapeId="0">
      <text>
        <r>
          <rPr>
            <sz val="11"/>
            <rFont val="Calibri"/>
            <family val="2"/>
            <charset val="238"/>
          </rPr>
          <t>IV_B:EUUtem2</t>
        </r>
      </text>
    </comment>
    <comment ref="AP268" authorId="0" shapeId="0">
      <text>
        <r>
          <rPr>
            <sz val="11"/>
            <rFont val="Calibri"/>
            <family val="2"/>
            <charset val="238"/>
          </rPr>
          <t>IV_B:EgyebUtem2</t>
        </r>
      </text>
    </comment>
    <comment ref="AQ268" authorId="0" shapeId="0">
      <text>
        <r>
          <rPr>
            <sz val="11"/>
            <rFont val="Calibri"/>
            <family val="2"/>
            <charset val="238"/>
          </rPr>
          <t>IV_B:HitelKotvenyUtem2</t>
        </r>
      </text>
    </comment>
    <comment ref="AR268" authorId="0" shapeId="0">
      <text>
        <r>
          <rPr>
            <sz val="11"/>
            <rFont val="Calibri"/>
            <family val="2"/>
            <charset val="238"/>
          </rPr>
          <t>IV_B:OsszesenUtem2</t>
        </r>
      </text>
    </comment>
    <comment ref="AS268" authorId="0" shapeId="0">
      <text>
        <r>
          <rPr>
            <sz val="11"/>
            <rFont val="Calibri"/>
            <family val="2"/>
            <charset val="238"/>
          </rPr>
          <t>IV_B:ForrashianyUtem2</t>
        </r>
      </text>
    </comment>
    <comment ref="AV268" authorId="0" shapeId="0">
      <text>
        <r>
          <rPr>
            <sz val="11"/>
            <rFont val="Calibri"/>
            <family val="2"/>
            <charset val="238"/>
          </rPr>
          <t>IV_B:Indokolas</t>
        </r>
      </text>
    </comment>
    <comment ref="AW268" authorId="0" shapeId="0">
      <text>
        <r>
          <rPr>
            <sz val="11"/>
            <rFont val="Calibri"/>
            <family val="2"/>
            <charset val="238"/>
          </rPr>
          <t>IV_B:Megjegyzes</t>
        </r>
      </text>
    </comment>
    <comment ref="AZ268" authorId="0" shapeId="0">
      <text>
        <r>
          <rPr>
            <sz val="11"/>
            <rFont val="Calibri"/>
            <family val="2"/>
            <charset val="238"/>
          </rPr>
          <t>IV_B:ISA</t>
        </r>
      </text>
    </comment>
    <comment ref="B269" authorId="0" shapeId="0">
      <text>
        <r>
          <rPr>
            <sz val="11"/>
            <rFont val="Calibri"/>
            <family val="2"/>
            <charset val="238"/>
          </rPr>
          <t>IV_B:FontossagiSorrent</t>
        </r>
      </text>
    </comment>
    <comment ref="C269" authorId="0" shapeId="0">
      <text>
        <r>
          <rPr>
            <sz val="11"/>
            <rFont val="Calibri"/>
            <family val="2"/>
            <charset val="238"/>
          </rPr>
          <t>IV_B:FeladatKategoria</t>
        </r>
      </text>
    </comment>
    <comment ref="D269" authorId="0" shapeId="0">
      <text>
        <r>
          <rPr>
            <sz val="11"/>
            <rFont val="Calibri"/>
            <family val="2"/>
            <charset val="238"/>
          </rPr>
          <t>IV_B:FeladatMegnevezes</t>
        </r>
      </text>
    </comment>
    <comment ref="E269" authorId="0" shapeId="0">
      <text>
        <r>
          <rPr>
            <sz val="11"/>
            <rFont val="Calibri"/>
            <family val="2"/>
            <charset val="238"/>
          </rPr>
          <t>IV_B:ElviEngedelySzam</t>
        </r>
      </text>
    </comment>
    <comment ref="F269" authorId="0" shapeId="0">
      <text>
        <r>
          <rPr>
            <sz val="11"/>
            <rFont val="Calibri"/>
            <family val="2"/>
            <charset val="238"/>
          </rPr>
          <t>IV_B:VKR_Kod</t>
        </r>
      </text>
    </comment>
    <comment ref="G269" authorId="0" shapeId="0">
      <text>
        <r>
          <rPr>
            <sz val="11"/>
            <rFont val="Calibri"/>
            <family val="2"/>
            <charset val="238"/>
          </rPr>
          <t>IV_B:VKR_Nev</t>
        </r>
      </text>
    </comment>
    <comment ref="H269" authorId="0" shapeId="0">
      <text>
        <r>
          <rPr>
            <sz val="11"/>
            <rFont val="Calibri"/>
            <family val="2"/>
            <charset val="238"/>
          </rPr>
          <t>IV_B:FeladatSorszam</t>
        </r>
      </text>
    </comment>
    <comment ref="I269" authorId="0" shapeId="0">
      <text>
        <r>
          <rPr>
            <sz val="11"/>
            <rFont val="Calibri"/>
            <family val="2"/>
            <charset val="238"/>
          </rPr>
          <t>IV_B:FeladatAzonosito</t>
        </r>
      </text>
    </comment>
    <comment ref="J269" authorId="0" shapeId="0">
      <text>
        <r>
          <rPr>
            <sz val="11"/>
            <rFont val="Calibri"/>
            <family val="2"/>
            <charset val="238"/>
          </rPr>
          <t>IV_B:EllatasiTerulet</t>
        </r>
      </text>
    </comment>
    <comment ref="K269" authorId="0" shapeId="0">
      <text>
        <r>
          <rPr>
            <sz val="11"/>
            <rFont val="Calibri"/>
            <family val="2"/>
            <charset val="238"/>
          </rPr>
          <t>IV_B:EllatasertFelelos</t>
        </r>
      </text>
    </comment>
    <comment ref="L269" authorId="0" shapeId="0">
      <text>
        <r>
          <rPr>
            <sz val="11"/>
            <rFont val="Calibri"/>
            <family val="2"/>
            <charset val="238"/>
          </rPr>
          <t>IV_B:TervezettNettoKoltseg</t>
        </r>
      </text>
    </comment>
    <comment ref="M269" authorId="0" shapeId="0">
      <text>
        <r>
          <rPr>
            <sz val="11"/>
            <rFont val="Calibri"/>
            <family val="2"/>
            <charset val="238"/>
          </rPr>
          <t>IV_B:IdotartamKezdes</t>
        </r>
      </text>
    </comment>
    <comment ref="N269" authorId="0" shapeId="0">
      <text>
        <r>
          <rPr>
            <sz val="11"/>
            <rFont val="Calibri"/>
            <family val="2"/>
            <charset val="238"/>
          </rPr>
          <t>IV_B:IdotartamBefejezes</t>
        </r>
      </text>
    </comment>
    <comment ref="O269" authorId="0" shapeId="0">
      <text>
        <r>
          <rPr>
            <sz val="11"/>
            <rFont val="Calibri"/>
            <family val="2"/>
            <charset val="238"/>
          </rPr>
          <t>IV_B:NettoKoltsegUtem1</t>
        </r>
      </text>
    </comment>
    <comment ref="P269" authorId="0" shapeId="0">
      <text>
        <r>
          <rPr>
            <sz val="11"/>
            <rFont val="Calibri"/>
            <family val="2"/>
            <charset val="238"/>
          </rPr>
          <t>IV_B:NettoKoltsegUtem2</t>
        </r>
      </text>
    </comment>
    <comment ref="Q269" authorId="0" shapeId="0">
      <text>
        <r>
          <rPr>
            <sz val="11"/>
            <rFont val="Calibri"/>
            <family val="2"/>
            <charset val="238"/>
          </rPr>
          <t>IV_B:EM_Melleklet2_KTG</t>
        </r>
      </text>
    </comment>
    <comment ref="S269" authorId="0" shapeId="0">
      <text>
        <r>
          <rPr>
            <sz val="11"/>
            <rFont val="Calibri"/>
            <family val="2"/>
            <charset val="238"/>
          </rPr>
          <t>IV_B:HDUtem1</t>
        </r>
      </text>
    </comment>
    <comment ref="T269" authorId="0" shapeId="0">
      <text>
        <r>
          <rPr>
            <sz val="11"/>
            <rFont val="Calibri"/>
            <family val="2"/>
            <charset val="238"/>
          </rPr>
          <t>IV_B:ECSUtem1</t>
        </r>
      </text>
    </comment>
    <comment ref="U269" authorId="0" shapeId="0">
      <text>
        <r>
          <rPr>
            <sz val="11"/>
            <rFont val="Calibri"/>
            <family val="2"/>
            <charset val="238"/>
          </rPr>
          <t>IV_B:KFHUtem1</t>
        </r>
      </text>
    </comment>
    <comment ref="V269" authorId="0" shapeId="0">
      <text>
        <r>
          <rPr>
            <sz val="11"/>
            <rFont val="Calibri"/>
            <family val="2"/>
            <charset val="238"/>
          </rPr>
          <t>IV_B:Egyeb_SajatUtem1</t>
        </r>
      </text>
    </comment>
    <comment ref="W269" authorId="0" shapeId="0">
      <text>
        <r>
          <rPr>
            <sz val="11"/>
            <rFont val="Calibri"/>
            <family val="2"/>
            <charset val="238"/>
          </rPr>
          <t>IV_B:DijUtem1</t>
        </r>
      </text>
    </comment>
    <comment ref="X269" authorId="0" shapeId="0">
      <text>
        <r>
          <rPr>
            <sz val="11"/>
            <rFont val="Calibri"/>
            <family val="2"/>
            <charset val="238"/>
          </rPr>
          <t>IV_B:EM_Melleklet1_Utem1</t>
        </r>
      </text>
    </comment>
    <comment ref="Y269" authorId="0" shapeId="0">
      <text>
        <r>
          <rPr>
            <sz val="11"/>
            <rFont val="Calibri"/>
            <family val="2"/>
            <charset val="238"/>
          </rPr>
          <t>IV_B:EgyebAllamiUtem1</t>
        </r>
      </text>
    </comment>
    <comment ref="Z269" authorId="0" shapeId="0">
      <text>
        <r>
          <rPr>
            <sz val="11"/>
            <rFont val="Calibri"/>
            <family val="2"/>
            <charset val="238"/>
          </rPr>
          <t>IV_B:OnkormanyzatiUtem1</t>
        </r>
      </text>
    </comment>
    <comment ref="AA269" authorId="0" shapeId="0">
      <text>
        <r>
          <rPr>
            <sz val="11"/>
            <rFont val="Calibri"/>
            <family val="2"/>
            <charset val="238"/>
          </rPr>
          <t>IV_B:EUUtem1</t>
        </r>
      </text>
    </comment>
    <comment ref="AB269" authorId="0" shapeId="0">
      <text>
        <r>
          <rPr>
            <sz val="11"/>
            <rFont val="Calibri"/>
            <family val="2"/>
            <charset val="238"/>
          </rPr>
          <t>IV_B:EgyebUtem1</t>
        </r>
      </text>
    </comment>
    <comment ref="AC269" authorId="0" shapeId="0">
      <text>
        <r>
          <rPr>
            <sz val="11"/>
            <rFont val="Calibri"/>
            <family val="2"/>
            <charset val="238"/>
          </rPr>
          <t>IV_B:HitelKotvenyUtem1</t>
        </r>
      </text>
    </comment>
    <comment ref="AD269" authorId="0" shapeId="0">
      <text>
        <r>
          <rPr>
            <sz val="11"/>
            <rFont val="Calibri"/>
            <family val="2"/>
            <charset val="238"/>
          </rPr>
          <t>IV_B:OsszesenUtem1</t>
        </r>
      </text>
    </comment>
    <comment ref="AG269" authorId="0" shapeId="0">
      <text>
        <r>
          <rPr>
            <sz val="11"/>
            <rFont val="Calibri"/>
            <family val="2"/>
            <charset val="238"/>
          </rPr>
          <t>IV_B:HDUtem2</t>
        </r>
      </text>
    </comment>
    <comment ref="AH269" authorId="0" shapeId="0">
      <text>
        <r>
          <rPr>
            <sz val="11"/>
            <rFont val="Calibri"/>
            <family val="2"/>
            <charset val="238"/>
          </rPr>
          <t>IV_B:ECSUtem2</t>
        </r>
      </text>
    </comment>
    <comment ref="AI269" authorId="0" shapeId="0">
      <text>
        <r>
          <rPr>
            <sz val="11"/>
            <rFont val="Calibri"/>
            <family val="2"/>
            <charset val="238"/>
          </rPr>
          <t>IV_B:KFHUtem2</t>
        </r>
      </text>
    </comment>
    <comment ref="AJ269" authorId="0" shapeId="0">
      <text>
        <r>
          <rPr>
            <sz val="11"/>
            <rFont val="Calibri"/>
            <family val="2"/>
            <charset val="238"/>
          </rPr>
          <t>IV_B:Egyeb_SajatUtem2</t>
        </r>
      </text>
    </comment>
    <comment ref="AK269" authorId="0" shapeId="0">
      <text>
        <r>
          <rPr>
            <sz val="11"/>
            <rFont val="Calibri"/>
            <family val="2"/>
            <charset val="238"/>
          </rPr>
          <t>IV_B:DijUtem2</t>
        </r>
      </text>
    </comment>
    <comment ref="AL269" authorId="0" shapeId="0">
      <text>
        <r>
          <rPr>
            <sz val="11"/>
            <rFont val="Calibri"/>
            <family val="2"/>
            <charset val="238"/>
          </rPr>
          <t>IV_B:EM_Melleklet1_Utem2</t>
        </r>
      </text>
    </comment>
    <comment ref="AM269" authorId="0" shapeId="0">
      <text>
        <r>
          <rPr>
            <sz val="11"/>
            <rFont val="Calibri"/>
            <family val="2"/>
            <charset val="238"/>
          </rPr>
          <t>IV_B:EgyebAllamiUtem2</t>
        </r>
      </text>
    </comment>
    <comment ref="AN269" authorId="0" shapeId="0">
      <text>
        <r>
          <rPr>
            <sz val="11"/>
            <rFont val="Calibri"/>
            <family val="2"/>
            <charset val="238"/>
          </rPr>
          <t>IV_B:OnkormanyzatiUtem2</t>
        </r>
      </text>
    </comment>
    <comment ref="AO269" authorId="0" shapeId="0">
      <text>
        <r>
          <rPr>
            <sz val="11"/>
            <rFont val="Calibri"/>
            <family val="2"/>
            <charset val="238"/>
          </rPr>
          <t>IV_B:EUUtem2</t>
        </r>
      </text>
    </comment>
    <comment ref="AP269" authorId="0" shapeId="0">
      <text>
        <r>
          <rPr>
            <sz val="11"/>
            <rFont val="Calibri"/>
            <family val="2"/>
            <charset val="238"/>
          </rPr>
          <t>IV_B:EgyebUtem2</t>
        </r>
      </text>
    </comment>
    <comment ref="AQ269" authorId="0" shapeId="0">
      <text>
        <r>
          <rPr>
            <sz val="11"/>
            <rFont val="Calibri"/>
            <family val="2"/>
            <charset val="238"/>
          </rPr>
          <t>IV_B:HitelKotvenyUtem2</t>
        </r>
      </text>
    </comment>
    <comment ref="AR269" authorId="0" shapeId="0">
      <text>
        <r>
          <rPr>
            <sz val="11"/>
            <rFont val="Calibri"/>
            <family val="2"/>
            <charset val="238"/>
          </rPr>
          <t>IV_B:OsszesenUtem2</t>
        </r>
      </text>
    </comment>
    <comment ref="AS269" authorId="0" shapeId="0">
      <text>
        <r>
          <rPr>
            <sz val="11"/>
            <rFont val="Calibri"/>
            <family val="2"/>
            <charset val="238"/>
          </rPr>
          <t>IV_B:ForrashianyUtem2</t>
        </r>
      </text>
    </comment>
    <comment ref="AV269" authorId="0" shapeId="0">
      <text>
        <r>
          <rPr>
            <sz val="11"/>
            <rFont val="Calibri"/>
            <family val="2"/>
            <charset val="238"/>
          </rPr>
          <t>IV_B:Indokolas</t>
        </r>
      </text>
    </comment>
    <comment ref="AW269" authorId="0" shapeId="0">
      <text>
        <r>
          <rPr>
            <sz val="11"/>
            <rFont val="Calibri"/>
            <family val="2"/>
            <charset val="238"/>
          </rPr>
          <t>IV_B:Megjegyzes</t>
        </r>
      </text>
    </comment>
    <comment ref="AZ269" authorId="0" shapeId="0">
      <text>
        <r>
          <rPr>
            <sz val="11"/>
            <rFont val="Calibri"/>
            <family val="2"/>
            <charset val="238"/>
          </rPr>
          <t>IV_B:ISA</t>
        </r>
      </text>
    </comment>
    <comment ref="B270" authorId="0" shapeId="0">
      <text>
        <r>
          <rPr>
            <sz val="11"/>
            <rFont val="Calibri"/>
            <family val="2"/>
            <charset val="238"/>
          </rPr>
          <t>IV_B:FontossagiSorrent</t>
        </r>
      </text>
    </comment>
    <comment ref="C270" authorId="0" shapeId="0">
      <text>
        <r>
          <rPr>
            <sz val="11"/>
            <rFont val="Calibri"/>
            <family val="2"/>
            <charset val="238"/>
          </rPr>
          <t>IV_B:FeladatKategoria</t>
        </r>
      </text>
    </comment>
    <comment ref="D270" authorId="0" shapeId="0">
      <text>
        <r>
          <rPr>
            <sz val="11"/>
            <rFont val="Calibri"/>
            <family val="2"/>
            <charset val="238"/>
          </rPr>
          <t>IV_B:FeladatMegnevezes</t>
        </r>
      </text>
    </comment>
    <comment ref="E270" authorId="0" shapeId="0">
      <text>
        <r>
          <rPr>
            <sz val="11"/>
            <rFont val="Calibri"/>
            <family val="2"/>
            <charset val="238"/>
          </rPr>
          <t>IV_B:ElviEngedelySzam</t>
        </r>
      </text>
    </comment>
    <comment ref="F270" authorId="0" shapeId="0">
      <text>
        <r>
          <rPr>
            <sz val="11"/>
            <rFont val="Calibri"/>
            <family val="2"/>
            <charset val="238"/>
          </rPr>
          <t>IV_B:VKR_Kod</t>
        </r>
      </text>
    </comment>
    <comment ref="G270" authorId="0" shapeId="0">
      <text>
        <r>
          <rPr>
            <sz val="11"/>
            <rFont val="Calibri"/>
            <family val="2"/>
            <charset val="238"/>
          </rPr>
          <t>IV_B:VKR_Nev</t>
        </r>
      </text>
    </comment>
    <comment ref="H270" authorId="0" shapeId="0">
      <text>
        <r>
          <rPr>
            <sz val="11"/>
            <rFont val="Calibri"/>
            <family val="2"/>
            <charset val="238"/>
          </rPr>
          <t>IV_B:FeladatSorszam</t>
        </r>
      </text>
    </comment>
    <comment ref="I270" authorId="0" shapeId="0">
      <text>
        <r>
          <rPr>
            <sz val="11"/>
            <rFont val="Calibri"/>
            <family val="2"/>
            <charset val="238"/>
          </rPr>
          <t>IV_B:FeladatAzonosito</t>
        </r>
      </text>
    </comment>
    <comment ref="J270" authorId="0" shapeId="0">
      <text>
        <r>
          <rPr>
            <sz val="11"/>
            <rFont val="Calibri"/>
            <family val="2"/>
            <charset val="238"/>
          </rPr>
          <t>IV_B:EllatasiTerulet</t>
        </r>
      </text>
    </comment>
    <comment ref="K270" authorId="0" shapeId="0">
      <text>
        <r>
          <rPr>
            <sz val="11"/>
            <rFont val="Calibri"/>
            <family val="2"/>
            <charset val="238"/>
          </rPr>
          <t>IV_B:EllatasertFelelos</t>
        </r>
      </text>
    </comment>
    <comment ref="L270" authorId="0" shapeId="0">
      <text>
        <r>
          <rPr>
            <sz val="11"/>
            <rFont val="Calibri"/>
            <family val="2"/>
            <charset val="238"/>
          </rPr>
          <t>IV_B:TervezettNettoKoltseg</t>
        </r>
      </text>
    </comment>
    <comment ref="M270" authorId="0" shapeId="0">
      <text>
        <r>
          <rPr>
            <sz val="11"/>
            <rFont val="Calibri"/>
            <family val="2"/>
            <charset val="238"/>
          </rPr>
          <t>IV_B:IdotartamKezdes</t>
        </r>
      </text>
    </comment>
    <comment ref="N270" authorId="0" shapeId="0">
      <text>
        <r>
          <rPr>
            <sz val="11"/>
            <rFont val="Calibri"/>
            <family val="2"/>
            <charset val="238"/>
          </rPr>
          <t>IV_B:IdotartamBefejezes</t>
        </r>
      </text>
    </comment>
    <comment ref="O270" authorId="0" shapeId="0">
      <text>
        <r>
          <rPr>
            <sz val="11"/>
            <rFont val="Calibri"/>
            <family val="2"/>
            <charset val="238"/>
          </rPr>
          <t>IV_B:NettoKoltsegUtem1</t>
        </r>
      </text>
    </comment>
    <comment ref="P270" authorId="0" shapeId="0">
      <text>
        <r>
          <rPr>
            <sz val="11"/>
            <rFont val="Calibri"/>
            <family val="2"/>
            <charset val="238"/>
          </rPr>
          <t>IV_B:NettoKoltsegUtem2</t>
        </r>
      </text>
    </comment>
    <comment ref="Q270" authorId="0" shapeId="0">
      <text>
        <r>
          <rPr>
            <sz val="11"/>
            <rFont val="Calibri"/>
            <family val="2"/>
            <charset val="238"/>
          </rPr>
          <t>IV_B:EM_Melleklet2_KTG</t>
        </r>
      </text>
    </comment>
    <comment ref="S270" authorId="0" shapeId="0">
      <text>
        <r>
          <rPr>
            <sz val="11"/>
            <rFont val="Calibri"/>
            <family val="2"/>
            <charset val="238"/>
          </rPr>
          <t>IV_B:HDUtem1</t>
        </r>
      </text>
    </comment>
    <comment ref="T270" authorId="0" shapeId="0">
      <text>
        <r>
          <rPr>
            <sz val="11"/>
            <rFont val="Calibri"/>
            <family val="2"/>
            <charset val="238"/>
          </rPr>
          <t>IV_B:ECSUtem1</t>
        </r>
      </text>
    </comment>
    <comment ref="U270" authorId="0" shapeId="0">
      <text>
        <r>
          <rPr>
            <sz val="11"/>
            <rFont val="Calibri"/>
            <family val="2"/>
            <charset val="238"/>
          </rPr>
          <t>IV_B:KFHUtem1</t>
        </r>
      </text>
    </comment>
    <comment ref="V270" authorId="0" shapeId="0">
      <text>
        <r>
          <rPr>
            <sz val="11"/>
            <rFont val="Calibri"/>
            <family val="2"/>
            <charset val="238"/>
          </rPr>
          <t>IV_B:Egyeb_SajatUtem1</t>
        </r>
      </text>
    </comment>
    <comment ref="W270" authorId="0" shapeId="0">
      <text>
        <r>
          <rPr>
            <sz val="11"/>
            <rFont val="Calibri"/>
            <family val="2"/>
            <charset val="238"/>
          </rPr>
          <t>IV_B:DijUtem1</t>
        </r>
      </text>
    </comment>
    <comment ref="X270" authorId="0" shapeId="0">
      <text>
        <r>
          <rPr>
            <sz val="11"/>
            <rFont val="Calibri"/>
            <family val="2"/>
            <charset val="238"/>
          </rPr>
          <t>IV_B:EM_Melleklet1_Utem1</t>
        </r>
      </text>
    </comment>
    <comment ref="Y270" authorId="0" shapeId="0">
      <text>
        <r>
          <rPr>
            <sz val="11"/>
            <rFont val="Calibri"/>
            <family val="2"/>
            <charset val="238"/>
          </rPr>
          <t>IV_B:EgyebAllamiUtem1</t>
        </r>
      </text>
    </comment>
    <comment ref="Z270" authorId="0" shapeId="0">
      <text>
        <r>
          <rPr>
            <sz val="11"/>
            <rFont val="Calibri"/>
            <family val="2"/>
            <charset val="238"/>
          </rPr>
          <t>IV_B:OnkormanyzatiUtem1</t>
        </r>
      </text>
    </comment>
    <comment ref="AA270" authorId="0" shapeId="0">
      <text>
        <r>
          <rPr>
            <sz val="11"/>
            <rFont val="Calibri"/>
            <family val="2"/>
            <charset val="238"/>
          </rPr>
          <t>IV_B:EUUtem1</t>
        </r>
      </text>
    </comment>
    <comment ref="AB270" authorId="0" shapeId="0">
      <text>
        <r>
          <rPr>
            <sz val="11"/>
            <rFont val="Calibri"/>
            <family val="2"/>
            <charset val="238"/>
          </rPr>
          <t>IV_B:EgyebUtem1</t>
        </r>
      </text>
    </comment>
    <comment ref="AC270" authorId="0" shapeId="0">
      <text>
        <r>
          <rPr>
            <sz val="11"/>
            <rFont val="Calibri"/>
            <family val="2"/>
            <charset val="238"/>
          </rPr>
          <t>IV_B:HitelKotvenyUtem1</t>
        </r>
      </text>
    </comment>
    <comment ref="AD270" authorId="0" shapeId="0">
      <text>
        <r>
          <rPr>
            <sz val="11"/>
            <rFont val="Calibri"/>
            <family val="2"/>
            <charset val="238"/>
          </rPr>
          <t>IV_B:OsszesenUtem1</t>
        </r>
      </text>
    </comment>
    <comment ref="AG270" authorId="0" shapeId="0">
      <text>
        <r>
          <rPr>
            <sz val="11"/>
            <rFont val="Calibri"/>
            <family val="2"/>
            <charset val="238"/>
          </rPr>
          <t>IV_B:HDUtem2</t>
        </r>
      </text>
    </comment>
    <comment ref="AH270" authorId="0" shapeId="0">
      <text>
        <r>
          <rPr>
            <sz val="11"/>
            <rFont val="Calibri"/>
            <family val="2"/>
            <charset val="238"/>
          </rPr>
          <t>IV_B:ECSUtem2</t>
        </r>
      </text>
    </comment>
    <comment ref="AI270" authorId="0" shapeId="0">
      <text>
        <r>
          <rPr>
            <sz val="11"/>
            <rFont val="Calibri"/>
            <family val="2"/>
            <charset val="238"/>
          </rPr>
          <t>IV_B:KFHUtem2</t>
        </r>
      </text>
    </comment>
    <comment ref="AJ270" authorId="0" shapeId="0">
      <text>
        <r>
          <rPr>
            <sz val="11"/>
            <rFont val="Calibri"/>
            <family val="2"/>
            <charset val="238"/>
          </rPr>
          <t>IV_B:Egyeb_SajatUtem2</t>
        </r>
      </text>
    </comment>
    <comment ref="AK270" authorId="0" shapeId="0">
      <text>
        <r>
          <rPr>
            <sz val="11"/>
            <rFont val="Calibri"/>
            <family val="2"/>
            <charset val="238"/>
          </rPr>
          <t>IV_B:DijUtem2</t>
        </r>
      </text>
    </comment>
    <comment ref="AL270" authorId="0" shapeId="0">
      <text>
        <r>
          <rPr>
            <sz val="11"/>
            <rFont val="Calibri"/>
            <family val="2"/>
            <charset val="238"/>
          </rPr>
          <t>IV_B:EM_Melleklet1_Utem2</t>
        </r>
      </text>
    </comment>
    <comment ref="AM270" authorId="0" shapeId="0">
      <text>
        <r>
          <rPr>
            <sz val="11"/>
            <rFont val="Calibri"/>
            <family val="2"/>
            <charset val="238"/>
          </rPr>
          <t>IV_B:EgyebAllamiUtem2</t>
        </r>
      </text>
    </comment>
    <comment ref="AN270" authorId="0" shapeId="0">
      <text>
        <r>
          <rPr>
            <sz val="11"/>
            <rFont val="Calibri"/>
            <family val="2"/>
            <charset val="238"/>
          </rPr>
          <t>IV_B:OnkormanyzatiUtem2</t>
        </r>
      </text>
    </comment>
    <comment ref="AO270" authorId="0" shapeId="0">
      <text>
        <r>
          <rPr>
            <sz val="11"/>
            <rFont val="Calibri"/>
            <family val="2"/>
            <charset val="238"/>
          </rPr>
          <t>IV_B:EUUtem2</t>
        </r>
      </text>
    </comment>
    <comment ref="AP270" authorId="0" shapeId="0">
      <text>
        <r>
          <rPr>
            <sz val="11"/>
            <rFont val="Calibri"/>
            <family val="2"/>
            <charset val="238"/>
          </rPr>
          <t>IV_B:EgyebUtem2</t>
        </r>
      </text>
    </comment>
    <comment ref="AQ270" authorId="0" shapeId="0">
      <text>
        <r>
          <rPr>
            <sz val="11"/>
            <rFont val="Calibri"/>
            <family val="2"/>
            <charset val="238"/>
          </rPr>
          <t>IV_B:HitelKotvenyUtem2</t>
        </r>
      </text>
    </comment>
    <comment ref="AR270" authorId="0" shapeId="0">
      <text>
        <r>
          <rPr>
            <sz val="11"/>
            <rFont val="Calibri"/>
            <family val="2"/>
            <charset val="238"/>
          </rPr>
          <t>IV_B:OsszesenUtem2</t>
        </r>
      </text>
    </comment>
    <comment ref="AS270" authorId="0" shapeId="0">
      <text>
        <r>
          <rPr>
            <sz val="11"/>
            <rFont val="Calibri"/>
            <family val="2"/>
            <charset val="238"/>
          </rPr>
          <t>IV_B:ForrashianyUtem2</t>
        </r>
      </text>
    </comment>
    <comment ref="AV270" authorId="0" shapeId="0">
      <text>
        <r>
          <rPr>
            <sz val="11"/>
            <rFont val="Calibri"/>
            <family val="2"/>
            <charset val="238"/>
          </rPr>
          <t>IV_B:Indokolas</t>
        </r>
      </text>
    </comment>
    <comment ref="AW270" authorId="0" shapeId="0">
      <text>
        <r>
          <rPr>
            <sz val="11"/>
            <rFont val="Calibri"/>
            <family val="2"/>
            <charset val="238"/>
          </rPr>
          <t>IV_B:Megjegyzes</t>
        </r>
      </text>
    </comment>
    <comment ref="AZ270" authorId="0" shapeId="0">
      <text>
        <r>
          <rPr>
            <sz val="11"/>
            <rFont val="Calibri"/>
            <family val="2"/>
            <charset val="238"/>
          </rPr>
          <t>IV_B:ISA</t>
        </r>
      </text>
    </comment>
    <comment ref="B271" authorId="0" shapeId="0">
      <text>
        <r>
          <rPr>
            <sz val="11"/>
            <rFont val="Calibri"/>
            <family val="2"/>
            <charset val="238"/>
          </rPr>
          <t>IV_B:FontossagiSorrent</t>
        </r>
      </text>
    </comment>
    <comment ref="C271" authorId="0" shapeId="0">
      <text>
        <r>
          <rPr>
            <sz val="11"/>
            <rFont val="Calibri"/>
            <family val="2"/>
            <charset val="238"/>
          </rPr>
          <t>IV_B:FeladatKategoria</t>
        </r>
      </text>
    </comment>
    <comment ref="D271" authorId="0" shapeId="0">
      <text>
        <r>
          <rPr>
            <sz val="11"/>
            <rFont val="Calibri"/>
            <family val="2"/>
            <charset val="238"/>
          </rPr>
          <t>IV_B:FeladatMegnevezes</t>
        </r>
      </text>
    </comment>
    <comment ref="E271" authorId="0" shapeId="0">
      <text>
        <r>
          <rPr>
            <sz val="11"/>
            <rFont val="Calibri"/>
            <family val="2"/>
            <charset val="238"/>
          </rPr>
          <t>IV_B:ElviEngedelySzam</t>
        </r>
      </text>
    </comment>
    <comment ref="F271" authorId="0" shapeId="0">
      <text>
        <r>
          <rPr>
            <sz val="11"/>
            <rFont val="Calibri"/>
            <family val="2"/>
            <charset val="238"/>
          </rPr>
          <t>IV_B:VKR_Kod</t>
        </r>
      </text>
    </comment>
    <comment ref="G271" authorId="0" shapeId="0">
      <text>
        <r>
          <rPr>
            <sz val="11"/>
            <rFont val="Calibri"/>
            <family val="2"/>
            <charset val="238"/>
          </rPr>
          <t>IV_B:VKR_Nev</t>
        </r>
      </text>
    </comment>
    <comment ref="H271" authorId="0" shapeId="0">
      <text>
        <r>
          <rPr>
            <sz val="11"/>
            <rFont val="Calibri"/>
            <family val="2"/>
            <charset val="238"/>
          </rPr>
          <t>IV_B:FeladatSorszam</t>
        </r>
      </text>
    </comment>
    <comment ref="I271" authorId="0" shapeId="0">
      <text>
        <r>
          <rPr>
            <sz val="11"/>
            <rFont val="Calibri"/>
            <family val="2"/>
            <charset val="238"/>
          </rPr>
          <t>IV_B:FeladatAzonosito</t>
        </r>
      </text>
    </comment>
    <comment ref="J271" authorId="0" shapeId="0">
      <text>
        <r>
          <rPr>
            <sz val="11"/>
            <rFont val="Calibri"/>
            <family val="2"/>
            <charset val="238"/>
          </rPr>
          <t>IV_B:EllatasiTerulet</t>
        </r>
      </text>
    </comment>
    <comment ref="K271" authorId="0" shapeId="0">
      <text>
        <r>
          <rPr>
            <sz val="11"/>
            <rFont val="Calibri"/>
            <family val="2"/>
            <charset val="238"/>
          </rPr>
          <t>IV_B:EllatasertFelelos</t>
        </r>
      </text>
    </comment>
    <comment ref="L271" authorId="0" shapeId="0">
      <text>
        <r>
          <rPr>
            <sz val="11"/>
            <rFont val="Calibri"/>
            <family val="2"/>
            <charset val="238"/>
          </rPr>
          <t>IV_B:TervezettNettoKoltseg</t>
        </r>
      </text>
    </comment>
    <comment ref="M271" authorId="0" shapeId="0">
      <text>
        <r>
          <rPr>
            <sz val="11"/>
            <rFont val="Calibri"/>
            <family val="2"/>
            <charset val="238"/>
          </rPr>
          <t>IV_B:IdotartamKezdes</t>
        </r>
      </text>
    </comment>
    <comment ref="N271" authorId="0" shapeId="0">
      <text>
        <r>
          <rPr>
            <sz val="11"/>
            <rFont val="Calibri"/>
            <family val="2"/>
            <charset val="238"/>
          </rPr>
          <t>IV_B:IdotartamBefejezes</t>
        </r>
      </text>
    </comment>
    <comment ref="O271" authorId="0" shapeId="0">
      <text>
        <r>
          <rPr>
            <sz val="11"/>
            <rFont val="Calibri"/>
            <family val="2"/>
            <charset val="238"/>
          </rPr>
          <t>IV_B:NettoKoltsegUtem1</t>
        </r>
      </text>
    </comment>
    <comment ref="P271" authorId="0" shapeId="0">
      <text>
        <r>
          <rPr>
            <sz val="11"/>
            <rFont val="Calibri"/>
            <family val="2"/>
            <charset val="238"/>
          </rPr>
          <t>IV_B:NettoKoltsegUtem2</t>
        </r>
      </text>
    </comment>
    <comment ref="Q271" authorId="0" shapeId="0">
      <text>
        <r>
          <rPr>
            <sz val="11"/>
            <rFont val="Calibri"/>
            <family val="2"/>
            <charset val="238"/>
          </rPr>
          <t>IV_B:EM_Melleklet2_KTG</t>
        </r>
      </text>
    </comment>
    <comment ref="S271" authorId="0" shapeId="0">
      <text>
        <r>
          <rPr>
            <sz val="11"/>
            <rFont val="Calibri"/>
            <family val="2"/>
            <charset val="238"/>
          </rPr>
          <t>IV_B:HDUtem1</t>
        </r>
      </text>
    </comment>
    <comment ref="T271" authorId="0" shapeId="0">
      <text>
        <r>
          <rPr>
            <sz val="11"/>
            <rFont val="Calibri"/>
            <family val="2"/>
            <charset val="238"/>
          </rPr>
          <t>IV_B:ECSUtem1</t>
        </r>
      </text>
    </comment>
    <comment ref="U271" authorId="0" shapeId="0">
      <text>
        <r>
          <rPr>
            <sz val="11"/>
            <rFont val="Calibri"/>
            <family val="2"/>
            <charset val="238"/>
          </rPr>
          <t>IV_B:KFHUtem1</t>
        </r>
      </text>
    </comment>
    <comment ref="V271" authorId="0" shapeId="0">
      <text>
        <r>
          <rPr>
            <sz val="11"/>
            <rFont val="Calibri"/>
            <family val="2"/>
            <charset val="238"/>
          </rPr>
          <t>IV_B:Egyeb_SajatUtem1</t>
        </r>
      </text>
    </comment>
    <comment ref="W271" authorId="0" shapeId="0">
      <text>
        <r>
          <rPr>
            <sz val="11"/>
            <rFont val="Calibri"/>
            <family val="2"/>
            <charset val="238"/>
          </rPr>
          <t>IV_B:DijUtem1</t>
        </r>
      </text>
    </comment>
    <comment ref="X271" authorId="0" shapeId="0">
      <text>
        <r>
          <rPr>
            <sz val="11"/>
            <rFont val="Calibri"/>
            <family val="2"/>
            <charset val="238"/>
          </rPr>
          <t>IV_B:EM_Melleklet1_Utem1</t>
        </r>
      </text>
    </comment>
    <comment ref="Y271" authorId="0" shapeId="0">
      <text>
        <r>
          <rPr>
            <sz val="11"/>
            <rFont val="Calibri"/>
            <family val="2"/>
            <charset val="238"/>
          </rPr>
          <t>IV_B:EgyebAllamiUtem1</t>
        </r>
      </text>
    </comment>
    <comment ref="Z271" authorId="0" shapeId="0">
      <text>
        <r>
          <rPr>
            <sz val="11"/>
            <rFont val="Calibri"/>
            <family val="2"/>
            <charset val="238"/>
          </rPr>
          <t>IV_B:OnkormanyzatiUtem1</t>
        </r>
      </text>
    </comment>
    <comment ref="AA271" authorId="0" shapeId="0">
      <text>
        <r>
          <rPr>
            <sz val="11"/>
            <rFont val="Calibri"/>
            <family val="2"/>
            <charset val="238"/>
          </rPr>
          <t>IV_B:EUUtem1</t>
        </r>
      </text>
    </comment>
    <comment ref="AB271" authorId="0" shapeId="0">
      <text>
        <r>
          <rPr>
            <sz val="11"/>
            <rFont val="Calibri"/>
            <family val="2"/>
            <charset val="238"/>
          </rPr>
          <t>IV_B:EgyebUtem1</t>
        </r>
      </text>
    </comment>
    <comment ref="AC271" authorId="0" shapeId="0">
      <text>
        <r>
          <rPr>
            <sz val="11"/>
            <rFont val="Calibri"/>
            <family val="2"/>
            <charset val="238"/>
          </rPr>
          <t>IV_B:HitelKotvenyUtem1</t>
        </r>
      </text>
    </comment>
    <comment ref="AD271" authorId="0" shapeId="0">
      <text>
        <r>
          <rPr>
            <sz val="11"/>
            <rFont val="Calibri"/>
            <family val="2"/>
            <charset val="238"/>
          </rPr>
          <t>IV_B:OsszesenUtem1</t>
        </r>
      </text>
    </comment>
    <comment ref="AG271" authorId="0" shapeId="0">
      <text>
        <r>
          <rPr>
            <sz val="11"/>
            <rFont val="Calibri"/>
            <family val="2"/>
            <charset val="238"/>
          </rPr>
          <t>IV_B:HDUtem2</t>
        </r>
      </text>
    </comment>
    <comment ref="AH271" authorId="0" shapeId="0">
      <text>
        <r>
          <rPr>
            <sz val="11"/>
            <rFont val="Calibri"/>
            <family val="2"/>
            <charset val="238"/>
          </rPr>
          <t>IV_B:ECSUtem2</t>
        </r>
      </text>
    </comment>
    <comment ref="AI271" authorId="0" shapeId="0">
      <text>
        <r>
          <rPr>
            <sz val="11"/>
            <rFont val="Calibri"/>
            <family val="2"/>
            <charset val="238"/>
          </rPr>
          <t>IV_B:KFHUtem2</t>
        </r>
      </text>
    </comment>
    <comment ref="AJ271" authorId="0" shapeId="0">
      <text>
        <r>
          <rPr>
            <sz val="11"/>
            <rFont val="Calibri"/>
            <family val="2"/>
            <charset val="238"/>
          </rPr>
          <t>IV_B:Egyeb_SajatUtem2</t>
        </r>
      </text>
    </comment>
    <comment ref="AK271" authorId="0" shapeId="0">
      <text>
        <r>
          <rPr>
            <sz val="11"/>
            <rFont val="Calibri"/>
            <family val="2"/>
            <charset val="238"/>
          </rPr>
          <t>IV_B:DijUtem2</t>
        </r>
      </text>
    </comment>
    <comment ref="AL271" authorId="0" shapeId="0">
      <text>
        <r>
          <rPr>
            <sz val="11"/>
            <rFont val="Calibri"/>
            <family val="2"/>
            <charset val="238"/>
          </rPr>
          <t>IV_B:EM_Melleklet1_Utem2</t>
        </r>
      </text>
    </comment>
    <comment ref="AM271" authorId="0" shapeId="0">
      <text>
        <r>
          <rPr>
            <sz val="11"/>
            <rFont val="Calibri"/>
            <family val="2"/>
            <charset val="238"/>
          </rPr>
          <t>IV_B:EgyebAllamiUtem2</t>
        </r>
      </text>
    </comment>
    <comment ref="AN271" authorId="0" shapeId="0">
      <text>
        <r>
          <rPr>
            <sz val="11"/>
            <rFont val="Calibri"/>
            <family val="2"/>
            <charset val="238"/>
          </rPr>
          <t>IV_B:OnkormanyzatiUtem2</t>
        </r>
      </text>
    </comment>
    <comment ref="AO271" authorId="0" shapeId="0">
      <text>
        <r>
          <rPr>
            <sz val="11"/>
            <rFont val="Calibri"/>
            <family val="2"/>
            <charset val="238"/>
          </rPr>
          <t>IV_B:EUUtem2</t>
        </r>
      </text>
    </comment>
    <comment ref="AP271" authorId="0" shapeId="0">
      <text>
        <r>
          <rPr>
            <sz val="11"/>
            <rFont val="Calibri"/>
            <family val="2"/>
            <charset val="238"/>
          </rPr>
          <t>IV_B:EgyebUtem2</t>
        </r>
      </text>
    </comment>
    <comment ref="AQ271" authorId="0" shapeId="0">
      <text>
        <r>
          <rPr>
            <sz val="11"/>
            <rFont val="Calibri"/>
            <family val="2"/>
            <charset val="238"/>
          </rPr>
          <t>IV_B:HitelKotvenyUtem2</t>
        </r>
      </text>
    </comment>
    <comment ref="AR271" authorId="0" shapeId="0">
      <text>
        <r>
          <rPr>
            <sz val="11"/>
            <rFont val="Calibri"/>
            <family val="2"/>
            <charset val="238"/>
          </rPr>
          <t>IV_B:OsszesenUtem2</t>
        </r>
      </text>
    </comment>
    <comment ref="AS271" authorId="0" shapeId="0">
      <text>
        <r>
          <rPr>
            <sz val="11"/>
            <rFont val="Calibri"/>
            <family val="2"/>
            <charset val="238"/>
          </rPr>
          <t>IV_B:ForrashianyUtem2</t>
        </r>
      </text>
    </comment>
    <comment ref="AV271" authorId="0" shapeId="0">
      <text>
        <r>
          <rPr>
            <sz val="11"/>
            <rFont val="Calibri"/>
            <family val="2"/>
            <charset val="238"/>
          </rPr>
          <t>IV_B:Indokolas</t>
        </r>
      </text>
    </comment>
    <comment ref="AW271" authorId="0" shapeId="0">
      <text>
        <r>
          <rPr>
            <sz val="11"/>
            <rFont val="Calibri"/>
            <family val="2"/>
            <charset val="238"/>
          </rPr>
          <t>IV_B:Megjegyzes</t>
        </r>
      </text>
    </comment>
    <comment ref="AZ271" authorId="0" shapeId="0">
      <text>
        <r>
          <rPr>
            <sz val="11"/>
            <rFont val="Calibri"/>
            <family val="2"/>
            <charset val="238"/>
          </rPr>
          <t>IV_B:ISA</t>
        </r>
      </text>
    </comment>
    <comment ref="B272" authorId="0" shapeId="0">
      <text>
        <r>
          <rPr>
            <sz val="11"/>
            <rFont val="Calibri"/>
            <family val="2"/>
            <charset val="238"/>
          </rPr>
          <t>IV_B:FontossagiSorrent</t>
        </r>
      </text>
    </comment>
    <comment ref="C272" authorId="0" shapeId="0">
      <text>
        <r>
          <rPr>
            <sz val="11"/>
            <rFont val="Calibri"/>
            <family val="2"/>
            <charset val="238"/>
          </rPr>
          <t>IV_B:FeladatKategoria</t>
        </r>
      </text>
    </comment>
    <comment ref="D272" authorId="0" shapeId="0">
      <text>
        <r>
          <rPr>
            <sz val="11"/>
            <rFont val="Calibri"/>
            <family val="2"/>
            <charset val="238"/>
          </rPr>
          <t>IV_B:FeladatMegnevezes</t>
        </r>
      </text>
    </comment>
    <comment ref="E272" authorId="0" shapeId="0">
      <text>
        <r>
          <rPr>
            <sz val="11"/>
            <rFont val="Calibri"/>
            <family val="2"/>
            <charset val="238"/>
          </rPr>
          <t>IV_B:ElviEngedelySzam</t>
        </r>
      </text>
    </comment>
    <comment ref="F272" authorId="0" shapeId="0">
      <text>
        <r>
          <rPr>
            <sz val="11"/>
            <rFont val="Calibri"/>
            <family val="2"/>
            <charset val="238"/>
          </rPr>
          <t>IV_B:VKR_Kod</t>
        </r>
      </text>
    </comment>
    <comment ref="G272" authorId="0" shapeId="0">
      <text>
        <r>
          <rPr>
            <sz val="11"/>
            <rFont val="Calibri"/>
            <family val="2"/>
            <charset val="238"/>
          </rPr>
          <t>IV_B:VKR_Nev</t>
        </r>
      </text>
    </comment>
    <comment ref="H272" authorId="0" shapeId="0">
      <text>
        <r>
          <rPr>
            <sz val="11"/>
            <rFont val="Calibri"/>
            <family val="2"/>
            <charset val="238"/>
          </rPr>
          <t>IV_B:FeladatSorszam</t>
        </r>
      </text>
    </comment>
    <comment ref="I272" authorId="0" shapeId="0">
      <text>
        <r>
          <rPr>
            <sz val="11"/>
            <rFont val="Calibri"/>
            <family val="2"/>
            <charset val="238"/>
          </rPr>
          <t>IV_B:FeladatAzonosito</t>
        </r>
      </text>
    </comment>
    <comment ref="J272" authorId="0" shapeId="0">
      <text>
        <r>
          <rPr>
            <sz val="11"/>
            <rFont val="Calibri"/>
            <family val="2"/>
            <charset val="238"/>
          </rPr>
          <t>IV_B:EllatasiTerulet</t>
        </r>
      </text>
    </comment>
    <comment ref="K272" authorId="0" shapeId="0">
      <text>
        <r>
          <rPr>
            <sz val="11"/>
            <rFont val="Calibri"/>
            <family val="2"/>
            <charset val="238"/>
          </rPr>
          <t>IV_B:EllatasertFelelos</t>
        </r>
      </text>
    </comment>
    <comment ref="L272" authorId="0" shapeId="0">
      <text>
        <r>
          <rPr>
            <sz val="11"/>
            <rFont val="Calibri"/>
            <family val="2"/>
            <charset val="238"/>
          </rPr>
          <t>IV_B:TervezettNettoKoltseg</t>
        </r>
      </text>
    </comment>
    <comment ref="M272" authorId="0" shapeId="0">
      <text>
        <r>
          <rPr>
            <sz val="11"/>
            <rFont val="Calibri"/>
            <family val="2"/>
            <charset val="238"/>
          </rPr>
          <t>IV_B:IdotartamKezdes</t>
        </r>
      </text>
    </comment>
    <comment ref="N272" authorId="0" shapeId="0">
      <text>
        <r>
          <rPr>
            <sz val="11"/>
            <rFont val="Calibri"/>
            <family val="2"/>
            <charset val="238"/>
          </rPr>
          <t>IV_B:IdotartamBefejezes</t>
        </r>
      </text>
    </comment>
    <comment ref="O272" authorId="0" shapeId="0">
      <text>
        <r>
          <rPr>
            <sz val="11"/>
            <rFont val="Calibri"/>
            <family val="2"/>
            <charset val="238"/>
          </rPr>
          <t>IV_B:NettoKoltsegUtem1</t>
        </r>
      </text>
    </comment>
    <comment ref="P272" authorId="0" shapeId="0">
      <text>
        <r>
          <rPr>
            <sz val="11"/>
            <rFont val="Calibri"/>
            <family val="2"/>
            <charset val="238"/>
          </rPr>
          <t>IV_B:NettoKoltsegUtem2</t>
        </r>
      </text>
    </comment>
    <comment ref="Q272" authorId="0" shapeId="0">
      <text>
        <r>
          <rPr>
            <sz val="11"/>
            <rFont val="Calibri"/>
            <family val="2"/>
            <charset val="238"/>
          </rPr>
          <t>IV_B:EM_Melleklet2_KTG</t>
        </r>
      </text>
    </comment>
    <comment ref="S272" authorId="0" shapeId="0">
      <text>
        <r>
          <rPr>
            <sz val="11"/>
            <rFont val="Calibri"/>
            <family val="2"/>
            <charset val="238"/>
          </rPr>
          <t>IV_B:HDUtem1</t>
        </r>
      </text>
    </comment>
    <comment ref="T272" authorId="0" shapeId="0">
      <text>
        <r>
          <rPr>
            <sz val="11"/>
            <rFont val="Calibri"/>
            <family val="2"/>
            <charset val="238"/>
          </rPr>
          <t>IV_B:ECSUtem1</t>
        </r>
      </text>
    </comment>
    <comment ref="U272" authorId="0" shapeId="0">
      <text>
        <r>
          <rPr>
            <sz val="11"/>
            <rFont val="Calibri"/>
            <family val="2"/>
            <charset val="238"/>
          </rPr>
          <t>IV_B:KFHUtem1</t>
        </r>
      </text>
    </comment>
    <comment ref="V272" authorId="0" shapeId="0">
      <text>
        <r>
          <rPr>
            <sz val="11"/>
            <rFont val="Calibri"/>
            <family val="2"/>
            <charset val="238"/>
          </rPr>
          <t>IV_B:Egyeb_SajatUtem1</t>
        </r>
      </text>
    </comment>
    <comment ref="W272" authorId="0" shapeId="0">
      <text>
        <r>
          <rPr>
            <sz val="11"/>
            <rFont val="Calibri"/>
            <family val="2"/>
            <charset val="238"/>
          </rPr>
          <t>IV_B:DijUtem1</t>
        </r>
      </text>
    </comment>
    <comment ref="X272" authorId="0" shapeId="0">
      <text>
        <r>
          <rPr>
            <sz val="11"/>
            <rFont val="Calibri"/>
            <family val="2"/>
            <charset val="238"/>
          </rPr>
          <t>IV_B:EM_Melleklet1_Utem1</t>
        </r>
      </text>
    </comment>
    <comment ref="Y272" authorId="0" shapeId="0">
      <text>
        <r>
          <rPr>
            <sz val="11"/>
            <rFont val="Calibri"/>
            <family val="2"/>
            <charset val="238"/>
          </rPr>
          <t>IV_B:EgyebAllamiUtem1</t>
        </r>
      </text>
    </comment>
    <comment ref="Z272" authorId="0" shapeId="0">
      <text>
        <r>
          <rPr>
            <sz val="11"/>
            <rFont val="Calibri"/>
            <family val="2"/>
            <charset val="238"/>
          </rPr>
          <t>IV_B:OnkormanyzatiUtem1</t>
        </r>
      </text>
    </comment>
    <comment ref="AA272" authorId="0" shapeId="0">
      <text>
        <r>
          <rPr>
            <sz val="11"/>
            <rFont val="Calibri"/>
            <family val="2"/>
            <charset val="238"/>
          </rPr>
          <t>IV_B:EUUtem1</t>
        </r>
      </text>
    </comment>
    <comment ref="AB272" authorId="0" shapeId="0">
      <text>
        <r>
          <rPr>
            <sz val="11"/>
            <rFont val="Calibri"/>
            <family val="2"/>
            <charset val="238"/>
          </rPr>
          <t>IV_B:EgyebUtem1</t>
        </r>
      </text>
    </comment>
    <comment ref="AC272" authorId="0" shapeId="0">
      <text>
        <r>
          <rPr>
            <sz val="11"/>
            <rFont val="Calibri"/>
            <family val="2"/>
            <charset val="238"/>
          </rPr>
          <t>IV_B:HitelKotvenyUtem1</t>
        </r>
      </text>
    </comment>
    <comment ref="AD272" authorId="0" shapeId="0">
      <text>
        <r>
          <rPr>
            <sz val="11"/>
            <rFont val="Calibri"/>
            <family val="2"/>
            <charset val="238"/>
          </rPr>
          <t>IV_B:OsszesenUtem1</t>
        </r>
      </text>
    </comment>
    <comment ref="AG272" authorId="0" shapeId="0">
      <text>
        <r>
          <rPr>
            <sz val="11"/>
            <rFont val="Calibri"/>
            <family val="2"/>
            <charset val="238"/>
          </rPr>
          <t>IV_B:HDUtem2</t>
        </r>
      </text>
    </comment>
    <comment ref="AH272" authorId="0" shapeId="0">
      <text>
        <r>
          <rPr>
            <sz val="11"/>
            <rFont val="Calibri"/>
            <family val="2"/>
            <charset val="238"/>
          </rPr>
          <t>IV_B:ECSUtem2</t>
        </r>
      </text>
    </comment>
    <comment ref="AI272" authorId="0" shapeId="0">
      <text>
        <r>
          <rPr>
            <sz val="11"/>
            <rFont val="Calibri"/>
            <family val="2"/>
            <charset val="238"/>
          </rPr>
          <t>IV_B:KFHUtem2</t>
        </r>
      </text>
    </comment>
    <comment ref="AJ272" authorId="0" shapeId="0">
      <text>
        <r>
          <rPr>
            <sz val="11"/>
            <rFont val="Calibri"/>
            <family val="2"/>
            <charset val="238"/>
          </rPr>
          <t>IV_B:Egyeb_SajatUtem2</t>
        </r>
      </text>
    </comment>
    <comment ref="AK272" authorId="0" shapeId="0">
      <text>
        <r>
          <rPr>
            <sz val="11"/>
            <rFont val="Calibri"/>
            <family val="2"/>
            <charset val="238"/>
          </rPr>
          <t>IV_B:DijUtem2</t>
        </r>
      </text>
    </comment>
    <comment ref="AL272" authorId="0" shapeId="0">
      <text>
        <r>
          <rPr>
            <sz val="11"/>
            <rFont val="Calibri"/>
            <family val="2"/>
            <charset val="238"/>
          </rPr>
          <t>IV_B:EM_Melleklet1_Utem2</t>
        </r>
      </text>
    </comment>
    <comment ref="AM272" authorId="0" shapeId="0">
      <text>
        <r>
          <rPr>
            <sz val="11"/>
            <rFont val="Calibri"/>
            <family val="2"/>
            <charset val="238"/>
          </rPr>
          <t>IV_B:EgyebAllamiUtem2</t>
        </r>
      </text>
    </comment>
    <comment ref="AN272" authorId="0" shapeId="0">
      <text>
        <r>
          <rPr>
            <sz val="11"/>
            <rFont val="Calibri"/>
            <family val="2"/>
            <charset val="238"/>
          </rPr>
          <t>IV_B:OnkormanyzatiUtem2</t>
        </r>
      </text>
    </comment>
    <comment ref="AO272" authorId="0" shapeId="0">
      <text>
        <r>
          <rPr>
            <sz val="11"/>
            <rFont val="Calibri"/>
            <family val="2"/>
            <charset val="238"/>
          </rPr>
          <t>IV_B:EUUtem2</t>
        </r>
      </text>
    </comment>
    <comment ref="AP272" authorId="0" shapeId="0">
      <text>
        <r>
          <rPr>
            <sz val="11"/>
            <rFont val="Calibri"/>
            <family val="2"/>
            <charset val="238"/>
          </rPr>
          <t>IV_B:EgyebUtem2</t>
        </r>
      </text>
    </comment>
    <comment ref="AQ272" authorId="0" shapeId="0">
      <text>
        <r>
          <rPr>
            <sz val="11"/>
            <rFont val="Calibri"/>
            <family val="2"/>
            <charset val="238"/>
          </rPr>
          <t>IV_B:HitelKotvenyUtem2</t>
        </r>
      </text>
    </comment>
    <comment ref="AR272" authorId="0" shapeId="0">
      <text>
        <r>
          <rPr>
            <sz val="11"/>
            <rFont val="Calibri"/>
            <family val="2"/>
            <charset val="238"/>
          </rPr>
          <t>IV_B:OsszesenUtem2</t>
        </r>
      </text>
    </comment>
    <comment ref="AS272" authorId="0" shapeId="0">
      <text>
        <r>
          <rPr>
            <sz val="11"/>
            <rFont val="Calibri"/>
            <family val="2"/>
            <charset val="238"/>
          </rPr>
          <t>IV_B:ForrashianyUtem2</t>
        </r>
      </text>
    </comment>
    <comment ref="AV272" authorId="0" shapeId="0">
      <text>
        <r>
          <rPr>
            <sz val="11"/>
            <rFont val="Calibri"/>
            <family val="2"/>
            <charset val="238"/>
          </rPr>
          <t>IV_B:Indokolas</t>
        </r>
      </text>
    </comment>
    <comment ref="AW272" authorId="0" shapeId="0">
      <text>
        <r>
          <rPr>
            <sz val="11"/>
            <rFont val="Calibri"/>
            <family val="2"/>
            <charset val="238"/>
          </rPr>
          <t>IV_B:Megjegyzes</t>
        </r>
      </text>
    </comment>
    <comment ref="AZ272" authorId="0" shapeId="0">
      <text>
        <r>
          <rPr>
            <sz val="11"/>
            <rFont val="Calibri"/>
            <family val="2"/>
            <charset val="238"/>
          </rPr>
          <t>IV_B:ISA</t>
        </r>
      </text>
    </comment>
    <comment ref="B273" authorId="0" shapeId="0">
      <text>
        <r>
          <rPr>
            <sz val="11"/>
            <rFont val="Calibri"/>
            <family val="2"/>
            <charset val="238"/>
          </rPr>
          <t>IV_B:FontossagiSorrent</t>
        </r>
      </text>
    </comment>
    <comment ref="C273" authorId="0" shapeId="0">
      <text>
        <r>
          <rPr>
            <sz val="11"/>
            <rFont val="Calibri"/>
            <family val="2"/>
            <charset val="238"/>
          </rPr>
          <t>IV_B:FeladatKategoria</t>
        </r>
      </text>
    </comment>
    <comment ref="D273" authorId="0" shapeId="0">
      <text>
        <r>
          <rPr>
            <sz val="11"/>
            <rFont val="Calibri"/>
            <family val="2"/>
            <charset val="238"/>
          </rPr>
          <t>IV_B:FeladatMegnevezes</t>
        </r>
      </text>
    </comment>
    <comment ref="E273" authorId="0" shapeId="0">
      <text>
        <r>
          <rPr>
            <sz val="11"/>
            <rFont val="Calibri"/>
            <family val="2"/>
            <charset val="238"/>
          </rPr>
          <t>IV_B:ElviEngedelySzam</t>
        </r>
      </text>
    </comment>
    <comment ref="F273" authorId="0" shapeId="0">
      <text>
        <r>
          <rPr>
            <sz val="11"/>
            <rFont val="Calibri"/>
            <family val="2"/>
            <charset val="238"/>
          </rPr>
          <t>IV_B:VKR_Kod</t>
        </r>
      </text>
    </comment>
    <comment ref="G273" authorId="0" shapeId="0">
      <text>
        <r>
          <rPr>
            <sz val="11"/>
            <rFont val="Calibri"/>
            <family val="2"/>
            <charset val="238"/>
          </rPr>
          <t>IV_B:VKR_Nev</t>
        </r>
      </text>
    </comment>
    <comment ref="H273" authorId="0" shapeId="0">
      <text>
        <r>
          <rPr>
            <sz val="11"/>
            <rFont val="Calibri"/>
            <family val="2"/>
            <charset val="238"/>
          </rPr>
          <t>IV_B:FeladatSorszam</t>
        </r>
      </text>
    </comment>
    <comment ref="I273" authorId="0" shapeId="0">
      <text>
        <r>
          <rPr>
            <sz val="11"/>
            <rFont val="Calibri"/>
            <family val="2"/>
            <charset val="238"/>
          </rPr>
          <t>IV_B:FeladatAzonosito</t>
        </r>
      </text>
    </comment>
    <comment ref="J273" authorId="0" shapeId="0">
      <text>
        <r>
          <rPr>
            <sz val="11"/>
            <rFont val="Calibri"/>
            <family val="2"/>
            <charset val="238"/>
          </rPr>
          <t>IV_B:EllatasiTerulet</t>
        </r>
      </text>
    </comment>
    <comment ref="K273" authorId="0" shapeId="0">
      <text>
        <r>
          <rPr>
            <sz val="11"/>
            <rFont val="Calibri"/>
            <family val="2"/>
            <charset val="238"/>
          </rPr>
          <t>IV_B:EllatasertFelelos</t>
        </r>
      </text>
    </comment>
    <comment ref="L273" authorId="0" shapeId="0">
      <text>
        <r>
          <rPr>
            <sz val="11"/>
            <rFont val="Calibri"/>
            <family val="2"/>
            <charset val="238"/>
          </rPr>
          <t>IV_B:TervezettNettoKoltseg</t>
        </r>
      </text>
    </comment>
    <comment ref="M273" authorId="0" shapeId="0">
      <text>
        <r>
          <rPr>
            <sz val="11"/>
            <rFont val="Calibri"/>
            <family val="2"/>
            <charset val="238"/>
          </rPr>
          <t>IV_B:IdotartamKezdes</t>
        </r>
      </text>
    </comment>
    <comment ref="N273" authorId="0" shapeId="0">
      <text>
        <r>
          <rPr>
            <sz val="11"/>
            <rFont val="Calibri"/>
            <family val="2"/>
            <charset val="238"/>
          </rPr>
          <t>IV_B:IdotartamBefejezes</t>
        </r>
      </text>
    </comment>
    <comment ref="O273" authorId="0" shapeId="0">
      <text>
        <r>
          <rPr>
            <sz val="11"/>
            <rFont val="Calibri"/>
            <family val="2"/>
            <charset val="238"/>
          </rPr>
          <t>IV_B:NettoKoltsegUtem1</t>
        </r>
      </text>
    </comment>
    <comment ref="P273" authorId="0" shapeId="0">
      <text>
        <r>
          <rPr>
            <sz val="11"/>
            <rFont val="Calibri"/>
            <family val="2"/>
            <charset val="238"/>
          </rPr>
          <t>IV_B:NettoKoltsegUtem2</t>
        </r>
      </text>
    </comment>
    <comment ref="Q273" authorId="0" shapeId="0">
      <text>
        <r>
          <rPr>
            <sz val="11"/>
            <rFont val="Calibri"/>
            <family val="2"/>
            <charset val="238"/>
          </rPr>
          <t>IV_B:EM_Melleklet2_KTG</t>
        </r>
      </text>
    </comment>
    <comment ref="S273" authorId="0" shapeId="0">
      <text>
        <r>
          <rPr>
            <sz val="11"/>
            <rFont val="Calibri"/>
            <family val="2"/>
            <charset val="238"/>
          </rPr>
          <t>IV_B:HDUtem1</t>
        </r>
      </text>
    </comment>
    <comment ref="T273" authorId="0" shapeId="0">
      <text>
        <r>
          <rPr>
            <sz val="11"/>
            <rFont val="Calibri"/>
            <family val="2"/>
            <charset val="238"/>
          </rPr>
          <t>IV_B:ECSUtem1</t>
        </r>
      </text>
    </comment>
    <comment ref="U273" authorId="0" shapeId="0">
      <text>
        <r>
          <rPr>
            <sz val="11"/>
            <rFont val="Calibri"/>
            <family val="2"/>
            <charset val="238"/>
          </rPr>
          <t>IV_B:KFHUtem1</t>
        </r>
      </text>
    </comment>
    <comment ref="V273" authorId="0" shapeId="0">
      <text>
        <r>
          <rPr>
            <sz val="11"/>
            <rFont val="Calibri"/>
            <family val="2"/>
            <charset val="238"/>
          </rPr>
          <t>IV_B:Egyeb_SajatUtem1</t>
        </r>
      </text>
    </comment>
    <comment ref="W273" authorId="0" shapeId="0">
      <text>
        <r>
          <rPr>
            <sz val="11"/>
            <rFont val="Calibri"/>
            <family val="2"/>
            <charset val="238"/>
          </rPr>
          <t>IV_B:DijUtem1</t>
        </r>
      </text>
    </comment>
    <comment ref="X273" authorId="0" shapeId="0">
      <text>
        <r>
          <rPr>
            <sz val="11"/>
            <rFont val="Calibri"/>
            <family val="2"/>
            <charset val="238"/>
          </rPr>
          <t>IV_B:EM_Melleklet1_Utem1</t>
        </r>
      </text>
    </comment>
    <comment ref="Y273" authorId="0" shapeId="0">
      <text>
        <r>
          <rPr>
            <sz val="11"/>
            <rFont val="Calibri"/>
            <family val="2"/>
            <charset val="238"/>
          </rPr>
          <t>IV_B:EgyebAllamiUtem1</t>
        </r>
      </text>
    </comment>
    <comment ref="Z273" authorId="0" shapeId="0">
      <text>
        <r>
          <rPr>
            <sz val="11"/>
            <rFont val="Calibri"/>
            <family val="2"/>
            <charset val="238"/>
          </rPr>
          <t>IV_B:OnkormanyzatiUtem1</t>
        </r>
      </text>
    </comment>
    <comment ref="AA273" authorId="0" shapeId="0">
      <text>
        <r>
          <rPr>
            <sz val="11"/>
            <rFont val="Calibri"/>
            <family val="2"/>
            <charset val="238"/>
          </rPr>
          <t>IV_B:EUUtem1</t>
        </r>
      </text>
    </comment>
    <comment ref="AB273" authorId="0" shapeId="0">
      <text>
        <r>
          <rPr>
            <sz val="11"/>
            <rFont val="Calibri"/>
            <family val="2"/>
            <charset val="238"/>
          </rPr>
          <t>IV_B:EgyebUtem1</t>
        </r>
      </text>
    </comment>
    <comment ref="AC273" authorId="0" shapeId="0">
      <text>
        <r>
          <rPr>
            <sz val="11"/>
            <rFont val="Calibri"/>
            <family val="2"/>
            <charset val="238"/>
          </rPr>
          <t>IV_B:HitelKotvenyUtem1</t>
        </r>
      </text>
    </comment>
    <comment ref="AD273" authorId="0" shapeId="0">
      <text>
        <r>
          <rPr>
            <sz val="11"/>
            <rFont val="Calibri"/>
            <family val="2"/>
            <charset val="238"/>
          </rPr>
          <t>IV_B:OsszesenUtem1</t>
        </r>
      </text>
    </comment>
    <comment ref="AG273" authorId="0" shapeId="0">
      <text>
        <r>
          <rPr>
            <sz val="11"/>
            <rFont val="Calibri"/>
            <family val="2"/>
            <charset val="238"/>
          </rPr>
          <t>IV_B:HDUtem2</t>
        </r>
      </text>
    </comment>
    <comment ref="AH273" authorId="0" shapeId="0">
      <text>
        <r>
          <rPr>
            <sz val="11"/>
            <rFont val="Calibri"/>
            <family val="2"/>
            <charset val="238"/>
          </rPr>
          <t>IV_B:ECSUtem2</t>
        </r>
      </text>
    </comment>
    <comment ref="AI273" authorId="0" shapeId="0">
      <text>
        <r>
          <rPr>
            <sz val="11"/>
            <rFont val="Calibri"/>
            <family val="2"/>
            <charset val="238"/>
          </rPr>
          <t>IV_B:KFHUtem2</t>
        </r>
      </text>
    </comment>
    <comment ref="AJ273" authorId="0" shapeId="0">
      <text>
        <r>
          <rPr>
            <sz val="11"/>
            <rFont val="Calibri"/>
            <family val="2"/>
            <charset val="238"/>
          </rPr>
          <t>IV_B:Egyeb_SajatUtem2</t>
        </r>
      </text>
    </comment>
    <comment ref="AK273" authorId="0" shapeId="0">
      <text>
        <r>
          <rPr>
            <sz val="11"/>
            <rFont val="Calibri"/>
            <family val="2"/>
            <charset val="238"/>
          </rPr>
          <t>IV_B:DijUtem2</t>
        </r>
      </text>
    </comment>
    <comment ref="AL273" authorId="0" shapeId="0">
      <text>
        <r>
          <rPr>
            <sz val="11"/>
            <rFont val="Calibri"/>
            <family val="2"/>
            <charset val="238"/>
          </rPr>
          <t>IV_B:EM_Melleklet1_Utem2</t>
        </r>
      </text>
    </comment>
    <comment ref="AM273" authorId="0" shapeId="0">
      <text>
        <r>
          <rPr>
            <sz val="11"/>
            <rFont val="Calibri"/>
            <family val="2"/>
            <charset val="238"/>
          </rPr>
          <t>IV_B:EgyebAllamiUtem2</t>
        </r>
      </text>
    </comment>
    <comment ref="AN273" authorId="0" shapeId="0">
      <text>
        <r>
          <rPr>
            <sz val="11"/>
            <rFont val="Calibri"/>
            <family val="2"/>
            <charset val="238"/>
          </rPr>
          <t>IV_B:OnkormanyzatiUtem2</t>
        </r>
      </text>
    </comment>
    <comment ref="AO273" authorId="0" shapeId="0">
      <text>
        <r>
          <rPr>
            <sz val="11"/>
            <rFont val="Calibri"/>
            <family val="2"/>
            <charset val="238"/>
          </rPr>
          <t>IV_B:EUUtem2</t>
        </r>
      </text>
    </comment>
    <comment ref="AP273" authorId="0" shapeId="0">
      <text>
        <r>
          <rPr>
            <sz val="11"/>
            <rFont val="Calibri"/>
            <family val="2"/>
            <charset val="238"/>
          </rPr>
          <t>IV_B:EgyebUtem2</t>
        </r>
      </text>
    </comment>
    <comment ref="AQ273" authorId="0" shapeId="0">
      <text>
        <r>
          <rPr>
            <sz val="11"/>
            <rFont val="Calibri"/>
            <family val="2"/>
            <charset val="238"/>
          </rPr>
          <t>IV_B:HitelKotvenyUtem2</t>
        </r>
      </text>
    </comment>
    <comment ref="AR273" authorId="0" shapeId="0">
      <text>
        <r>
          <rPr>
            <sz val="11"/>
            <rFont val="Calibri"/>
            <family val="2"/>
            <charset val="238"/>
          </rPr>
          <t>IV_B:OsszesenUtem2</t>
        </r>
      </text>
    </comment>
    <comment ref="AS273" authorId="0" shapeId="0">
      <text>
        <r>
          <rPr>
            <sz val="11"/>
            <rFont val="Calibri"/>
            <family val="2"/>
            <charset val="238"/>
          </rPr>
          <t>IV_B:ForrashianyUtem2</t>
        </r>
      </text>
    </comment>
    <comment ref="AV273" authorId="0" shapeId="0">
      <text>
        <r>
          <rPr>
            <sz val="11"/>
            <rFont val="Calibri"/>
            <family val="2"/>
            <charset val="238"/>
          </rPr>
          <t>IV_B:Indokolas</t>
        </r>
      </text>
    </comment>
    <comment ref="AW273" authorId="0" shapeId="0">
      <text>
        <r>
          <rPr>
            <sz val="11"/>
            <rFont val="Calibri"/>
            <family val="2"/>
            <charset val="238"/>
          </rPr>
          <t>IV_B:Megjegyzes</t>
        </r>
      </text>
    </comment>
    <comment ref="AZ273" authorId="0" shapeId="0">
      <text>
        <r>
          <rPr>
            <sz val="11"/>
            <rFont val="Calibri"/>
            <family val="2"/>
            <charset val="238"/>
          </rPr>
          <t>IV_B:ISA</t>
        </r>
      </text>
    </comment>
    <comment ref="B274" authorId="0" shapeId="0">
      <text>
        <r>
          <rPr>
            <sz val="11"/>
            <rFont val="Calibri"/>
            <family val="2"/>
            <charset val="238"/>
          </rPr>
          <t>IV_B:FontossagiSorrent</t>
        </r>
      </text>
    </comment>
    <comment ref="C274" authorId="0" shapeId="0">
      <text>
        <r>
          <rPr>
            <sz val="11"/>
            <rFont val="Calibri"/>
            <family val="2"/>
            <charset val="238"/>
          </rPr>
          <t>IV_B:FeladatKategoria</t>
        </r>
      </text>
    </comment>
    <comment ref="D274" authorId="0" shapeId="0">
      <text>
        <r>
          <rPr>
            <sz val="11"/>
            <rFont val="Calibri"/>
            <family val="2"/>
            <charset val="238"/>
          </rPr>
          <t>IV_B:FeladatMegnevezes</t>
        </r>
      </text>
    </comment>
    <comment ref="E274" authorId="0" shapeId="0">
      <text>
        <r>
          <rPr>
            <sz val="11"/>
            <rFont val="Calibri"/>
            <family val="2"/>
            <charset val="238"/>
          </rPr>
          <t>IV_B:ElviEngedelySzam</t>
        </r>
      </text>
    </comment>
    <comment ref="F274" authorId="0" shapeId="0">
      <text>
        <r>
          <rPr>
            <sz val="11"/>
            <rFont val="Calibri"/>
            <family val="2"/>
            <charset val="238"/>
          </rPr>
          <t>IV_B:VKR_Kod</t>
        </r>
      </text>
    </comment>
    <comment ref="G274" authorId="0" shapeId="0">
      <text>
        <r>
          <rPr>
            <sz val="11"/>
            <rFont val="Calibri"/>
            <family val="2"/>
            <charset val="238"/>
          </rPr>
          <t>IV_B:VKR_Nev</t>
        </r>
      </text>
    </comment>
    <comment ref="H274" authorId="0" shapeId="0">
      <text>
        <r>
          <rPr>
            <sz val="11"/>
            <rFont val="Calibri"/>
            <family val="2"/>
            <charset val="238"/>
          </rPr>
          <t>IV_B:FeladatSorszam</t>
        </r>
      </text>
    </comment>
    <comment ref="I274" authorId="0" shapeId="0">
      <text>
        <r>
          <rPr>
            <sz val="11"/>
            <rFont val="Calibri"/>
            <family val="2"/>
            <charset val="238"/>
          </rPr>
          <t>IV_B:FeladatAzonosito</t>
        </r>
      </text>
    </comment>
    <comment ref="J274" authorId="0" shapeId="0">
      <text>
        <r>
          <rPr>
            <sz val="11"/>
            <rFont val="Calibri"/>
            <family val="2"/>
            <charset val="238"/>
          </rPr>
          <t>IV_B:EllatasiTerulet</t>
        </r>
      </text>
    </comment>
    <comment ref="K274" authorId="0" shapeId="0">
      <text>
        <r>
          <rPr>
            <sz val="11"/>
            <rFont val="Calibri"/>
            <family val="2"/>
            <charset val="238"/>
          </rPr>
          <t>IV_B:EllatasertFelelos</t>
        </r>
      </text>
    </comment>
    <comment ref="L274" authorId="0" shapeId="0">
      <text>
        <r>
          <rPr>
            <sz val="11"/>
            <rFont val="Calibri"/>
            <family val="2"/>
            <charset val="238"/>
          </rPr>
          <t>IV_B:TervezettNettoKoltseg</t>
        </r>
      </text>
    </comment>
    <comment ref="M274" authorId="0" shapeId="0">
      <text>
        <r>
          <rPr>
            <sz val="11"/>
            <rFont val="Calibri"/>
            <family val="2"/>
            <charset val="238"/>
          </rPr>
          <t>IV_B:IdotartamKezdes</t>
        </r>
      </text>
    </comment>
    <comment ref="N274" authorId="0" shapeId="0">
      <text>
        <r>
          <rPr>
            <sz val="11"/>
            <rFont val="Calibri"/>
            <family val="2"/>
            <charset val="238"/>
          </rPr>
          <t>IV_B:IdotartamBefejezes</t>
        </r>
      </text>
    </comment>
    <comment ref="O274" authorId="0" shapeId="0">
      <text>
        <r>
          <rPr>
            <sz val="11"/>
            <rFont val="Calibri"/>
            <family val="2"/>
            <charset val="238"/>
          </rPr>
          <t>IV_B:NettoKoltsegUtem1</t>
        </r>
      </text>
    </comment>
    <comment ref="P274" authorId="0" shapeId="0">
      <text>
        <r>
          <rPr>
            <sz val="11"/>
            <rFont val="Calibri"/>
            <family val="2"/>
            <charset val="238"/>
          </rPr>
          <t>IV_B:NettoKoltsegUtem2</t>
        </r>
      </text>
    </comment>
    <comment ref="Q274" authorId="0" shapeId="0">
      <text>
        <r>
          <rPr>
            <sz val="11"/>
            <rFont val="Calibri"/>
            <family val="2"/>
            <charset val="238"/>
          </rPr>
          <t>IV_B:EM_Melleklet2_KTG</t>
        </r>
      </text>
    </comment>
    <comment ref="S274" authorId="0" shapeId="0">
      <text>
        <r>
          <rPr>
            <sz val="11"/>
            <rFont val="Calibri"/>
            <family val="2"/>
            <charset val="238"/>
          </rPr>
          <t>IV_B:HDUtem1</t>
        </r>
      </text>
    </comment>
    <comment ref="T274" authorId="0" shapeId="0">
      <text>
        <r>
          <rPr>
            <sz val="11"/>
            <rFont val="Calibri"/>
            <family val="2"/>
            <charset val="238"/>
          </rPr>
          <t>IV_B:ECSUtem1</t>
        </r>
      </text>
    </comment>
    <comment ref="U274" authorId="0" shapeId="0">
      <text>
        <r>
          <rPr>
            <sz val="11"/>
            <rFont val="Calibri"/>
            <family val="2"/>
            <charset val="238"/>
          </rPr>
          <t>IV_B:KFHUtem1</t>
        </r>
      </text>
    </comment>
    <comment ref="V274" authorId="0" shapeId="0">
      <text>
        <r>
          <rPr>
            <sz val="11"/>
            <rFont val="Calibri"/>
            <family val="2"/>
            <charset val="238"/>
          </rPr>
          <t>IV_B:Egyeb_SajatUtem1</t>
        </r>
      </text>
    </comment>
    <comment ref="W274" authorId="0" shapeId="0">
      <text>
        <r>
          <rPr>
            <sz val="11"/>
            <rFont val="Calibri"/>
            <family val="2"/>
            <charset val="238"/>
          </rPr>
          <t>IV_B:DijUtem1</t>
        </r>
      </text>
    </comment>
    <comment ref="X274" authorId="0" shapeId="0">
      <text>
        <r>
          <rPr>
            <sz val="11"/>
            <rFont val="Calibri"/>
            <family val="2"/>
            <charset val="238"/>
          </rPr>
          <t>IV_B:EM_Melleklet1_Utem1</t>
        </r>
      </text>
    </comment>
    <comment ref="Y274" authorId="0" shapeId="0">
      <text>
        <r>
          <rPr>
            <sz val="11"/>
            <rFont val="Calibri"/>
            <family val="2"/>
            <charset val="238"/>
          </rPr>
          <t>IV_B:EgyebAllamiUtem1</t>
        </r>
      </text>
    </comment>
    <comment ref="Z274" authorId="0" shapeId="0">
      <text>
        <r>
          <rPr>
            <sz val="11"/>
            <rFont val="Calibri"/>
            <family val="2"/>
            <charset val="238"/>
          </rPr>
          <t>IV_B:OnkormanyzatiUtem1</t>
        </r>
      </text>
    </comment>
    <comment ref="AA274" authorId="0" shapeId="0">
      <text>
        <r>
          <rPr>
            <sz val="11"/>
            <rFont val="Calibri"/>
            <family val="2"/>
            <charset val="238"/>
          </rPr>
          <t>IV_B:EUUtem1</t>
        </r>
      </text>
    </comment>
    <comment ref="AB274" authorId="0" shapeId="0">
      <text>
        <r>
          <rPr>
            <sz val="11"/>
            <rFont val="Calibri"/>
            <family val="2"/>
            <charset val="238"/>
          </rPr>
          <t>IV_B:EgyebUtem1</t>
        </r>
      </text>
    </comment>
    <comment ref="AC274" authorId="0" shapeId="0">
      <text>
        <r>
          <rPr>
            <sz val="11"/>
            <rFont val="Calibri"/>
            <family val="2"/>
            <charset val="238"/>
          </rPr>
          <t>IV_B:HitelKotvenyUtem1</t>
        </r>
      </text>
    </comment>
    <comment ref="AD274" authorId="0" shapeId="0">
      <text>
        <r>
          <rPr>
            <sz val="11"/>
            <rFont val="Calibri"/>
            <family val="2"/>
            <charset val="238"/>
          </rPr>
          <t>IV_B:OsszesenUtem1</t>
        </r>
      </text>
    </comment>
    <comment ref="AG274" authorId="0" shapeId="0">
      <text>
        <r>
          <rPr>
            <sz val="11"/>
            <rFont val="Calibri"/>
            <family val="2"/>
            <charset val="238"/>
          </rPr>
          <t>IV_B:HDUtem2</t>
        </r>
      </text>
    </comment>
    <comment ref="AH274" authorId="0" shapeId="0">
      <text>
        <r>
          <rPr>
            <sz val="11"/>
            <rFont val="Calibri"/>
            <family val="2"/>
            <charset val="238"/>
          </rPr>
          <t>IV_B:ECSUtem2</t>
        </r>
      </text>
    </comment>
    <comment ref="AI274" authorId="0" shapeId="0">
      <text>
        <r>
          <rPr>
            <sz val="11"/>
            <rFont val="Calibri"/>
            <family val="2"/>
            <charset val="238"/>
          </rPr>
          <t>IV_B:KFHUtem2</t>
        </r>
      </text>
    </comment>
    <comment ref="AJ274" authorId="0" shapeId="0">
      <text>
        <r>
          <rPr>
            <sz val="11"/>
            <rFont val="Calibri"/>
            <family val="2"/>
            <charset val="238"/>
          </rPr>
          <t>IV_B:Egyeb_SajatUtem2</t>
        </r>
      </text>
    </comment>
    <comment ref="AK274" authorId="0" shapeId="0">
      <text>
        <r>
          <rPr>
            <sz val="11"/>
            <rFont val="Calibri"/>
            <family val="2"/>
            <charset val="238"/>
          </rPr>
          <t>IV_B:DijUtem2</t>
        </r>
      </text>
    </comment>
    <comment ref="AL274" authorId="0" shapeId="0">
      <text>
        <r>
          <rPr>
            <sz val="11"/>
            <rFont val="Calibri"/>
            <family val="2"/>
            <charset val="238"/>
          </rPr>
          <t>IV_B:EM_Melleklet1_Utem2</t>
        </r>
      </text>
    </comment>
    <comment ref="AM274" authorId="0" shapeId="0">
      <text>
        <r>
          <rPr>
            <sz val="11"/>
            <rFont val="Calibri"/>
            <family val="2"/>
            <charset val="238"/>
          </rPr>
          <t>IV_B:EgyebAllamiUtem2</t>
        </r>
      </text>
    </comment>
    <comment ref="AN274" authorId="0" shapeId="0">
      <text>
        <r>
          <rPr>
            <sz val="11"/>
            <rFont val="Calibri"/>
            <family val="2"/>
            <charset val="238"/>
          </rPr>
          <t>IV_B:OnkormanyzatiUtem2</t>
        </r>
      </text>
    </comment>
    <comment ref="AO274" authorId="0" shapeId="0">
      <text>
        <r>
          <rPr>
            <sz val="11"/>
            <rFont val="Calibri"/>
            <family val="2"/>
            <charset val="238"/>
          </rPr>
          <t>IV_B:EUUtem2</t>
        </r>
      </text>
    </comment>
    <comment ref="AP274" authorId="0" shapeId="0">
      <text>
        <r>
          <rPr>
            <sz val="11"/>
            <rFont val="Calibri"/>
            <family val="2"/>
            <charset val="238"/>
          </rPr>
          <t>IV_B:EgyebUtem2</t>
        </r>
      </text>
    </comment>
    <comment ref="AQ274" authorId="0" shapeId="0">
      <text>
        <r>
          <rPr>
            <sz val="11"/>
            <rFont val="Calibri"/>
            <family val="2"/>
            <charset val="238"/>
          </rPr>
          <t>IV_B:HitelKotvenyUtem2</t>
        </r>
      </text>
    </comment>
    <comment ref="AR274" authorId="0" shapeId="0">
      <text>
        <r>
          <rPr>
            <sz val="11"/>
            <rFont val="Calibri"/>
            <family val="2"/>
            <charset val="238"/>
          </rPr>
          <t>IV_B:OsszesenUtem2</t>
        </r>
      </text>
    </comment>
    <comment ref="AS274" authorId="0" shapeId="0">
      <text>
        <r>
          <rPr>
            <sz val="11"/>
            <rFont val="Calibri"/>
            <family val="2"/>
            <charset val="238"/>
          </rPr>
          <t>IV_B:ForrashianyUtem2</t>
        </r>
      </text>
    </comment>
    <comment ref="AV274" authorId="0" shapeId="0">
      <text>
        <r>
          <rPr>
            <sz val="11"/>
            <rFont val="Calibri"/>
            <family val="2"/>
            <charset val="238"/>
          </rPr>
          <t>IV_B:Indokolas</t>
        </r>
      </text>
    </comment>
    <comment ref="AW274" authorId="0" shapeId="0">
      <text>
        <r>
          <rPr>
            <sz val="11"/>
            <rFont val="Calibri"/>
            <family val="2"/>
            <charset val="238"/>
          </rPr>
          <t>IV_B:Megjegyzes</t>
        </r>
      </text>
    </comment>
    <comment ref="AZ274" authorId="0" shapeId="0">
      <text>
        <r>
          <rPr>
            <sz val="11"/>
            <rFont val="Calibri"/>
            <family val="2"/>
            <charset val="238"/>
          </rPr>
          <t>IV_B:ISA</t>
        </r>
      </text>
    </comment>
    <comment ref="B275" authorId="0" shapeId="0">
      <text>
        <r>
          <rPr>
            <sz val="11"/>
            <rFont val="Calibri"/>
            <family val="2"/>
            <charset val="238"/>
          </rPr>
          <t>IV_B:FontossagiSorrent</t>
        </r>
      </text>
    </comment>
    <comment ref="C275" authorId="0" shapeId="0">
      <text>
        <r>
          <rPr>
            <sz val="11"/>
            <rFont val="Calibri"/>
            <family val="2"/>
            <charset val="238"/>
          </rPr>
          <t>IV_B:FeladatKategoria</t>
        </r>
      </text>
    </comment>
    <comment ref="D275" authorId="0" shapeId="0">
      <text>
        <r>
          <rPr>
            <sz val="11"/>
            <rFont val="Calibri"/>
            <family val="2"/>
            <charset val="238"/>
          </rPr>
          <t>IV_B:FeladatMegnevezes</t>
        </r>
      </text>
    </comment>
    <comment ref="E275" authorId="0" shapeId="0">
      <text>
        <r>
          <rPr>
            <sz val="11"/>
            <rFont val="Calibri"/>
            <family val="2"/>
            <charset val="238"/>
          </rPr>
          <t>IV_B:ElviEngedelySzam</t>
        </r>
      </text>
    </comment>
    <comment ref="F275" authorId="0" shapeId="0">
      <text>
        <r>
          <rPr>
            <sz val="11"/>
            <rFont val="Calibri"/>
            <family val="2"/>
            <charset val="238"/>
          </rPr>
          <t>IV_B:VKR_Kod</t>
        </r>
      </text>
    </comment>
    <comment ref="G275" authorId="0" shapeId="0">
      <text>
        <r>
          <rPr>
            <sz val="11"/>
            <rFont val="Calibri"/>
            <family val="2"/>
            <charset val="238"/>
          </rPr>
          <t>IV_B:VKR_Nev</t>
        </r>
      </text>
    </comment>
    <comment ref="H275" authorId="0" shapeId="0">
      <text>
        <r>
          <rPr>
            <sz val="11"/>
            <rFont val="Calibri"/>
            <family val="2"/>
            <charset val="238"/>
          </rPr>
          <t>IV_B:FeladatSorszam</t>
        </r>
      </text>
    </comment>
    <comment ref="I275" authorId="0" shapeId="0">
      <text>
        <r>
          <rPr>
            <sz val="11"/>
            <rFont val="Calibri"/>
            <family val="2"/>
            <charset val="238"/>
          </rPr>
          <t>IV_B:FeladatAzonosito</t>
        </r>
      </text>
    </comment>
    <comment ref="J275" authorId="0" shapeId="0">
      <text>
        <r>
          <rPr>
            <sz val="11"/>
            <rFont val="Calibri"/>
            <family val="2"/>
            <charset val="238"/>
          </rPr>
          <t>IV_B:EllatasiTerulet</t>
        </r>
      </text>
    </comment>
    <comment ref="K275" authorId="0" shapeId="0">
      <text>
        <r>
          <rPr>
            <sz val="11"/>
            <rFont val="Calibri"/>
            <family val="2"/>
            <charset val="238"/>
          </rPr>
          <t>IV_B:EllatasertFelelos</t>
        </r>
      </text>
    </comment>
    <comment ref="L275" authorId="0" shapeId="0">
      <text>
        <r>
          <rPr>
            <sz val="11"/>
            <rFont val="Calibri"/>
            <family val="2"/>
            <charset val="238"/>
          </rPr>
          <t>IV_B:TervezettNettoKoltseg</t>
        </r>
      </text>
    </comment>
    <comment ref="M275" authorId="0" shapeId="0">
      <text>
        <r>
          <rPr>
            <sz val="11"/>
            <rFont val="Calibri"/>
            <family val="2"/>
            <charset val="238"/>
          </rPr>
          <t>IV_B:IdotartamKezdes</t>
        </r>
      </text>
    </comment>
    <comment ref="N275" authorId="0" shapeId="0">
      <text>
        <r>
          <rPr>
            <sz val="11"/>
            <rFont val="Calibri"/>
            <family val="2"/>
            <charset val="238"/>
          </rPr>
          <t>IV_B:IdotartamBefejezes</t>
        </r>
      </text>
    </comment>
    <comment ref="O275" authorId="0" shapeId="0">
      <text>
        <r>
          <rPr>
            <sz val="11"/>
            <rFont val="Calibri"/>
            <family val="2"/>
            <charset val="238"/>
          </rPr>
          <t>IV_B:NettoKoltsegUtem1</t>
        </r>
      </text>
    </comment>
    <comment ref="P275" authorId="0" shapeId="0">
      <text>
        <r>
          <rPr>
            <sz val="11"/>
            <rFont val="Calibri"/>
            <family val="2"/>
            <charset val="238"/>
          </rPr>
          <t>IV_B:NettoKoltsegUtem2</t>
        </r>
      </text>
    </comment>
    <comment ref="Q275" authorId="0" shapeId="0">
      <text>
        <r>
          <rPr>
            <sz val="11"/>
            <rFont val="Calibri"/>
            <family val="2"/>
            <charset val="238"/>
          </rPr>
          <t>IV_B:EM_Melleklet2_KTG</t>
        </r>
      </text>
    </comment>
    <comment ref="S275" authorId="0" shapeId="0">
      <text>
        <r>
          <rPr>
            <sz val="11"/>
            <rFont val="Calibri"/>
            <family val="2"/>
            <charset val="238"/>
          </rPr>
          <t>IV_B:HDUtem1</t>
        </r>
      </text>
    </comment>
    <comment ref="T275" authorId="0" shapeId="0">
      <text>
        <r>
          <rPr>
            <sz val="11"/>
            <rFont val="Calibri"/>
            <family val="2"/>
            <charset val="238"/>
          </rPr>
          <t>IV_B:ECSUtem1</t>
        </r>
      </text>
    </comment>
    <comment ref="U275" authorId="0" shapeId="0">
      <text>
        <r>
          <rPr>
            <sz val="11"/>
            <rFont val="Calibri"/>
            <family val="2"/>
            <charset val="238"/>
          </rPr>
          <t>IV_B:KFHUtem1</t>
        </r>
      </text>
    </comment>
    <comment ref="V275" authorId="0" shapeId="0">
      <text>
        <r>
          <rPr>
            <sz val="11"/>
            <rFont val="Calibri"/>
            <family val="2"/>
            <charset val="238"/>
          </rPr>
          <t>IV_B:Egyeb_SajatUtem1</t>
        </r>
      </text>
    </comment>
    <comment ref="W275" authorId="0" shapeId="0">
      <text>
        <r>
          <rPr>
            <sz val="11"/>
            <rFont val="Calibri"/>
            <family val="2"/>
            <charset val="238"/>
          </rPr>
          <t>IV_B:DijUtem1</t>
        </r>
      </text>
    </comment>
    <comment ref="X275" authorId="0" shapeId="0">
      <text>
        <r>
          <rPr>
            <sz val="11"/>
            <rFont val="Calibri"/>
            <family val="2"/>
            <charset val="238"/>
          </rPr>
          <t>IV_B:EM_Melleklet1_Utem1</t>
        </r>
      </text>
    </comment>
    <comment ref="Y275" authorId="0" shapeId="0">
      <text>
        <r>
          <rPr>
            <sz val="11"/>
            <rFont val="Calibri"/>
            <family val="2"/>
            <charset val="238"/>
          </rPr>
          <t>IV_B:EgyebAllamiUtem1</t>
        </r>
      </text>
    </comment>
    <comment ref="Z275" authorId="0" shapeId="0">
      <text>
        <r>
          <rPr>
            <sz val="11"/>
            <rFont val="Calibri"/>
            <family val="2"/>
            <charset val="238"/>
          </rPr>
          <t>IV_B:OnkormanyzatiUtem1</t>
        </r>
      </text>
    </comment>
    <comment ref="AA275" authorId="0" shapeId="0">
      <text>
        <r>
          <rPr>
            <sz val="11"/>
            <rFont val="Calibri"/>
            <family val="2"/>
            <charset val="238"/>
          </rPr>
          <t>IV_B:EUUtem1</t>
        </r>
      </text>
    </comment>
    <comment ref="AB275" authorId="0" shapeId="0">
      <text>
        <r>
          <rPr>
            <sz val="11"/>
            <rFont val="Calibri"/>
            <family val="2"/>
            <charset val="238"/>
          </rPr>
          <t>IV_B:EgyebUtem1</t>
        </r>
      </text>
    </comment>
    <comment ref="AC275" authorId="0" shapeId="0">
      <text>
        <r>
          <rPr>
            <sz val="11"/>
            <rFont val="Calibri"/>
            <family val="2"/>
            <charset val="238"/>
          </rPr>
          <t>IV_B:HitelKotvenyUtem1</t>
        </r>
      </text>
    </comment>
    <comment ref="AD275" authorId="0" shapeId="0">
      <text>
        <r>
          <rPr>
            <sz val="11"/>
            <rFont val="Calibri"/>
            <family val="2"/>
            <charset val="238"/>
          </rPr>
          <t>IV_B:OsszesenUtem1</t>
        </r>
      </text>
    </comment>
    <comment ref="AG275" authorId="0" shapeId="0">
      <text>
        <r>
          <rPr>
            <sz val="11"/>
            <rFont val="Calibri"/>
            <family val="2"/>
            <charset val="238"/>
          </rPr>
          <t>IV_B:HDUtem2</t>
        </r>
      </text>
    </comment>
    <comment ref="AH275" authorId="0" shapeId="0">
      <text>
        <r>
          <rPr>
            <sz val="11"/>
            <rFont val="Calibri"/>
            <family val="2"/>
            <charset val="238"/>
          </rPr>
          <t>IV_B:ECSUtem2</t>
        </r>
      </text>
    </comment>
    <comment ref="AI275" authorId="0" shapeId="0">
      <text>
        <r>
          <rPr>
            <sz val="11"/>
            <rFont val="Calibri"/>
            <family val="2"/>
            <charset val="238"/>
          </rPr>
          <t>IV_B:KFHUtem2</t>
        </r>
      </text>
    </comment>
    <comment ref="AJ275" authorId="0" shapeId="0">
      <text>
        <r>
          <rPr>
            <sz val="11"/>
            <rFont val="Calibri"/>
            <family val="2"/>
            <charset val="238"/>
          </rPr>
          <t>IV_B:Egyeb_SajatUtem2</t>
        </r>
      </text>
    </comment>
    <comment ref="AK275" authorId="0" shapeId="0">
      <text>
        <r>
          <rPr>
            <sz val="11"/>
            <rFont val="Calibri"/>
            <family val="2"/>
            <charset val="238"/>
          </rPr>
          <t>IV_B:DijUtem2</t>
        </r>
      </text>
    </comment>
    <comment ref="AL275" authorId="0" shapeId="0">
      <text>
        <r>
          <rPr>
            <sz val="11"/>
            <rFont val="Calibri"/>
            <family val="2"/>
            <charset val="238"/>
          </rPr>
          <t>IV_B:EM_Melleklet1_Utem2</t>
        </r>
      </text>
    </comment>
    <comment ref="AM275" authorId="0" shapeId="0">
      <text>
        <r>
          <rPr>
            <sz val="11"/>
            <rFont val="Calibri"/>
            <family val="2"/>
            <charset val="238"/>
          </rPr>
          <t>IV_B:EgyebAllamiUtem2</t>
        </r>
      </text>
    </comment>
    <comment ref="AN275" authorId="0" shapeId="0">
      <text>
        <r>
          <rPr>
            <sz val="11"/>
            <rFont val="Calibri"/>
            <family val="2"/>
            <charset val="238"/>
          </rPr>
          <t>IV_B:OnkormanyzatiUtem2</t>
        </r>
      </text>
    </comment>
    <comment ref="AO275" authorId="0" shapeId="0">
      <text>
        <r>
          <rPr>
            <sz val="11"/>
            <rFont val="Calibri"/>
            <family val="2"/>
            <charset val="238"/>
          </rPr>
          <t>IV_B:EUUtem2</t>
        </r>
      </text>
    </comment>
    <comment ref="AP275" authorId="0" shapeId="0">
      <text>
        <r>
          <rPr>
            <sz val="11"/>
            <rFont val="Calibri"/>
            <family val="2"/>
            <charset val="238"/>
          </rPr>
          <t>IV_B:EgyebUtem2</t>
        </r>
      </text>
    </comment>
    <comment ref="AQ275" authorId="0" shapeId="0">
      <text>
        <r>
          <rPr>
            <sz val="11"/>
            <rFont val="Calibri"/>
            <family val="2"/>
            <charset val="238"/>
          </rPr>
          <t>IV_B:HitelKotvenyUtem2</t>
        </r>
      </text>
    </comment>
    <comment ref="AR275" authorId="0" shapeId="0">
      <text>
        <r>
          <rPr>
            <sz val="11"/>
            <rFont val="Calibri"/>
            <family val="2"/>
            <charset val="238"/>
          </rPr>
          <t>IV_B:OsszesenUtem2</t>
        </r>
      </text>
    </comment>
    <comment ref="AS275" authorId="0" shapeId="0">
      <text>
        <r>
          <rPr>
            <sz val="11"/>
            <rFont val="Calibri"/>
            <family val="2"/>
            <charset val="238"/>
          </rPr>
          <t>IV_B:ForrashianyUtem2</t>
        </r>
      </text>
    </comment>
    <comment ref="AV275" authorId="0" shapeId="0">
      <text>
        <r>
          <rPr>
            <sz val="11"/>
            <rFont val="Calibri"/>
            <family val="2"/>
            <charset val="238"/>
          </rPr>
          <t>IV_B:Indokolas</t>
        </r>
      </text>
    </comment>
    <comment ref="AW275" authorId="0" shapeId="0">
      <text>
        <r>
          <rPr>
            <sz val="11"/>
            <rFont val="Calibri"/>
            <family val="2"/>
            <charset val="238"/>
          </rPr>
          <t>IV_B:Megjegyzes</t>
        </r>
      </text>
    </comment>
    <comment ref="AZ275" authorId="0" shapeId="0">
      <text>
        <r>
          <rPr>
            <sz val="11"/>
            <rFont val="Calibri"/>
            <family val="2"/>
            <charset val="238"/>
          </rPr>
          <t>IV_B:ISA</t>
        </r>
      </text>
    </comment>
    <comment ref="B276" authorId="0" shapeId="0">
      <text>
        <r>
          <rPr>
            <sz val="11"/>
            <rFont val="Calibri"/>
            <family val="2"/>
            <charset val="238"/>
          </rPr>
          <t>IV_B:FontossagiSorrent</t>
        </r>
      </text>
    </comment>
    <comment ref="C276" authorId="0" shapeId="0">
      <text>
        <r>
          <rPr>
            <sz val="11"/>
            <rFont val="Calibri"/>
            <family val="2"/>
            <charset val="238"/>
          </rPr>
          <t>IV_B:FeladatKategoria</t>
        </r>
      </text>
    </comment>
    <comment ref="D276" authorId="0" shapeId="0">
      <text>
        <r>
          <rPr>
            <sz val="11"/>
            <rFont val="Calibri"/>
            <family val="2"/>
            <charset val="238"/>
          </rPr>
          <t>IV_B:FeladatMegnevezes</t>
        </r>
      </text>
    </comment>
    <comment ref="E276" authorId="0" shapeId="0">
      <text>
        <r>
          <rPr>
            <sz val="11"/>
            <rFont val="Calibri"/>
            <family val="2"/>
            <charset val="238"/>
          </rPr>
          <t>IV_B:ElviEngedelySzam</t>
        </r>
      </text>
    </comment>
    <comment ref="F276" authorId="0" shapeId="0">
      <text>
        <r>
          <rPr>
            <sz val="11"/>
            <rFont val="Calibri"/>
            <family val="2"/>
            <charset val="238"/>
          </rPr>
          <t>IV_B:VKR_Kod</t>
        </r>
      </text>
    </comment>
    <comment ref="G276" authorId="0" shapeId="0">
      <text>
        <r>
          <rPr>
            <sz val="11"/>
            <rFont val="Calibri"/>
            <family val="2"/>
            <charset val="238"/>
          </rPr>
          <t>IV_B:VKR_Nev</t>
        </r>
      </text>
    </comment>
    <comment ref="H276" authorId="0" shapeId="0">
      <text>
        <r>
          <rPr>
            <sz val="11"/>
            <rFont val="Calibri"/>
            <family val="2"/>
            <charset val="238"/>
          </rPr>
          <t>IV_B:FeladatSorszam</t>
        </r>
      </text>
    </comment>
    <comment ref="I276" authorId="0" shapeId="0">
      <text>
        <r>
          <rPr>
            <sz val="11"/>
            <rFont val="Calibri"/>
            <family val="2"/>
            <charset val="238"/>
          </rPr>
          <t>IV_B:FeladatAzonosito</t>
        </r>
      </text>
    </comment>
    <comment ref="J276" authorId="0" shapeId="0">
      <text>
        <r>
          <rPr>
            <sz val="11"/>
            <rFont val="Calibri"/>
            <family val="2"/>
            <charset val="238"/>
          </rPr>
          <t>IV_B:EllatasiTerulet</t>
        </r>
      </text>
    </comment>
    <comment ref="K276" authorId="0" shapeId="0">
      <text>
        <r>
          <rPr>
            <sz val="11"/>
            <rFont val="Calibri"/>
            <family val="2"/>
            <charset val="238"/>
          </rPr>
          <t>IV_B:EllatasertFelelos</t>
        </r>
      </text>
    </comment>
    <comment ref="L276" authorId="0" shapeId="0">
      <text>
        <r>
          <rPr>
            <sz val="11"/>
            <rFont val="Calibri"/>
            <family val="2"/>
            <charset val="238"/>
          </rPr>
          <t>IV_B:TervezettNettoKoltseg</t>
        </r>
      </text>
    </comment>
    <comment ref="M276" authorId="0" shapeId="0">
      <text>
        <r>
          <rPr>
            <sz val="11"/>
            <rFont val="Calibri"/>
            <family val="2"/>
            <charset val="238"/>
          </rPr>
          <t>IV_B:IdotartamKezdes</t>
        </r>
      </text>
    </comment>
    <comment ref="N276" authorId="0" shapeId="0">
      <text>
        <r>
          <rPr>
            <sz val="11"/>
            <rFont val="Calibri"/>
            <family val="2"/>
            <charset val="238"/>
          </rPr>
          <t>IV_B:IdotartamBefejezes</t>
        </r>
      </text>
    </comment>
    <comment ref="O276" authorId="0" shapeId="0">
      <text>
        <r>
          <rPr>
            <sz val="11"/>
            <rFont val="Calibri"/>
            <family val="2"/>
            <charset val="238"/>
          </rPr>
          <t>IV_B:NettoKoltsegUtem1</t>
        </r>
      </text>
    </comment>
    <comment ref="P276" authorId="0" shapeId="0">
      <text>
        <r>
          <rPr>
            <sz val="11"/>
            <rFont val="Calibri"/>
            <family val="2"/>
            <charset val="238"/>
          </rPr>
          <t>IV_B:NettoKoltsegUtem2</t>
        </r>
      </text>
    </comment>
    <comment ref="Q276" authorId="0" shapeId="0">
      <text>
        <r>
          <rPr>
            <sz val="11"/>
            <rFont val="Calibri"/>
            <family val="2"/>
            <charset val="238"/>
          </rPr>
          <t>IV_B:EM_Melleklet2_KTG</t>
        </r>
      </text>
    </comment>
    <comment ref="S276" authorId="0" shapeId="0">
      <text>
        <r>
          <rPr>
            <sz val="11"/>
            <rFont val="Calibri"/>
            <family val="2"/>
            <charset val="238"/>
          </rPr>
          <t>IV_B:HDUtem1</t>
        </r>
      </text>
    </comment>
    <comment ref="T276" authorId="0" shapeId="0">
      <text>
        <r>
          <rPr>
            <sz val="11"/>
            <rFont val="Calibri"/>
            <family val="2"/>
            <charset val="238"/>
          </rPr>
          <t>IV_B:ECSUtem1</t>
        </r>
      </text>
    </comment>
    <comment ref="U276" authorId="0" shapeId="0">
      <text>
        <r>
          <rPr>
            <sz val="11"/>
            <rFont val="Calibri"/>
            <family val="2"/>
            <charset val="238"/>
          </rPr>
          <t>IV_B:KFHUtem1</t>
        </r>
      </text>
    </comment>
    <comment ref="V276" authorId="0" shapeId="0">
      <text>
        <r>
          <rPr>
            <sz val="11"/>
            <rFont val="Calibri"/>
            <family val="2"/>
            <charset val="238"/>
          </rPr>
          <t>IV_B:Egyeb_SajatUtem1</t>
        </r>
      </text>
    </comment>
    <comment ref="W276" authorId="0" shapeId="0">
      <text>
        <r>
          <rPr>
            <sz val="11"/>
            <rFont val="Calibri"/>
            <family val="2"/>
            <charset val="238"/>
          </rPr>
          <t>IV_B:DijUtem1</t>
        </r>
      </text>
    </comment>
    <comment ref="X276" authorId="0" shapeId="0">
      <text>
        <r>
          <rPr>
            <sz val="11"/>
            <rFont val="Calibri"/>
            <family val="2"/>
            <charset val="238"/>
          </rPr>
          <t>IV_B:EM_Melleklet1_Utem1</t>
        </r>
      </text>
    </comment>
    <comment ref="Y276" authorId="0" shapeId="0">
      <text>
        <r>
          <rPr>
            <sz val="11"/>
            <rFont val="Calibri"/>
            <family val="2"/>
            <charset val="238"/>
          </rPr>
          <t>IV_B:EgyebAllamiUtem1</t>
        </r>
      </text>
    </comment>
    <comment ref="Z276" authorId="0" shapeId="0">
      <text>
        <r>
          <rPr>
            <sz val="11"/>
            <rFont val="Calibri"/>
            <family val="2"/>
            <charset val="238"/>
          </rPr>
          <t>IV_B:OnkormanyzatiUtem1</t>
        </r>
      </text>
    </comment>
    <comment ref="AA276" authorId="0" shapeId="0">
      <text>
        <r>
          <rPr>
            <sz val="11"/>
            <rFont val="Calibri"/>
            <family val="2"/>
            <charset val="238"/>
          </rPr>
          <t>IV_B:EUUtem1</t>
        </r>
      </text>
    </comment>
    <comment ref="AB276" authorId="0" shapeId="0">
      <text>
        <r>
          <rPr>
            <sz val="11"/>
            <rFont val="Calibri"/>
            <family val="2"/>
            <charset val="238"/>
          </rPr>
          <t>IV_B:EgyebUtem1</t>
        </r>
      </text>
    </comment>
    <comment ref="AC276" authorId="0" shapeId="0">
      <text>
        <r>
          <rPr>
            <sz val="11"/>
            <rFont val="Calibri"/>
            <family val="2"/>
            <charset val="238"/>
          </rPr>
          <t>IV_B:HitelKotvenyUtem1</t>
        </r>
      </text>
    </comment>
    <comment ref="AD276" authorId="0" shapeId="0">
      <text>
        <r>
          <rPr>
            <sz val="11"/>
            <rFont val="Calibri"/>
            <family val="2"/>
            <charset val="238"/>
          </rPr>
          <t>IV_B:OsszesenUtem1</t>
        </r>
      </text>
    </comment>
    <comment ref="AG276" authorId="0" shapeId="0">
      <text>
        <r>
          <rPr>
            <sz val="11"/>
            <rFont val="Calibri"/>
            <family val="2"/>
            <charset val="238"/>
          </rPr>
          <t>IV_B:HDUtem2</t>
        </r>
      </text>
    </comment>
    <comment ref="AH276" authorId="0" shapeId="0">
      <text>
        <r>
          <rPr>
            <sz val="11"/>
            <rFont val="Calibri"/>
            <family val="2"/>
            <charset val="238"/>
          </rPr>
          <t>IV_B:ECSUtem2</t>
        </r>
      </text>
    </comment>
    <comment ref="AI276" authorId="0" shapeId="0">
      <text>
        <r>
          <rPr>
            <sz val="11"/>
            <rFont val="Calibri"/>
            <family val="2"/>
            <charset val="238"/>
          </rPr>
          <t>IV_B:KFHUtem2</t>
        </r>
      </text>
    </comment>
    <comment ref="AJ276" authorId="0" shapeId="0">
      <text>
        <r>
          <rPr>
            <sz val="11"/>
            <rFont val="Calibri"/>
            <family val="2"/>
            <charset val="238"/>
          </rPr>
          <t>IV_B:Egyeb_SajatUtem2</t>
        </r>
      </text>
    </comment>
    <comment ref="AK276" authorId="0" shapeId="0">
      <text>
        <r>
          <rPr>
            <sz val="11"/>
            <rFont val="Calibri"/>
            <family val="2"/>
            <charset val="238"/>
          </rPr>
          <t>IV_B:DijUtem2</t>
        </r>
      </text>
    </comment>
    <comment ref="AL276" authorId="0" shapeId="0">
      <text>
        <r>
          <rPr>
            <sz val="11"/>
            <rFont val="Calibri"/>
            <family val="2"/>
            <charset val="238"/>
          </rPr>
          <t>IV_B:EM_Melleklet1_Utem2</t>
        </r>
      </text>
    </comment>
    <comment ref="AM276" authorId="0" shapeId="0">
      <text>
        <r>
          <rPr>
            <sz val="11"/>
            <rFont val="Calibri"/>
            <family val="2"/>
            <charset val="238"/>
          </rPr>
          <t>IV_B:EgyebAllamiUtem2</t>
        </r>
      </text>
    </comment>
    <comment ref="AN276" authorId="0" shapeId="0">
      <text>
        <r>
          <rPr>
            <sz val="11"/>
            <rFont val="Calibri"/>
            <family val="2"/>
            <charset val="238"/>
          </rPr>
          <t>IV_B:OnkormanyzatiUtem2</t>
        </r>
      </text>
    </comment>
    <comment ref="AO276" authorId="0" shapeId="0">
      <text>
        <r>
          <rPr>
            <sz val="11"/>
            <rFont val="Calibri"/>
            <family val="2"/>
            <charset val="238"/>
          </rPr>
          <t>IV_B:EUUtem2</t>
        </r>
      </text>
    </comment>
    <comment ref="AP276" authorId="0" shapeId="0">
      <text>
        <r>
          <rPr>
            <sz val="11"/>
            <rFont val="Calibri"/>
            <family val="2"/>
            <charset val="238"/>
          </rPr>
          <t>IV_B:EgyebUtem2</t>
        </r>
      </text>
    </comment>
    <comment ref="AQ276" authorId="0" shapeId="0">
      <text>
        <r>
          <rPr>
            <sz val="11"/>
            <rFont val="Calibri"/>
            <family val="2"/>
            <charset val="238"/>
          </rPr>
          <t>IV_B:HitelKotvenyUtem2</t>
        </r>
      </text>
    </comment>
    <comment ref="AR276" authorId="0" shapeId="0">
      <text>
        <r>
          <rPr>
            <sz val="11"/>
            <rFont val="Calibri"/>
            <family val="2"/>
            <charset val="238"/>
          </rPr>
          <t>IV_B:OsszesenUtem2</t>
        </r>
      </text>
    </comment>
    <comment ref="AS276" authorId="0" shapeId="0">
      <text>
        <r>
          <rPr>
            <sz val="11"/>
            <rFont val="Calibri"/>
            <family val="2"/>
            <charset val="238"/>
          </rPr>
          <t>IV_B:ForrashianyUtem2</t>
        </r>
      </text>
    </comment>
    <comment ref="AV276" authorId="0" shapeId="0">
      <text>
        <r>
          <rPr>
            <sz val="11"/>
            <rFont val="Calibri"/>
            <family val="2"/>
            <charset val="238"/>
          </rPr>
          <t>IV_B:Indokolas</t>
        </r>
      </text>
    </comment>
    <comment ref="AW276" authorId="0" shapeId="0">
      <text>
        <r>
          <rPr>
            <sz val="11"/>
            <rFont val="Calibri"/>
            <family val="2"/>
            <charset val="238"/>
          </rPr>
          <t>IV_B:Megjegyzes</t>
        </r>
      </text>
    </comment>
    <comment ref="AZ276" authorId="0" shapeId="0">
      <text>
        <r>
          <rPr>
            <sz val="11"/>
            <rFont val="Calibri"/>
            <family val="2"/>
            <charset val="238"/>
          </rPr>
          <t>IV_B:ISA</t>
        </r>
      </text>
    </comment>
    <comment ref="B277" authorId="0" shapeId="0">
      <text>
        <r>
          <rPr>
            <sz val="11"/>
            <rFont val="Calibri"/>
            <family val="2"/>
            <charset val="238"/>
          </rPr>
          <t>IV_B:FontossagiSorrent</t>
        </r>
      </text>
    </comment>
    <comment ref="C277" authorId="0" shapeId="0">
      <text>
        <r>
          <rPr>
            <sz val="11"/>
            <rFont val="Calibri"/>
            <family val="2"/>
            <charset val="238"/>
          </rPr>
          <t>IV_B:FeladatKategoria</t>
        </r>
      </text>
    </comment>
    <comment ref="D277" authorId="0" shapeId="0">
      <text>
        <r>
          <rPr>
            <sz val="11"/>
            <rFont val="Calibri"/>
            <family val="2"/>
            <charset val="238"/>
          </rPr>
          <t>IV_B:FeladatMegnevezes</t>
        </r>
      </text>
    </comment>
    <comment ref="E277" authorId="0" shapeId="0">
      <text>
        <r>
          <rPr>
            <sz val="11"/>
            <rFont val="Calibri"/>
            <family val="2"/>
            <charset val="238"/>
          </rPr>
          <t>IV_B:ElviEngedelySzam</t>
        </r>
      </text>
    </comment>
    <comment ref="F277" authorId="0" shapeId="0">
      <text>
        <r>
          <rPr>
            <sz val="11"/>
            <rFont val="Calibri"/>
            <family val="2"/>
            <charset val="238"/>
          </rPr>
          <t>IV_B:VKR_Kod</t>
        </r>
      </text>
    </comment>
    <comment ref="G277" authorId="0" shapeId="0">
      <text>
        <r>
          <rPr>
            <sz val="11"/>
            <rFont val="Calibri"/>
            <family val="2"/>
            <charset val="238"/>
          </rPr>
          <t>IV_B:VKR_Nev</t>
        </r>
      </text>
    </comment>
    <comment ref="H277" authorId="0" shapeId="0">
      <text>
        <r>
          <rPr>
            <sz val="11"/>
            <rFont val="Calibri"/>
            <family val="2"/>
            <charset val="238"/>
          </rPr>
          <t>IV_B:FeladatSorszam</t>
        </r>
      </text>
    </comment>
    <comment ref="I277" authorId="0" shapeId="0">
      <text>
        <r>
          <rPr>
            <sz val="11"/>
            <rFont val="Calibri"/>
            <family val="2"/>
            <charset val="238"/>
          </rPr>
          <t>IV_B:FeladatAzonosito</t>
        </r>
      </text>
    </comment>
    <comment ref="J277" authorId="0" shapeId="0">
      <text>
        <r>
          <rPr>
            <sz val="11"/>
            <rFont val="Calibri"/>
            <family val="2"/>
            <charset val="238"/>
          </rPr>
          <t>IV_B:EllatasiTerulet</t>
        </r>
      </text>
    </comment>
    <comment ref="K277" authorId="0" shapeId="0">
      <text>
        <r>
          <rPr>
            <sz val="11"/>
            <rFont val="Calibri"/>
            <family val="2"/>
            <charset val="238"/>
          </rPr>
          <t>IV_B:EllatasertFelelos</t>
        </r>
      </text>
    </comment>
    <comment ref="L277" authorId="0" shapeId="0">
      <text>
        <r>
          <rPr>
            <sz val="11"/>
            <rFont val="Calibri"/>
            <family val="2"/>
            <charset val="238"/>
          </rPr>
          <t>IV_B:TervezettNettoKoltseg</t>
        </r>
      </text>
    </comment>
    <comment ref="M277" authorId="0" shapeId="0">
      <text>
        <r>
          <rPr>
            <sz val="11"/>
            <rFont val="Calibri"/>
            <family val="2"/>
            <charset val="238"/>
          </rPr>
          <t>IV_B:IdotartamKezdes</t>
        </r>
      </text>
    </comment>
    <comment ref="N277" authorId="0" shapeId="0">
      <text>
        <r>
          <rPr>
            <sz val="11"/>
            <rFont val="Calibri"/>
            <family val="2"/>
            <charset val="238"/>
          </rPr>
          <t>IV_B:IdotartamBefejezes</t>
        </r>
      </text>
    </comment>
    <comment ref="O277" authorId="0" shapeId="0">
      <text>
        <r>
          <rPr>
            <sz val="11"/>
            <rFont val="Calibri"/>
            <family val="2"/>
            <charset val="238"/>
          </rPr>
          <t>IV_B:NettoKoltsegUtem1</t>
        </r>
      </text>
    </comment>
    <comment ref="P277" authorId="0" shapeId="0">
      <text>
        <r>
          <rPr>
            <sz val="11"/>
            <rFont val="Calibri"/>
            <family val="2"/>
            <charset val="238"/>
          </rPr>
          <t>IV_B:NettoKoltsegUtem2</t>
        </r>
      </text>
    </comment>
    <comment ref="Q277" authorId="0" shapeId="0">
      <text>
        <r>
          <rPr>
            <sz val="11"/>
            <rFont val="Calibri"/>
            <family val="2"/>
            <charset val="238"/>
          </rPr>
          <t>IV_B:EM_Melleklet2_KTG</t>
        </r>
      </text>
    </comment>
    <comment ref="S277" authorId="0" shapeId="0">
      <text>
        <r>
          <rPr>
            <sz val="11"/>
            <rFont val="Calibri"/>
            <family val="2"/>
            <charset val="238"/>
          </rPr>
          <t>IV_B:HDUtem1</t>
        </r>
      </text>
    </comment>
    <comment ref="T277" authorId="0" shapeId="0">
      <text>
        <r>
          <rPr>
            <sz val="11"/>
            <rFont val="Calibri"/>
            <family val="2"/>
            <charset val="238"/>
          </rPr>
          <t>IV_B:ECSUtem1</t>
        </r>
      </text>
    </comment>
    <comment ref="U277" authorId="0" shapeId="0">
      <text>
        <r>
          <rPr>
            <sz val="11"/>
            <rFont val="Calibri"/>
            <family val="2"/>
            <charset val="238"/>
          </rPr>
          <t>IV_B:KFHUtem1</t>
        </r>
      </text>
    </comment>
    <comment ref="V277" authorId="0" shapeId="0">
      <text>
        <r>
          <rPr>
            <sz val="11"/>
            <rFont val="Calibri"/>
            <family val="2"/>
            <charset val="238"/>
          </rPr>
          <t>IV_B:Egyeb_SajatUtem1</t>
        </r>
      </text>
    </comment>
    <comment ref="W277" authorId="0" shapeId="0">
      <text>
        <r>
          <rPr>
            <sz val="11"/>
            <rFont val="Calibri"/>
            <family val="2"/>
            <charset val="238"/>
          </rPr>
          <t>IV_B:DijUtem1</t>
        </r>
      </text>
    </comment>
    <comment ref="X277" authorId="0" shapeId="0">
      <text>
        <r>
          <rPr>
            <sz val="11"/>
            <rFont val="Calibri"/>
            <family val="2"/>
            <charset val="238"/>
          </rPr>
          <t>IV_B:EM_Melleklet1_Utem1</t>
        </r>
      </text>
    </comment>
    <comment ref="Y277" authorId="0" shapeId="0">
      <text>
        <r>
          <rPr>
            <sz val="11"/>
            <rFont val="Calibri"/>
            <family val="2"/>
            <charset val="238"/>
          </rPr>
          <t>IV_B:EgyebAllamiUtem1</t>
        </r>
      </text>
    </comment>
    <comment ref="Z277" authorId="0" shapeId="0">
      <text>
        <r>
          <rPr>
            <sz val="11"/>
            <rFont val="Calibri"/>
            <family val="2"/>
            <charset val="238"/>
          </rPr>
          <t>IV_B:OnkormanyzatiUtem1</t>
        </r>
      </text>
    </comment>
    <comment ref="AA277" authorId="0" shapeId="0">
      <text>
        <r>
          <rPr>
            <sz val="11"/>
            <rFont val="Calibri"/>
            <family val="2"/>
            <charset val="238"/>
          </rPr>
          <t>IV_B:EUUtem1</t>
        </r>
      </text>
    </comment>
    <comment ref="AB277" authorId="0" shapeId="0">
      <text>
        <r>
          <rPr>
            <sz val="11"/>
            <rFont val="Calibri"/>
            <family val="2"/>
            <charset val="238"/>
          </rPr>
          <t>IV_B:EgyebUtem1</t>
        </r>
      </text>
    </comment>
    <comment ref="AC277" authorId="0" shapeId="0">
      <text>
        <r>
          <rPr>
            <sz val="11"/>
            <rFont val="Calibri"/>
            <family val="2"/>
            <charset val="238"/>
          </rPr>
          <t>IV_B:HitelKotvenyUtem1</t>
        </r>
      </text>
    </comment>
    <comment ref="AD277" authorId="0" shapeId="0">
      <text>
        <r>
          <rPr>
            <sz val="11"/>
            <rFont val="Calibri"/>
            <family val="2"/>
            <charset val="238"/>
          </rPr>
          <t>IV_B:OsszesenUtem1</t>
        </r>
      </text>
    </comment>
    <comment ref="AG277" authorId="0" shapeId="0">
      <text>
        <r>
          <rPr>
            <sz val="11"/>
            <rFont val="Calibri"/>
            <family val="2"/>
            <charset val="238"/>
          </rPr>
          <t>IV_B:HDUtem2</t>
        </r>
      </text>
    </comment>
    <comment ref="AH277" authorId="0" shapeId="0">
      <text>
        <r>
          <rPr>
            <sz val="11"/>
            <rFont val="Calibri"/>
            <family val="2"/>
            <charset val="238"/>
          </rPr>
          <t>IV_B:ECSUtem2</t>
        </r>
      </text>
    </comment>
    <comment ref="AI277" authorId="0" shapeId="0">
      <text>
        <r>
          <rPr>
            <sz val="11"/>
            <rFont val="Calibri"/>
            <family val="2"/>
            <charset val="238"/>
          </rPr>
          <t>IV_B:KFHUtem2</t>
        </r>
      </text>
    </comment>
    <comment ref="AJ277" authorId="0" shapeId="0">
      <text>
        <r>
          <rPr>
            <sz val="11"/>
            <rFont val="Calibri"/>
            <family val="2"/>
            <charset val="238"/>
          </rPr>
          <t>IV_B:Egyeb_SajatUtem2</t>
        </r>
      </text>
    </comment>
    <comment ref="AK277" authorId="0" shapeId="0">
      <text>
        <r>
          <rPr>
            <sz val="11"/>
            <rFont val="Calibri"/>
            <family val="2"/>
            <charset val="238"/>
          </rPr>
          <t>IV_B:DijUtem2</t>
        </r>
      </text>
    </comment>
    <comment ref="AL277" authorId="0" shapeId="0">
      <text>
        <r>
          <rPr>
            <sz val="11"/>
            <rFont val="Calibri"/>
            <family val="2"/>
            <charset val="238"/>
          </rPr>
          <t>IV_B:EM_Melleklet1_Utem2</t>
        </r>
      </text>
    </comment>
    <comment ref="AM277" authorId="0" shapeId="0">
      <text>
        <r>
          <rPr>
            <sz val="11"/>
            <rFont val="Calibri"/>
            <family val="2"/>
            <charset val="238"/>
          </rPr>
          <t>IV_B:EgyebAllamiUtem2</t>
        </r>
      </text>
    </comment>
    <comment ref="AN277" authorId="0" shapeId="0">
      <text>
        <r>
          <rPr>
            <sz val="11"/>
            <rFont val="Calibri"/>
            <family val="2"/>
            <charset val="238"/>
          </rPr>
          <t>IV_B:OnkormanyzatiUtem2</t>
        </r>
      </text>
    </comment>
    <comment ref="AO277" authorId="0" shapeId="0">
      <text>
        <r>
          <rPr>
            <sz val="11"/>
            <rFont val="Calibri"/>
            <family val="2"/>
            <charset val="238"/>
          </rPr>
          <t>IV_B:EUUtem2</t>
        </r>
      </text>
    </comment>
    <comment ref="AP277" authorId="0" shapeId="0">
      <text>
        <r>
          <rPr>
            <sz val="11"/>
            <rFont val="Calibri"/>
            <family val="2"/>
            <charset val="238"/>
          </rPr>
          <t>IV_B:EgyebUtem2</t>
        </r>
      </text>
    </comment>
    <comment ref="AQ277" authorId="0" shapeId="0">
      <text>
        <r>
          <rPr>
            <sz val="11"/>
            <rFont val="Calibri"/>
            <family val="2"/>
            <charset val="238"/>
          </rPr>
          <t>IV_B:HitelKotvenyUtem2</t>
        </r>
      </text>
    </comment>
    <comment ref="AR277" authorId="0" shapeId="0">
      <text>
        <r>
          <rPr>
            <sz val="11"/>
            <rFont val="Calibri"/>
            <family val="2"/>
            <charset val="238"/>
          </rPr>
          <t>IV_B:OsszesenUtem2</t>
        </r>
      </text>
    </comment>
    <comment ref="AS277" authorId="0" shapeId="0">
      <text>
        <r>
          <rPr>
            <sz val="11"/>
            <rFont val="Calibri"/>
            <family val="2"/>
            <charset val="238"/>
          </rPr>
          <t>IV_B:ForrashianyUtem2</t>
        </r>
      </text>
    </comment>
    <comment ref="AV277" authorId="0" shapeId="0">
      <text>
        <r>
          <rPr>
            <sz val="11"/>
            <rFont val="Calibri"/>
            <family val="2"/>
            <charset val="238"/>
          </rPr>
          <t>IV_B:Indokolas</t>
        </r>
      </text>
    </comment>
    <comment ref="AW277" authorId="0" shapeId="0">
      <text>
        <r>
          <rPr>
            <sz val="11"/>
            <rFont val="Calibri"/>
            <family val="2"/>
            <charset val="238"/>
          </rPr>
          <t>IV_B:Megjegyzes</t>
        </r>
      </text>
    </comment>
    <comment ref="AZ277" authorId="0" shapeId="0">
      <text>
        <r>
          <rPr>
            <sz val="11"/>
            <rFont val="Calibri"/>
            <family val="2"/>
            <charset val="238"/>
          </rPr>
          <t>IV_B:ISA</t>
        </r>
      </text>
    </comment>
    <comment ref="B278" authorId="0" shapeId="0">
      <text>
        <r>
          <rPr>
            <sz val="11"/>
            <rFont val="Calibri"/>
            <family val="2"/>
            <charset val="238"/>
          </rPr>
          <t>IV_B:FontossagiSorrent</t>
        </r>
      </text>
    </comment>
    <comment ref="C278" authorId="0" shapeId="0">
      <text>
        <r>
          <rPr>
            <sz val="11"/>
            <rFont val="Calibri"/>
            <family val="2"/>
            <charset val="238"/>
          </rPr>
          <t>IV_B:FeladatKategoria</t>
        </r>
      </text>
    </comment>
    <comment ref="D278" authorId="0" shapeId="0">
      <text>
        <r>
          <rPr>
            <sz val="11"/>
            <rFont val="Calibri"/>
            <family val="2"/>
            <charset val="238"/>
          </rPr>
          <t>IV_B:FeladatMegnevezes</t>
        </r>
      </text>
    </comment>
    <comment ref="E278" authorId="0" shapeId="0">
      <text>
        <r>
          <rPr>
            <sz val="11"/>
            <rFont val="Calibri"/>
            <family val="2"/>
            <charset val="238"/>
          </rPr>
          <t>IV_B:ElviEngedelySzam</t>
        </r>
      </text>
    </comment>
    <comment ref="F278" authorId="0" shapeId="0">
      <text>
        <r>
          <rPr>
            <sz val="11"/>
            <rFont val="Calibri"/>
            <family val="2"/>
            <charset val="238"/>
          </rPr>
          <t>IV_B:VKR_Kod</t>
        </r>
      </text>
    </comment>
    <comment ref="G278" authorId="0" shapeId="0">
      <text>
        <r>
          <rPr>
            <sz val="11"/>
            <rFont val="Calibri"/>
            <family val="2"/>
            <charset val="238"/>
          </rPr>
          <t>IV_B:VKR_Nev</t>
        </r>
      </text>
    </comment>
    <comment ref="H278" authorId="0" shapeId="0">
      <text>
        <r>
          <rPr>
            <sz val="11"/>
            <rFont val="Calibri"/>
            <family val="2"/>
            <charset val="238"/>
          </rPr>
          <t>IV_B:FeladatSorszam</t>
        </r>
      </text>
    </comment>
    <comment ref="I278" authorId="0" shapeId="0">
      <text>
        <r>
          <rPr>
            <sz val="11"/>
            <rFont val="Calibri"/>
            <family val="2"/>
            <charset val="238"/>
          </rPr>
          <t>IV_B:FeladatAzonosito</t>
        </r>
      </text>
    </comment>
    <comment ref="J278" authorId="0" shapeId="0">
      <text>
        <r>
          <rPr>
            <sz val="11"/>
            <rFont val="Calibri"/>
            <family val="2"/>
            <charset val="238"/>
          </rPr>
          <t>IV_B:EllatasiTerulet</t>
        </r>
      </text>
    </comment>
    <comment ref="K278" authorId="0" shapeId="0">
      <text>
        <r>
          <rPr>
            <sz val="11"/>
            <rFont val="Calibri"/>
            <family val="2"/>
            <charset val="238"/>
          </rPr>
          <t>IV_B:EllatasertFelelos</t>
        </r>
      </text>
    </comment>
    <comment ref="L278" authorId="0" shapeId="0">
      <text>
        <r>
          <rPr>
            <sz val="11"/>
            <rFont val="Calibri"/>
            <family val="2"/>
            <charset val="238"/>
          </rPr>
          <t>IV_B:TervezettNettoKoltseg</t>
        </r>
      </text>
    </comment>
    <comment ref="M278" authorId="0" shapeId="0">
      <text>
        <r>
          <rPr>
            <sz val="11"/>
            <rFont val="Calibri"/>
            <family val="2"/>
            <charset val="238"/>
          </rPr>
          <t>IV_B:IdotartamKezdes</t>
        </r>
      </text>
    </comment>
    <comment ref="N278" authorId="0" shapeId="0">
      <text>
        <r>
          <rPr>
            <sz val="11"/>
            <rFont val="Calibri"/>
            <family val="2"/>
            <charset val="238"/>
          </rPr>
          <t>IV_B:IdotartamBefejezes</t>
        </r>
      </text>
    </comment>
    <comment ref="O278" authorId="0" shapeId="0">
      <text>
        <r>
          <rPr>
            <sz val="11"/>
            <rFont val="Calibri"/>
            <family val="2"/>
            <charset val="238"/>
          </rPr>
          <t>IV_B:NettoKoltsegUtem1</t>
        </r>
      </text>
    </comment>
    <comment ref="P278" authorId="0" shapeId="0">
      <text>
        <r>
          <rPr>
            <sz val="11"/>
            <rFont val="Calibri"/>
            <family val="2"/>
            <charset val="238"/>
          </rPr>
          <t>IV_B:NettoKoltsegUtem2</t>
        </r>
      </text>
    </comment>
    <comment ref="Q278" authorId="0" shapeId="0">
      <text>
        <r>
          <rPr>
            <sz val="11"/>
            <rFont val="Calibri"/>
            <family val="2"/>
            <charset val="238"/>
          </rPr>
          <t>IV_B:EM_Melleklet2_KTG</t>
        </r>
      </text>
    </comment>
    <comment ref="S278" authorId="0" shapeId="0">
      <text>
        <r>
          <rPr>
            <sz val="11"/>
            <rFont val="Calibri"/>
            <family val="2"/>
            <charset val="238"/>
          </rPr>
          <t>IV_B:HDUtem1</t>
        </r>
      </text>
    </comment>
    <comment ref="T278" authorId="0" shapeId="0">
      <text>
        <r>
          <rPr>
            <sz val="11"/>
            <rFont val="Calibri"/>
            <family val="2"/>
            <charset val="238"/>
          </rPr>
          <t>IV_B:ECSUtem1</t>
        </r>
      </text>
    </comment>
    <comment ref="U278" authorId="0" shapeId="0">
      <text>
        <r>
          <rPr>
            <sz val="11"/>
            <rFont val="Calibri"/>
            <family val="2"/>
            <charset val="238"/>
          </rPr>
          <t>IV_B:KFHUtem1</t>
        </r>
      </text>
    </comment>
    <comment ref="V278" authorId="0" shapeId="0">
      <text>
        <r>
          <rPr>
            <sz val="11"/>
            <rFont val="Calibri"/>
            <family val="2"/>
            <charset val="238"/>
          </rPr>
          <t>IV_B:Egyeb_SajatUtem1</t>
        </r>
      </text>
    </comment>
    <comment ref="W278" authorId="0" shapeId="0">
      <text>
        <r>
          <rPr>
            <sz val="11"/>
            <rFont val="Calibri"/>
            <family val="2"/>
            <charset val="238"/>
          </rPr>
          <t>IV_B:DijUtem1</t>
        </r>
      </text>
    </comment>
    <comment ref="X278" authorId="0" shapeId="0">
      <text>
        <r>
          <rPr>
            <sz val="11"/>
            <rFont val="Calibri"/>
            <family val="2"/>
            <charset val="238"/>
          </rPr>
          <t>IV_B:EM_Melleklet1_Utem1</t>
        </r>
      </text>
    </comment>
    <comment ref="Y278" authorId="0" shapeId="0">
      <text>
        <r>
          <rPr>
            <sz val="11"/>
            <rFont val="Calibri"/>
            <family val="2"/>
            <charset val="238"/>
          </rPr>
          <t>IV_B:EgyebAllamiUtem1</t>
        </r>
      </text>
    </comment>
    <comment ref="Z278" authorId="0" shapeId="0">
      <text>
        <r>
          <rPr>
            <sz val="11"/>
            <rFont val="Calibri"/>
            <family val="2"/>
            <charset val="238"/>
          </rPr>
          <t>IV_B:OnkormanyzatiUtem1</t>
        </r>
      </text>
    </comment>
    <comment ref="AA278" authorId="0" shapeId="0">
      <text>
        <r>
          <rPr>
            <sz val="11"/>
            <rFont val="Calibri"/>
            <family val="2"/>
            <charset val="238"/>
          </rPr>
          <t>IV_B:EUUtem1</t>
        </r>
      </text>
    </comment>
    <comment ref="AB278" authorId="0" shapeId="0">
      <text>
        <r>
          <rPr>
            <sz val="11"/>
            <rFont val="Calibri"/>
            <family val="2"/>
            <charset val="238"/>
          </rPr>
          <t>IV_B:EgyebUtem1</t>
        </r>
      </text>
    </comment>
    <comment ref="AC278" authorId="0" shapeId="0">
      <text>
        <r>
          <rPr>
            <sz val="11"/>
            <rFont val="Calibri"/>
            <family val="2"/>
            <charset val="238"/>
          </rPr>
          <t>IV_B:HitelKotvenyUtem1</t>
        </r>
      </text>
    </comment>
    <comment ref="AD278" authorId="0" shapeId="0">
      <text>
        <r>
          <rPr>
            <sz val="11"/>
            <rFont val="Calibri"/>
            <family val="2"/>
            <charset val="238"/>
          </rPr>
          <t>IV_B:OsszesenUtem1</t>
        </r>
      </text>
    </comment>
    <comment ref="AG278" authorId="0" shapeId="0">
      <text>
        <r>
          <rPr>
            <sz val="11"/>
            <rFont val="Calibri"/>
            <family val="2"/>
            <charset val="238"/>
          </rPr>
          <t>IV_B:HDUtem2</t>
        </r>
      </text>
    </comment>
    <comment ref="AH278" authorId="0" shapeId="0">
      <text>
        <r>
          <rPr>
            <sz val="11"/>
            <rFont val="Calibri"/>
            <family val="2"/>
            <charset val="238"/>
          </rPr>
          <t>IV_B:ECSUtem2</t>
        </r>
      </text>
    </comment>
    <comment ref="AI278" authorId="0" shapeId="0">
      <text>
        <r>
          <rPr>
            <sz val="11"/>
            <rFont val="Calibri"/>
            <family val="2"/>
            <charset val="238"/>
          </rPr>
          <t>IV_B:KFHUtem2</t>
        </r>
      </text>
    </comment>
    <comment ref="AJ278" authorId="0" shapeId="0">
      <text>
        <r>
          <rPr>
            <sz val="11"/>
            <rFont val="Calibri"/>
            <family val="2"/>
            <charset val="238"/>
          </rPr>
          <t>IV_B:Egyeb_SajatUtem2</t>
        </r>
      </text>
    </comment>
    <comment ref="AK278" authorId="0" shapeId="0">
      <text>
        <r>
          <rPr>
            <sz val="11"/>
            <rFont val="Calibri"/>
            <family val="2"/>
            <charset val="238"/>
          </rPr>
          <t>IV_B:DijUtem2</t>
        </r>
      </text>
    </comment>
    <comment ref="AL278" authorId="0" shapeId="0">
      <text>
        <r>
          <rPr>
            <sz val="11"/>
            <rFont val="Calibri"/>
            <family val="2"/>
            <charset val="238"/>
          </rPr>
          <t>IV_B:EM_Melleklet1_Utem2</t>
        </r>
      </text>
    </comment>
    <comment ref="AM278" authorId="0" shapeId="0">
      <text>
        <r>
          <rPr>
            <sz val="11"/>
            <rFont val="Calibri"/>
            <family val="2"/>
            <charset val="238"/>
          </rPr>
          <t>IV_B:EgyebAllamiUtem2</t>
        </r>
      </text>
    </comment>
    <comment ref="AN278" authorId="0" shapeId="0">
      <text>
        <r>
          <rPr>
            <sz val="11"/>
            <rFont val="Calibri"/>
            <family val="2"/>
            <charset val="238"/>
          </rPr>
          <t>IV_B:OnkormanyzatiUtem2</t>
        </r>
      </text>
    </comment>
    <comment ref="AO278" authorId="0" shapeId="0">
      <text>
        <r>
          <rPr>
            <sz val="11"/>
            <rFont val="Calibri"/>
            <family val="2"/>
            <charset val="238"/>
          </rPr>
          <t>IV_B:EUUtem2</t>
        </r>
      </text>
    </comment>
    <comment ref="AP278" authorId="0" shapeId="0">
      <text>
        <r>
          <rPr>
            <sz val="11"/>
            <rFont val="Calibri"/>
            <family val="2"/>
            <charset val="238"/>
          </rPr>
          <t>IV_B:EgyebUtem2</t>
        </r>
      </text>
    </comment>
    <comment ref="AQ278" authorId="0" shapeId="0">
      <text>
        <r>
          <rPr>
            <sz val="11"/>
            <rFont val="Calibri"/>
            <family val="2"/>
            <charset val="238"/>
          </rPr>
          <t>IV_B:HitelKotvenyUtem2</t>
        </r>
      </text>
    </comment>
    <comment ref="AR278" authorId="0" shapeId="0">
      <text>
        <r>
          <rPr>
            <sz val="11"/>
            <rFont val="Calibri"/>
            <family val="2"/>
            <charset val="238"/>
          </rPr>
          <t>IV_B:OsszesenUtem2</t>
        </r>
      </text>
    </comment>
    <comment ref="AS278" authorId="0" shapeId="0">
      <text>
        <r>
          <rPr>
            <sz val="11"/>
            <rFont val="Calibri"/>
            <family val="2"/>
            <charset val="238"/>
          </rPr>
          <t>IV_B:ForrashianyUtem2</t>
        </r>
      </text>
    </comment>
    <comment ref="AV278" authorId="0" shapeId="0">
      <text>
        <r>
          <rPr>
            <sz val="11"/>
            <rFont val="Calibri"/>
            <family val="2"/>
            <charset val="238"/>
          </rPr>
          <t>IV_B:Indokolas</t>
        </r>
      </text>
    </comment>
    <comment ref="AW278" authorId="0" shapeId="0">
      <text>
        <r>
          <rPr>
            <sz val="11"/>
            <rFont val="Calibri"/>
            <family val="2"/>
            <charset val="238"/>
          </rPr>
          <t>IV_B:Megjegyzes</t>
        </r>
      </text>
    </comment>
    <comment ref="AZ278" authorId="0" shapeId="0">
      <text>
        <r>
          <rPr>
            <sz val="11"/>
            <rFont val="Calibri"/>
            <family val="2"/>
            <charset val="238"/>
          </rPr>
          <t>IV_B:ISA</t>
        </r>
      </text>
    </comment>
    <comment ref="B279" authorId="0" shapeId="0">
      <text>
        <r>
          <rPr>
            <sz val="11"/>
            <rFont val="Calibri"/>
            <family val="2"/>
            <charset val="238"/>
          </rPr>
          <t>IV_B:FontossagiSorrent</t>
        </r>
      </text>
    </comment>
    <comment ref="C279" authorId="0" shapeId="0">
      <text>
        <r>
          <rPr>
            <sz val="11"/>
            <rFont val="Calibri"/>
            <family val="2"/>
            <charset val="238"/>
          </rPr>
          <t>IV_B:FeladatKategoria</t>
        </r>
      </text>
    </comment>
    <comment ref="D279" authorId="0" shapeId="0">
      <text>
        <r>
          <rPr>
            <sz val="11"/>
            <rFont val="Calibri"/>
            <family val="2"/>
            <charset val="238"/>
          </rPr>
          <t>IV_B:FeladatMegnevezes</t>
        </r>
      </text>
    </comment>
    <comment ref="E279" authorId="0" shapeId="0">
      <text>
        <r>
          <rPr>
            <sz val="11"/>
            <rFont val="Calibri"/>
            <family val="2"/>
            <charset val="238"/>
          </rPr>
          <t>IV_B:ElviEngedelySzam</t>
        </r>
      </text>
    </comment>
    <comment ref="F279" authorId="0" shapeId="0">
      <text>
        <r>
          <rPr>
            <sz val="11"/>
            <rFont val="Calibri"/>
            <family val="2"/>
            <charset val="238"/>
          </rPr>
          <t>IV_B:VKR_Kod</t>
        </r>
      </text>
    </comment>
    <comment ref="G279" authorId="0" shapeId="0">
      <text>
        <r>
          <rPr>
            <sz val="11"/>
            <rFont val="Calibri"/>
            <family val="2"/>
            <charset val="238"/>
          </rPr>
          <t>IV_B:VKR_Nev</t>
        </r>
      </text>
    </comment>
    <comment ref="H279" authorId="0" shapeId="0">
      <text>
        <r>
          <rPr>
            <sz val="11"/>
            <rFont val="Calibri"/>
            <family val="2"/>
            <charset val="238"/>
          </rPr>
          <t>IV_B:FeladatSorszam</t>
        </r>
      </text>
    </comment>
    <comment ref="I279" authorId="0" shapeId="0">
      <text>
        <r>
          <rPr>
            <sz val="11"/>
            <rFont val="Calibri"/>
            <family val="2"/>
            <charset val="238"/>
          </rPr>
          <t>IV_B:FeladatAzonosito</t>
        </r>
      </text>
    </comment>
    <comment ref="J279" authorId="0" shapeId="0">
      <text>
        <r>
          <rPr>
            <sz val="11"/>
            <rFont val="Calibri"/>
            <family val="2"/>
            <charset val="238"/>
          </rPr>
          <t>IV_B:EllatasiTerulet</t>
        </r>
      </text>
    </comment>
    <comment ref="K279" authorId="0" shapeId="0">
      <text>
        <r>
          <rPr>
            <sz val="11"/>
            <rFont val="Calibri"/>
            <family val="2"/>
            <charset val="238"/>
          </rPr>
          <t>IV_B:EllatasertFelelos</t>
        </r>
      </text>
    </comment>
    <comment ref="L279" authorId="0" shapeId="0">
      <text>
        <r>
          <rPr>
            <sz val="11"/>
            <rFont val="Calibri"/>
            <family val="2"/>
            <charset val="238"/>
          </rPr>
          <t>IV_B:TervezettNettoKoltseg</t>
        </r>
      </text>
    </comment>
    <comment ref="M279" authorId="0" shapeId="0">
      <text>
        <r>
          <rPr>
            <sz val="11"/>
            <rFont val="Calibri"/>
            <family val="2"/>
            <charset val="238"/>
          </rPr>
          <t>IV_B:IdotartamKezdes</t>
        </r>
      </text>
    </comment>
    <comment ref="N279" authorId="0" shapeId="0">
      <text>
        <r>
          <rPr>
            <sz val="11"/>
            <rFont val="Calibri"/>
            <family val="2"/>
            <charset val="238"/>
          </rPr>
          <t>IV_B:IdotartamBefejezes</t>
        </r>
      </text>
    </comment>
    <comment ref="O279" authorId="0" shapeId="0">
      <text>
        <r>
          <rPr>
            <sz val="11"/>
            <rFont val="Calibri"/>
            <family val="2"/>
            <charset val="238"/>
          </rPr>
          <t>IV_B:NettoKoltsegUtem1</t>
        </r>
      </text>
    </comment>
    <comment ref="P279" authorId="0" shapeId="0">
      <text>
        <r>
          <rPr>
            <sz val="11"/>
            <rFont val="Calibri"/>
            <family val="2"/>
            <charset val="238"/>
          </rPr>
          <t>IV_B:NettoKoltsegUtem2</t>
        </r>
      </text>
    </comment>
    <comment ref="Q279" authorId="0" shapeId="0">
      <text>
        <r>
          <rPr>
            <sz val="11"/>
            <rFont val="Calibri"/>
            <family val="2"/>
            <charset val="238"/>
          </rPr>
          <t>IV_B:EM_Melleklet2_KTG</t>
        </r>
      </text>
    </comment>
    <comment ref="S279" authorId="0" shapeId="0">
      <text>
        <r>
          <rPr>
            <sz val="11"/>
            <rFont val="Calibri"/>
            <family val="2"/>
            <charset val="238"/>
          </rPr>
          <t>IV_B:HDUtem1</t>
        </r>
      </text>
    </comment>
    <comment ref="T279" authorId="0" shapeId="0">
      <text>
        <r>
          <rPr>
            <sz val="11"/>
            <rFont val="Calibri"/>
            <family val="2"/>
            <charset val="238"/>
          </rPr>
          <t>IV_B:ECSUtem1</t>
        </r>
      </text>
    </comment>
    <comment ref="U279" authorId="0" shapeId="0">
      <text>
        <r>
          <rPr>
            <sz val="11"/>
            <rFont val="Calibri"/>
            <family val="2"/>
            <charset val="238"/>
          </rPr>
          <t>IV_B:KFHUtem1</t>
        </r>
      </text>
    </comment>
    <comment ref="V279" authorId="0" shapeId="0">
      <text>
        <r>
          <rPr>
            <sz val="11"/>
            <rFont val="Calibri"/>
            <family val="2"/>
            <charset val="238"/>
          </rPr>
          <t>IV_B:Egyeb_SajatUtem1</t>
        </r>
      </text>
    </comment>
    <comment ref="W279" authorId="0" shapeId="0">
      <text>
        <r>
          <rPr>
            <sz val="11"/>
            <rFont val="Calibri"/>
            <family val="2"/>
            <charset val="238"/>
          </rPr>
          <t>IV_B:DijUtem1</t>
        </r>
      </text>
    </comment>
    <comment ref="X279" authorId="0" shapeId="0">
      <text>
        <r>
          <rPr>
            <sz val="11"/>
            <rFont val="Calibri"/>
            <family val="2"/>
            <charset val="238"/>
          </rPr>
          <t>IV_B:EM_Melleklet1_Utem1</t>
        </r>
      </text>
    </comment>
    <comment ref="Y279" authorId="0" shapeId="0">
      <text>
        <r>
          <rPr>
            <sz val="11"/>
            <rFont val="Calibri"/>
            <family val="2"/>
            <charset val="238"/>
          </rPr>
          <t>IV_B:EgyebAllamiUtem1</t>
        </r>
      </text>
    </comment>
    <comment ref="Z279" authorId="0" shapeId="0">
      <text>
        <r>
          <rPr>
            <sz val="11"/>
            <rFont val="Calibri"/>
            <family val="2"/>
            <charset val="238"/>
          </rPr>
          <t>IV_B:OnkormanyzatiUtem1</t>
        </r>
      </text>
    </comment>
    <comment ref="AA279" authorId="0" shapeId="0">
      <text>
        <r>
          <rPr>
            <sz val="11"/>
            <rFont val="Calibri"/>
            <family val="2"/>
            <charset val="238"/>
          </rPr>
          <t>IV_B:EUUtem1</t>
        </r>
      </text>
    </comment>
    <comment ref="AB279" authorId="0" shapeId="0">
      <text>
        <r>
          <rPr>
            <sz val="11"/>
            <rFont val="Calibri"/>
            <family val="2"/>
            <charset val="238"/>
          </rPr>
          <t>IV_B:EgyebUtem1</t>
        </r>
      </text>
    </comment>
    <comment ref="AC279" authorId="0" shapeId="0">
      <text>
        <r>
          <rPr>
            <sz val="11"/>
            <rFont val="Calibri"/>
            <family val="2"/>
            <charset val="238"/>
          </rPr>
          <t>IV_B:HitelKotvenyUtem1</t>
        </r>
      </text>
    </comment>
    <comment ref="AD279" authorId="0" shapeId="0">
      <text>
        <r>
          <rPr>
            <sz val="11"/>
            <rFont val="Calibri"/>
            <family val="2"/>
            <charset val="238"/>
          </rPr>
          <t>IV_B:OsszesenUtem1</t>
        </r>
      </text>
    </comment>
    <comment ref="AG279" authorId="0" shapeId="0">
      <text>
        <r>
          <rPr>
            <sz val="11"/>
            <rFont val="Calibri"/>
            <family val="2"/>
            <charset val="238"/>
          </rPr>
          <t>IV_B:HDUtem2</t>
        </r>
      </text>
    </comment>
    <comment ref="AH279" authorId="0" shapeId="0">
      <text>
        <r>
          <rPr>
            <sz val="11"/>
            <rFont val="Calibri"/>
            <family val="2"/>
            <charset val="238"/>
          </rPr>
          <t>IV_B:ECSUtem2</t>
        </r>
      </text>
    </comment>
    <comment ref="AI279" authorId="0" shapeId="0">
      <text>
        <r>
          <rPr>
            <sz val="11"/>
            <rFont val="Calibri"/>
            <family val="2"/>
            <charset val="238"/>
          </rPr>
          <t>IV_B:KFHUtem2</t>
        </r>
      </text>
    </comment>
    <comment ref="AJ279" authorId="0" shapeId="0">
      <text>
        <r>
          <rPr>
            <sz val="11"/>
            <rFont val="Calibri"/>
            <family val="2"/>
            <charset val="238"/>
          </rPr>
          <t>IV_B:Egyeb_SajatUtem2</t>
        </r>
      </text>
    </comment>
    <comment ref="AK279" authorId="0" shapeId="0">
      <text>
        <r>
          <rPr>
            <sz val="11"/>
            <rFont val="Calibri"/>
            <family val="2"/>
            <charset val="238"/>
          </rPr>
          <t>IV_B:DijUtem2</t>
        </r>
      </text>
    </comment>
    <comment ref="AL279" authorId="0" shapeId="0">
      <text>
        <r>
          <rPr>
            <sz val="11"/>
            <rFont val="Calibri"/>
            <family val="2"/>
            <charset val="238"/>
          </rPr>
          <t>IV_B:EM_Melleklet1_Utem2</t>
        </r>
      </text>
    </comment>
    <comment ref="AM279" authorId="0" shapeId="0">
      <text>
        <r>
          <rPr>
            <sz val="11"/>
            <rFont val="Calibri"/>
            <family val="2"/>
            <charset val="238"/>
          </rPr>
          <t>IV_B:EgyebAllamiUtem2</t>
        </r>
      </text>
    </comment>
    <comment ref="AN279" authorId="0" shapeId="0">
      <text>
        <r>
          <rPr>
            <sz val="11"/>
            <rFont val="Calibri"/>
            <family val="2"/>
            <charset val="238"/>
          </rPr>
          <t>IV_B:OnkormanyzatiUtem2</t>
        </r>
      </text>
    </comment>
    <comment ref="AO279" authorId="0" shapeId="0">
      <text>
        <r>
          <rPr>
            <sz val="11"/>
            <rFont val="Calibri"/>
            <family val="2"/>
            <charset val="238"/>
          </rPr>
          <t>IV_B:EUUtem2</t>
        </r>
      </text>
    </comment>
    <comment ref="AP279" authorId="0" shapeId="0">
      <text>
        <r>
          <rPr>
            <sz val="11"/>
            <rFont val="Calibri"/>
            <family val="2"/>
            <charset val="238"/>
          </rPr>
          <t>IV_B:EgyebUtem2</t>
        </r>
      </text>
    </comment>
    <comment ref="AQ279" authorId="0" shapeId="0">
      <text>
        <r>
          <rPr>
            <sz val="11"/>
            <rFont val="Calibri"/>
            <family val="2"/>
            <charset val="238"/>
          </rPr>
          <t>IV_B:HitelKotvenyUtem2</t>
        </r>
      </text>
    </comment>
    <comment ref="AR279" authorId="0" shapeId="0">
      <text>
        <r>
          <rPr>
            <sz val="11"/>
            <rFont val="Calibri"/>
            <family val="2"/>
            <charset val="238"/>
          </rPr>
          <t>IV_B:OsszesenUtem2</t>
        </r>
      </text>
    </comment>
    <comment ref="AS279" authorId="0" shapeId="0">
      <text>
        <r>
          <rPr>
            <sz val="11"/>
            <rFont val="Calibri"/>
            <family val="2"/>
            <charset val="238"/>
          </rPr>
          <t>IV_B:ForrashianyUtem2</t>
        </r>
      </text>
    </comment>
    <comment ref="AV279" authorId="0" shapeId="0">
      <text>
        <r>
          <rPr>
            <sz val="11"/>
            <rFont val="Calibri"/>
            <family val="2"/>
            <charset val="238"/>
          </rPr>
          <t>IV_B:Indokolas</t>
        </r>
      </text>
    </comment>
    <comment ref="AW279" authorId="0" shapeId="0">
      <text>
        <r>
          <rPr>
            <sz val="11"/>
            <rFont val="Calibri"/>
            <family val="2"/>
            <charset val="238"/>
          </rPr>
          <t>IV_B:Megjegyzes</t>
        </r>
      </text>
    </comment>
    <comment ref="AZ279" authorId="0" shapeId="0">
      <text>
        <r>
          <rPr>
            <sz val="11"/>
            <rFont val="Calibri"/>
            <family val="2"/>
            <charset val="238"/>
          </rPr>
          <t>IV_B:ISA</t>
        </r>
      </text>
    </comment>
    <comment ref="B280" authorId="0" shapeId="0">
      <text>
        <r>
          <rPr>
            <sz val="11"/>
            <rFont val="Calibri"/>
            <family val="2"/>
            <charset val="238"/>
          </rPr>
          <t>IV_B:FontossagiSorrent</t>
        </r>
      </text>
    </comment>
    <comment ref="C280" authorId="0" shapeId="0">
      <text>
        <r>
          <rPr>
            <sz val="11"/>
            <rFont val="Calibri"/>
            <family val="2"/>
            <charset val="238"/>
          </rPr>
          <t>IV_B:FeladatKategoria</t>
        </r>
      </text>
    </comment>
    <comment ref="D280" authorId="0" shapeId="0">
      <text>
        <r>
          <rPr>
            <sz val="11"/>
            <rFont val="Calibri"/>
            <family val="2"/>
            <charset val="238"/>
          </rPr>
          <t>IV_B:FeladatMegnevezes</t>
        </r>
      </text>
    </comment>
    <comment ref="E280" authorId="0" shapeId="0">
      <text>
        <r>
          <rPr>
            <sz val="11"/>
            <rFont val="Calibri"/>
            <family val="2"/>
            <charset val="238"/>
          </rPr>
          <t>IV_B:ElviEngedelySzam</t>
        </r>
      </text>
    </comment>
    <comment ref="F280" authorId="0" shapeId="0">
      <text>
        <r>
          <rPr>
            <sz val="11"/>
            <rFont val="Calibri"/>
            <family val="2"/>
            <charset val="238"/>
          </rPr>
          <t>IV_B:VKR_Kod</t>
        </r>
      </text>
    </comment>
    <comment ref="G280" authorId="0" shapeId="0">
      <text>
        <r>
          <rPr>
            <sz val="11"/>
            <rFont val="Calibri"/>
            <family val="2"/>
            <charset val="238"/>
          </rPr>
          <t>IV_B:VKR_Nev</t>
        </r>
      </text>
    </comment>
    <comment ref="H280" authorId="0" shapeId="0">
      <text>
        <r>
          <rPr>
            <sz val="11"/>
            <rFont val="Calibri"/>
            <family val="2"/>
            <charset val="238"/>
          </rPr>
          <t>IV_B:FeladatSorszam</t>
        </r>
      </text>
    </comment>
    <comment ref="I280" authorId="0" shapeId="0">
      <text>
        <r>
          <rPr>
            <sz val="11"/>
            <rFont val="Calibri"/>
            <family val="2"/>
            <charset val="238"/>
          </rPr>
          <t>IV_B:FeladatAzonosito</t>
        </r>
      </text>
    </comment>
    <comment ref="J280" authorId="0" shapeId="0">
      <text>
        <r>
          <rPr>
            <sz val="11"/>
            <rFont val="Calibri"/>
            <family val="2"/>
            <charset val="238"/>
          </rPr>
          <t>IV_B:EllatasiTerulet</t>
        </r>
      </text>
    </comment>
    <comment ref="K280" authorId="0" shapeId="0">
      <text>
        <r>
          <rPr>
            <sz val="11"/>
            <rFont val="Calibri"/>
            <family val="2"/>
            <charset val="238"/>
          </rPr>
          <t>IV_B:EllatasertFelelos</t>
        </r>
      </text>
    </comment>
    <comment ref="L280" authorId="0" shapeId="0">
      <text>
        <r>
          <rPr>
            <sz val="11"/>
            <rFont val="Calibri"/>
            <family val="2"/>
            <charset val="238"/>
          </rPr>
          <t>IV_B:TervezettNettoKoltseg</t>
        </r>
      </text>
    </comment>
    <comment ref="M280" authorId="0" shapeId="0">
      <text>
        <r>
          <rPr>
            <sz val="11"/>
            <rFont val="Calibri"/>
            <family val="2"/>
            <charset val="238"/>
          </rPr>
          <t>IV_B:IdotartamKezdes</t>
        </r>
      </text>
    </comment>
    <comment ref="N280" authorId="0" shapeId="0">
      <text>
        <r>
          <rPr>
            <sz val="11"/>
            <rFont val="Calibri"/>
            <family val="2"/>
            <charset val="238"/>
          </rPr>
          <t>IV_B:IdotartamBefejezes</t>
        </r>
      </text>
    </comment>
    <comment ref="O280" authorId="0" shapeId="0">
      <text>
        <r>
          <rPr>
            <sz val="11"/>
            <rFont val="Calibri"/>
            <family val="2"/>
            <charset val="238"/>
          </rPr>
          <t>IV_B:NettoKoltsegUtem1</t>
        </r>
      </text>
    </comment>
    <comment ref="P280" authorId="0" shapeId="0">
      <text>
        <r>
          <rPr>
            <sz val="11"/>
            <rFont val="Calibri"/>
            <family val="2"/>
            <charset val="238"/>
          </rPr>
          <t>IV_B:NettoKoltsegUtem2</t>
        </r>
      </text>
    </comment>
    <comment ref="Q280" authorId="0" shapeId="0">
      <text>
        <r>
          <rPr>
            <sz val="11"/>
            <rFont val="Calibri"/>
            <family val="2"/>
            <charset val="238"/>
          </rPr>
          <t>IV_B:EM_Melleklet2_KTG</t>
        </r>
      </text>
    </comment>
    <comment ref="S280" authorId="0" shapeId="0">
      <text>
        <r>
          <rPr>
            <sz val="11"/>
            <rFont val="Calibri"/>
            <family val="2"/>
            <charset val="238"/>
          </rPr>
          <t>IV_B:HDUtem1</t>
        </r>
      </text>
    </comment>
    <comment ref="T280" authorId="0" shapeId="0">
      <text>
        <r>
          <rPr>
            <sz val="11"/>
            <rFont val="Calibri"/>
            <family val="2"/>
            <charset val="238"/>
          </rPr>
          <t>IV_B:ECSUtem1</t>
        </r>
      </text>
    </comment>
    <comment ref="U280" authorId="0" shapeId="0">
      <text>
        <r>
          <rPr>
            <sz val="11"/>
            <rFont val="Calibri"/>
            <family val="2"/>
            <charset val="238"/>
          </rPr>
          <t>IV_B:KFHUtem1</t>
        </r>
      </text>
    </comment>
    <comment ref="V280" authorId="0" shapeId="0">
      <text>
        <r>
          <rPr>
            <sz val="11"/>
            <rFont val="Calibri"/>
            <family val="2"/>
            <charset val="238"/>
          </rPr>
          <t>IV_B:Egyeb_SajatUtem1</t>
        </r>
      </text>
    </comment>
    <comment ref="W280" authorId="0" shapeId="0">
      <text>
        <r>
          <rPr>
            <sz val="11"/>
            <rFont val="Calibri"/>
            <family val="2"/>
            <charset val="238"/>
          </rPr>
          <t>IV_B:DijUtem1</t>
        </r>
      </text>
    </comment>
    <comment ref="X280" authorId="0" shapeId="0">
      <text>
        <r>
          <rPr>
            <sz val="11"/>
            <rFont val="Calibri"/>
            <family val="2"/>
            <charset val="238"/>
          </rPr>
          <t>IV_B:EM_Melleklet1_Utem1</t>
        </r>
      </text>
    </comment>
    <comment ref="Y280" authorId="0" shapeId="0">
      <text>
        <r>
          <rPr>
            <sz val="11"/>
            <rFont val="Calibri"/>
            <family val="2"/>
            <charset val="238"/>
          </rPr>
          <t>IV_B:EgyebAllamiUtem1</t>
        </r>
      </text>
    </comment>
    <comment ref="Z280" authorId="0" shapeId="0">
      <text>
        <r>
          <rPr>
            <sz val="11"/>
            <rFont val="Calibri"/>
            <family val="2"/>
            <charset val="238"/>
          </rPr>
          <t>IV_B:OnkormanyzatiUtem1</t>
        </r>
      </text>
    </comment>
    <comment ref="AA280" authorId="0" shapeId="0">
      <text>
        <r>
          <rPr>
            <sz val="11"/>
            <rFont val="Calibri"/>
            <family val="2"/>
            <charset val="238"/>
          </rPr>
          <t>IV_B:EUUtem1</t>
        </r>
      </text>
    </comment>
    <comment ref="AB280" authorId="0" shapeId="0">
      <text>
        <r>
          <rPr>
            <sz val="11"/>
            <rFont val="Calibri"/>
            <family val="2"/>
            <charset val="238"/>
          </rPr>
          <t>IV_B:EgyebUtem1</t>
        </r>
      </text>
    </comment>
    <comment ref="AC280" authorId="0" shapeId="0">
      <text>
        <r>
          <rPr>
            <sz val="11"/>
            <rFont val="Calibri"/>
            <family val="2"/>
            <charset val="238"/>
          </rPr>
          <t>IV_B:HitelKotvenyUtem1</t>
        </r>
      </text>
    </comment>
    <comment ref="AD280" authorId="0" shapeId="0">
      <text>
        <r>
          <rPr>
            <sz val="11"/>
            <rFont val="Calibri"/>
            <family val="2"/>
            <charset val="238"/>
          </rPr>
          <t>IV_B:OsszesenUtem1</t>
        </r>
      </text>
    </comment>
    <comment ref="AG280" authorId="0" shapeId="0">
      <text>
        <r>
          <rPr>
            <sz val="11"/>
            <rFont val="Calibri"/>
            <family val="2"/>
            <charset val="238"/>
          </rPr>
          <t>IV_B:HDUtem2</t>
        </r>
      </text>
    </comment>
    <comment ref="AH280" authorId="0" shapeId="0">
      <text>
        <r>
          <rPr>
            <sz val="11"/>
            <rFont val="Calibri"/>
            <family val="2"/>
            <charset val="238"/>
          </rPr>
          <t>IV_B:ECSUtem2</t>
        </r>
      </text>
    </comment>
    <comment ref="AI280" authorId="0" shapeId="0">
      <text>
        <r>
          <rPr>
            <sz val="11"/>
            <rFont val="Calibri"/>
            <family val="2"/>
            <charset val="238"/>
          </rPr>
          <t>IV_B:KFHUtem2</t>
        </r>
      </text>
    </comment>
    <comment ref="AJ280" authorId="0" shapeId="0">
      <text>
        <r>
          <rPr>
            <sz val="11"/>
            <rFont val="Calibri"/>
            <family val="2"/>
            <charset val="238"/>
          </rPr>
          <t>IV_B:Egyeb_SajatUtem2</t>
        </r>
      </text>
    </comment>
    <comment ref="AK280" authorId="0" shapeId="0">
      <text>
        <r>
          <rPr>
            <sz val="11"/>
            <rFont val="Calibri"/>
            <family val="2"/>
            <charset val="238"/>
          </rPr>
          <t>IV_B:DijUtem2</t>
        </r>
      </text>
    </comment>
    <comment ref="AL280" authorId="0" shapeId="0">
      <text>
        <r>
          <rPr>
            <sz val="11"/>
            <rFont val="Calibri"/>
            <family val="2"/>
            <charset val="238"/>
          </rPr>
          <t>IV_B:EM_Melleklet1_Utem2</t>
        </r>
      </text>
    </comment>
    <comment ref="AM280" authorId="0" shapeId="0">
      <text>
        <r>
          <rPr>
            <sz val="11"/>
            <rFont val="Calibri"/>
            <family val="2"/>
            <charset val="238"/>
          </rPr>
          <t>IV_B:EgyebAllamiUtem2</t>
        </r>
      </text>
    </comment>
    <comment ref="AN280" authorId="0" shapeId="0">
      <text>
        <r>
          <rPr>
            <sz val="11"/>
            <rFont val="Calibri"/>
            <family val="2"/>
            <charset val="238"/>
          </rPr>
          <t>IV_B:OnkormanyzatiUtem2</t>
        </r>
      </text>
    </comment>
    <comment ref="AO280" authorId="0" shapeId="0">
      <text>
        <r>
          <rPr>
            <sz val="11"/>
            <rFont val="Calibri"/>
            <family val="2"/>
            <charset val="238"/>
          </rPr>
          <t>IV_B:EUUtem2</t>
        </r>
      </text>
    </comment>
    <comment ref="AP280" authorId="0" shapeId="0">
      <text>
        <r>
          <rPr>
            <sz val="11"/>
            <rFont val="Calibri"/>
            <family val="2"/>
            <charset val="238"/>
          </rPr>
          <t>IV_B:EgyebUtem2</t>
        </r>
      </text>
    </comment>
    <comment ref="AQ280" authorId="0" shapeId="0">
      <text>
        <r>
          <rPr>
            <sz val="11"/>
            <rFont val="Calibri"/>
            <family val="2"/>
            <charset val="238"/>
          </rPr>
          <t>IV_B:HitelKotvenyUtem2</t>
        </r>
      </text>
    </comment>
    <comment ref="AR280" authorId="0" shapeId="0">
      <text>
        <r>
          <rPr>
            <sz val="11"/>
            <rFont val="Calibri"/>
            <family val="2"/>
            <charset val="238"/>
          </rPr>
          <t>IV_B:OsszesenUtem2</t>
        </r>
      </text>
    </comment>
    <comment ref="AS280" authorId="0" shapeId="0">
      <text>
        <r>
          <rPr>
            <sz val="11"/>
            <rFont val="Calibri"/>
            <family val="2"/>
            <charset val="238"/>
          </rPr>
          <t>IV_B:ForrashianyUtem2</t>
        </r>
      </text>
    </comment>
    <comment ref="AV280" authorId="0" shapeId="0">
      <text>
        <r>
          <rPr>
            <sz val="11"/>
            <rFont val="Calibri"/>
            <family val="2"/>
            <charset val="238"/>
          </rPr>
          <t>IV_B:Indokolas</t>
        </r>
      </text>
    </comment>
    <comment ref="AW280" authorId="0" shapeId="0">
      <text>
        <r>
          <rPr>
            <sz val="11"/>
            <rFont val="Calibri"/>
            <family val="2"/>
            <charset val="238"/>
          </rPr>
          <t>IV_B:Megjegyzes</t>
        </r>
      </text>
    </comment>
    <comment ref="AZ280" authorId="0" shapeId="0">
      <text>
        <r>
          <rPr>
            <sz val="11"/>
            <rFont val="Calibri"/>
            <family val="2"/>
            <charset val="238"/>
          </rPr>
          <t>IV_B:ISA</t>
        </r>
      </text>
    </comment>
    <comment ref="B281" authorId="0" shapeId="0">
      <text>
        <r>
          <rPr>
            <sz val="11"/>
            <rFont val="Calibri"/>
            <family val="2"/>
            <charset val="238"/>
          </rPr>
          <t>IV_B:FontossagiSorrent</t>
        </r>
      </text>
    </comment>
    <comment ref="C281" authorId="0" shapeId="0">
      <text>
        <r>
          <rPr>
            <sz val="11"/>
            <rFont val="Calibri"/>
            <family val="2"/>
            <charset val="238"/>
          </rPr>
          <t>IV_B:FeladatKategoria</t>
        </r>
      </text>
    </comment>
    <comment ref="D281" authorId="0" shapeId="0">
      <text>
        <r>
          <rPr>
            <sz val="11"/>
            <rFont val="Calibri"/>
            <family val="2"/>
            <charset val="238"/>
          </rPr>
          <t>IV_B:FeladatMegnevezes</t>
        </r>
      </text>
    </comment>
    <comment ref="E281" authorId="0" shapeId="0">
      <text>
        <r>
          <rPr>
            <sz val="11"/>
            <rFont val="Calibri"/>
            <family val="2"/>
            <charset val="238"/>
          </rPr>
          <t>IV_B:ElviEngedelySzam</t>
        </r>
      </text>
    </comment>
    <comment ref="F281" authorId="0" shapeId="0">
      <text>
        <r>
          <rPr>
            <sz val="11"/>
            <rFont val="Calibri"/>
            <family val="2"/>
            <charset val="238"/>
          </rPr>
          <t>IV_B:VKR_Kod</t>
        </r>
      </text>
    </comment>
    <comment ref="G281" authorId="0" shapeId="0">
      <text>
        <r>
          <rPr>
            <sz val="11"/>
            <rFont val="Calibri"/>
            <family val="2"/>
            <charset val="238"/>
          </rPr>
          <t>IV_B:VKR_Nev</t>
        </r>
      </text>
    </comment>
    <comment ref="H281" authorId="0" shapeId="0">
      <text>
        <r>
          <rPr>
            <sz val="11"/>
            <rFont val="Calibri"/>
            <family val="2"/>
            <charset val="238"/>
          </rPr>
          <t>IV_B:FeladatSorszam</t>
        </r>
      </text>
    </comment>
    <comment ref="I281" authorId="0" shapeId="0">
      <text>
        <r>
          <rPr>
            <sz val="11"/>
            <rFont val="Calibri"/>
            <family val="2"/>
            <charset val="238"/>
          </rPr>
          <t>IV_B:FeladatAzonosito</t>
        </r>
      </text>
    </comment>
    <comment ref="J281" authorId="0" shapeId="0">
      <text>
        <r>
          <rPr>
            <sz val="11"/>
            <rFont val="Calibri"/>
            <family val="2"/>
            <charset val="238"/>
          </rPr>
          <t>IV_B:EllatasiTerulet</t>
        </r>
      </text>
    </comment>
    <comment ref="K281" authorId="0" shapeId="0">
      <text>
        <r>
          <rPr>
            <sz val="11"/>
            <rFont val="Calibri"/>
            <family val="2"/>
            <charset val="238"/>
          </rPr>
          <t>IV_B:EllatasertFelelos</t>
        </r>
      </text>
    </comment>
    <comment ref="L281" authorId="0" shapeId="0">
      <text>
        <r>
          <rPr>
            <sz val="11"/>
            <rFont val="Calibri"/>
            <family val="2"/>
            <charset val="238"/>
          </rPr>
          <t>IV_B:TervezettNettoKoltseg</t>
        </r>
      </text>
    </comment>
    <comment ref="M281" authorId="0" shapeId="0">
      <text>
        <r>
          <rPr>
            <sz val="11"/>
            <rFont val="Calibri"/>
            <family val="2"/>
            <charset val="238"/>
          </rPr>
          <t>IV_B:IdotartamKezdes</t>
        </r>
      </text>
    </comment>
    <comment ref="N281" authorId="0" shapeId="0">
      <text>
        <r>
          <rPr>
            <sz val="11"/>
            <rFont val="Calibri"/>
            <family val="2"/>
            <charset val="238"/>
          </rPr>
          <t>IV_B:IdotartamBefejezes</t>
        </r>
      </text>
    </comment>
    <comment ref="O281" authorId="0" shapeId="0">
      <text>
        <r>
          <rPr>
            <sz val="11"/>
            <rFont val="Calibri"/>
            <family val="2"/>
            <charset val="238"/>
          </rPr>
          <t>IV_B:NettoKoltsegUtem1</t>
        </r>
      </text>
    </comment>
    <comment ref="P281" authorId="0" shapeId="0">
      <text>
        <r>
          <rPr>
            <sz val="11"/>
            <rFont val="Calibri"/>
            <family val="2"/>
            <charset val="238"/>
          </rPr>
          <t>IV_B:NettoKoltsegUtem2</t>
        </r>
      </text>
    </comment>
    <comment ref="Q281" authorId="0" shapeId="0">
      <text>
        <r>
          <rPr>
            <sz val="11"/>
            <rFont val="Calibri"/>
            <family val="2"/>
            <charset val="238"/>
          </rPr>
          <t>IV_B:EM_Melleklet2_KTG</t>
        </r>
      </text>
    </comment>
    <comment ref="S281" authorId="0" shapeId="0">
      <text>
        <r>
          <rPr>
            <sz val="11"/>
            <rFont val="Calibri"/>
            <family val="2"/>
            <charset val="238"/>
          </rPr>
          <t>IV_B:HDUtem1</t>
        </r>
      </text>
    </comment>
    <comment ref="T281" authorId="0" shapeId="0">
      <text>
        <r>
          <rPr>
            <sz val="11"/>
            <rFont val="Calibri"/>
            <family val="2"/>
            <charset val="238"/>
          </rPr>
          <t>IV_B:ECSUtem1</t>
        </r>
      </text>
    </comment>
    <comment ref="U281" authorId="0" shapeId="0">
      <text>
        <r>
          <rPr>
            <sz val="11"/>
            <rFont val="Calibri"/>
            <family val="2"/>
            <charset val="238"/>
          </rPr>
          <t>IV_B:KFHUtem1</t>
        </r>
      </text>
    </comment>
    <comment ref="V281" authorId="0" shapeId="0">
      <text>
        <r>
          <rPr>
            <sz val="11"/>
            <rFont val="Calibri"/>
            <family val="2"/>
            <charset val="238"/>
          </rPr>
          <t>IV_B:Egyeb_SajatUtem1</t>
        </r>
      </text>
    </comment>
    <comment ref="W281" authorId="0" shapeId="0">
      <text>
        <r>
          <rPr>
            <sz val="11"/>
            <rFont val="Calibri"/>
            <family val="2"/>
            <charset val="238"/>
          </rPr>
          <t>IV_B:DijUtem1</t>
        </r>
      </text>
    </comment>
    <comment ref="X281" authorId="0" shapeId="0">
      <text>
        <r>
          <rPr>
            <sz val="11"/>
            <rFont val="Calibri"/>
            <family val="2"/>
            <charset val="238"/>
          </rPr>
          <t>IV_B:EM_Melleklet1_Utem1</t>
        </r>
      </text>
    </comment>
    <comment ref="Y281" authorId="0" shapeId="0">
      <text>
        <r>
          <rPr>
            <sz val="11"/>
            <rFont val="Calibri"/>
            <family val="2"/>
            <charset val="238"/>
          </rPr>
          <t>IV_B:EgyebAllamiUtem1</t>
        </r>
      </text>
    </comment>
    <comment ref="Z281" authorId="0" shapeId="0">
      <text>
        <r>
          <rPr>
            <sz val="11"/>
            <rFont val="Calibri"/>
            <family val="2"/>
            <charset val="238"/>
          </rPr>
          <t>IV_B:OnkormanyzatiUtem1</t>
        </r>
      </text>
    </comment>
    <comment ref="AA281" authorId="0" shapeId="0">
      <text>
        <r>
          <rPr>
            <sz val="11"/>
            <rFont val="Calibri"/>
            <family val="2"/>
            <charset val="238"/>
          </rPr>
          <t>IV_B:EUUtem1</t>
        </r>
      </text>
    </comment>
    <comment ref="AB281" authorId="0" shapeId="0">
      <text>
        <r>
          <rPr>
            <sz val="11"/>
            <rFont val="Calibri"/>
            <family val="2"/>
            <charset val="238"/>
          </rPr>
          <t>IV_B:EgyebUtem1</t>
        </r>
      </text>
    </comment>
    <comment ref="AC281" authorId="0" shapeId="0">
      <text>
        <r>
          <rPr>
            <sz val="11"/>
            <rFont val="Calibri"/>
            <family val="2"/>
            <charset val="238"/>
          </rPr>
          <t>IV_B:HitelKotvenyUtem1</t>
        </r>
      </text>
    </comment>
    <comment ref="AD281" authorId="0" shapeId="0">
      <text>
        <r>
          <rPr>
            <sz val="11"/>
            <rFont val="Calibri"/>
            <family val="2"/>
            <charset val="238"/>
          </rPr>
          <t>IV_B:OsszesenUtem1</t>
        </r>
      </text>
    </comment>
    <comment ref="AG281" authorId="0" shapeId="0">
      <text>
        <r>
          <rPr>
            <sz val="11"/>
            <rFont val="Calibri"/>
            <family val="2"/>
            <charset val="238"/>
          </rPr>
          <t>IV_B:HDUtem2</t>
        </r>
      </text>
    </comment>
    <comment ref="AH281" authorId="0" shapeId="0">
      <text>
        <r>
          <rPr>
            <sz val="11"/>
            <rFont val="Calibri"/>
            <family val="2"/>
            <charset val="238"/>
          </rPr>
          <t>IV_B:ECSUtem2</t>
        </r>
      </text>
    </comment>
    <comment ref="AI281" authorId="0" shapeId="0">
      <text>
        <r>
          <rPr>
            <sz val="11"/>
            <rFont val="Calibri"/>
            <family val="2"/>
            <charset val="238"/>
          </rPr>
          <t>IV_B:KFHUtem2</t>
        </r>
      </text>
    </comment>
    <comment ref="AJ281" authorId="0" shapeId="0">
      <text>
        <r>
          <rPr>
            <sz val="11"/>
            <rFont val="Calibri"/>
            <family val="2"/>
            <charset val="238"/>
          </rPr>
          <t>IV_B:Egyeb_SajatUtem2</t>
        </r>
      </text>
    </comment>
    <comment ref="AK281" authorId="0" shapeId="0">
      <text>
        <r>
          <rPr>
            <sz val="11"/>
            <rFont val="Calibri"/>
            <family val="2"/>
            <charset val="238"/>
          </rPr>
          <t>IV_B:DijUtem2</t>
        </r>
      </text>
    </comment>
    <comment ref="AL281" authorId="0" shapeId="0">
      <text>
        <r>
          <rPr>
            <sz val="11"/>
            <rFont val="Calibri"/>
            <family val="2"/>
            <charset val="238"/>
          </rPr>
          <t>IV_B:EM_Melleklet1_Utem2</t>
        </r>
      </text>
    </comment>
    <comment ref="AM281" authorId="0" shapeId="0">
      <text>
        <r>
          <rPr>
            <sz val="11"/>
            <rFont val="Calibri"/>
            <family val="2"/>
            <charset val="238"/>
          </rPr>
          <t>IV_B:EgyebAllamiUtem2</t>
        </r>
      </text>
    </comment>
    <comment ref="AN281" authorId="0" shapeId="0">
      <text>
        <r>
          <rPr>
            <sz val="11"/>
            <rFont val="Calibri"/>
            <family val="2"/>
            <charset val="238"/>
          </rPr>
          <t>IV_B:OnkormanyzatiUtem2</t>
        </r>
      </text>
    </comment>
    <comment ref="AO281" authorId="0" shapeId="0">
      <text>
        <r>
          <rPr>
            <sz val="11"/>
            <rFont val="Calibri"/>
            <family val="2"/>
            <charset val="238"/>
          </rPr>
          <t>IV_B:EUUtem2</t>
        </r>
      </text>
    </comment>
    <comment ref="AP281" authorId="0" shapeId="0">
      <text>
        <r>
          <rPr>
            <sz val="11"/>
            <rFont val="Calibri"/>
            <family val="2"/>
            <charset val="238"/>
          </rPr>
          <t>IV_B:EgyebUtem2</t>
        </r>
      </text>
    </comment>
    <comment ref="AQ281" authorId="0" shapeId="0">
      <text>
        <r>
          <rPr>
            <sz val="11"/>
            <rFont val="Calibri"/>
            <family val="2"/>
            <charset val="238"/>
          </rPr>
          <t>IV_B:HitelKotvenyUtem2</t>
        </r>
      </text>
    </comment>
    <comment ref="AR281" authorId="0" shapeId="0">
      <text>
        <r>
          <rPr>
            <sz val="11"/>
            <rFont val="Calibri"/>
            <family val="2"/>
            <charset val="238"/>
          </rPr>
          <t>IV_B:OsszesenUtem2</t>
        </r>
      </text>
    </comment>
    <comment ref="AS281" authorId="0" shapeId="0">
      <text>
        <r>
          <rPr>
            <sz val="11"/>
            <rFont val="Calibri"/>
            <family val="2"/>
            <charset val="238"/>
          </rPr>
          <t>IV_B:ForrashianyUtem2</t>
        </r>
      </text>
    </comment>
    <comment ref="AV281" authorId="0" shapeId="0">
      <text>
        <r>
          <rPr>
            <sz val="11"/>
            <rFont val="Calibri"/>
            <family val="2"/>
            <charset val="238"/>
          </rPr>
          <t>IV_B:Indokolas</t>
        </r>
      </text>
    </comment>
    <comment ref="AW281" authorId="0" shapeId="0">
      <text>
        <r>
          <rPr>
            <sz val="11"/>
            <rFont val="Calibri"/>
            <family val="2"/>
            <charset val="238"/>
          </rPr>
          <t>IV_B:Megjegyzes</t>
        </r>
      </text>
    </comment>
    <comment ref="AZ281" authorId="0" shapeId="0">
      <text>
        <r>
          <rPr>
            <sz val="11"/>
            <rFont val="Calibri"/>
            <family val="2"/>
            <charset val="238"/>
          </rPr>
          <t>IV_B:ISA</t>
        </r>
      </text>
    </comment>
    <comment ref="B282" authorId="0" shapeId="0">
      <text>
        <r>
          <rPr>
            <sz val="11"/>
            <rFont val="Calibri"/>
            <family val="2"/>
            <charset val="238"/>
          </rPr>
          <t>IV_B:FontossagiSorrent</t>
        </r>
      </text>
    </comment>
    <comment ref="C282" authorId="0" shapeId="0">
      <text>
        <r>
          <rPr>
            <sz val="11"/>
            <rFont val="Calibri"/>
            <family val="2"/>
            <charset val="238"/>
          </rPr>
          <t>IV_B:FeladatKategoria</t>
        </r>
      </text>
    </comment>
    <comment ref="D282" authorId="0" shapeId="0">
      <text>
        <r>
          <rPr>
            <sz val="11"/>
            <rFont val="Calibri"/>
            <family val="2"/>
            <charset val="238"/>
          </rPr>
          <t>IV_B:FeladatMegnevezes</t>
        </r>
      </text>
    </comment>
    <comment ref="E282" authorId="0" shapeId="0">
      <text>
        <r>
          <rPr>
            <sz val="11"/>
            <rFont val="Calibri"/>
            <family val="2"/>
            <charset val="238"/>
          </rPr>
          <t>IV_B:ElviEngedelySzam</t>
        </r>
      </text>
    </comment>
    <comment ref="F282" authorId="0" shapeId="0">
      <text>
        <r>
          <rPr>
            <sz val="11"/>
            <rFont val="Calibri"/>
            <family val="2"/>
            <charset val="238"/>
          </rPr>
          <t>IV_B:VKR_Kod</t>
        </r>
      </text>
    </comment>
    <comment ref="G282" authorId="0" shapeId="0">
      <text>
        <r>
          <rPr>
            <sz val="11"/>
            <rFont val="Calibri"/>
            <family val="2"/>
            <charset val="238"/>
          </rPr>
          <t>IV_B:VKR_Nev</t>
        </r>
      </text>
    </comment>
    <comment ref="H282" authorId="0" shapeId="0">
      <text>
        <r>
          <rPr>
            <sz val="11"/>
            <rFont val="Calibri"/>
            <family val="2"/>
            <charset val="238"/>
          </rPr>
          <t>IV_B:FeladatSorszam</t>
        </r>
      </text>
    </comment>
    <comment ref="I282" authorId="0" shapeId="0">
      <text>
        <r>
          <rPr>
            <sz val="11"/>
            <rFont val="Calibri"/>
            <family val="2"/>
            <charset val="238"/>
          </rPr>
          <t>IV_B:FeladatAzonosito</t>
        </r>
      </text>
    </comment>
    <comment ref="J282" authorId="0" shapeId="0">
      <text>
        <r>
          <rPr>
            <sz val="11"/>
            <rFont val="Calibri"/>
            <family val="2"/>
            <charset val="238"/>
          </rPr>
          <t>IV_B:EllatasiTerulet</t>
        </r>
      </text>
    </comment>
    <comment ref="K282" authorId="0" shapeId="0">
      <text>
        <r>
          <rPr>
            <sz val="11"/>
            <rFont val="Calibri"/>
            <family val="2"/>
            <charset val="238"/>
          </rPr>
          <t>IV_B:EllatasertFelelos</t>
        </r>
      </text>
    </comment>
    <comment ref="L282" authorId="0" shapeId="0">
      <text>
        <r>
          <rPr>
            <sz val="11"/>
            <rFont val="Calibri"/>
            <family val="2"/>
            <charset val="238"/>
          </rPr>
          <t>IV_B:TervezettNettoKoltseg</t>
        </r>
      </text>
    </comment>
    <comment ref="M282" authorId="0" shapeId="0">
      <text>
        <r>
          <rPr>
            <sz val="11"/>
            <rFont val="Calibri"/>
            <family val="2"/>
            <charset val="238"/>
          </rPr>
          <t>IV_B:IdotartamKezdes</t>
        </r>
      </text>
    </comment>
    <comment ref="N282" authorId="0" shapeId="0">
      <text>
        <r>
          <rPr>
            <sz val="11"/>
            <rFont val="Calibri"/>
            <family val="2"/>
            <charset val="238"/>
          </rPr>
          <t>IV_B:IdotartamBefejezes</t>
        </r>
      </text>
    </comment>
    <comment ref="O282" authorId="0" shapeId="0">
      <text>
        <r>
          <rPr>
            <sz val="11"/>
            <rFont val="Calibri"/>
            <family val="2"/>
            <charset val="238"/>
          </rPr>
          <t>IV_B:NettoKoltsegUtem1</t>
        </r>
      </text>
    </comment>
    <comment ref="P282" authorId="0" shapeId="0">
      <text>
        <r>
          <rPr>
            <sz val="11"/>
            <rFont val="Calibri"/>
            <family val="2"/>
            <charset val="238"/>
          </rPr>
          <t>IV_B:NettoKoltsegUtem2</t>
        </r>
      </text>
    </comment>
    <comment ref="Q282" authorId="0" shapeId="0">
      <text>
        <r>
          <rPr>
            <sz val="11"/>
            <rFont val="Calibri"/>
            <family val="2"/>
            <charset val="238"/>
          </rPr>
          <t>IV_B:EM_Melleklet2_KTG</t>
        </r>
      </text>
    </comment>
    <comment ref="S282" authorId="0" shapeId="0">
      <text>
        <r>
          <rPr>
            <sz val="11"/>
            <rFont val="Calibri"/>
            <family val="2"/>
            <charset val="238"/>
          </rPr>
          <t>IV_B:HDUtem1</t>
        </r>
      </text>
    </comment>
    <comment ref="T282" authorId="0" shapeId="0">
      <text>
        <r>
          <rPr>
            <sz val="11"/>
            <rFont val="Calibri"/>
            <family val="2"/>
            <charset val="238"/>
          </rPr>
          <t>IV_B:ECSUtem1</t>
        </r>
      </text>
    </comment>
    <comment ref="U282" authorId="0" shapeId="0">
      <text>
        <r>
          <rPr>
            <sz val="11"/>
            <rFont val="Calibri"/>
            <family val="2"/>
            <charset val="238"/>
          </rPr>
          <t>IV_B:KFHUtem1</t>
        </r>
      </text>
    </comment>
    <comment ref="V282" authorId="0" shapeId="0">
      <text>
        <r>
          <rPr>
            <sz val="11"/>
            <rFont val="Calibri"/>
            <family val="2"/>
            <charset val="238"/>
          </rPr>
          <t>IV_B:Egyeb_SajatUtem1</t>
        </r>
      </text>
    </comment>
    <comment ref="W282" authorId="0" shapeId="0">
      <text>
        <r>
          <rPr>
            <sz val="11"/>
            <rFont val="Calibri"/>
            <family val="2"/>
            <charset val="238"/>
          </rPr>
          <t>IV_B:DijUtem1</t>
        </r>
      </text>
    </comment>
    <comment ref="X282" authorId="0" shapeId="0">
      <text>
        <r>
          <rPr>
            <sz val="11"/>
            <rFont val="Calibri"/>
            <family val="2"/>
            <charset val="238"/>
          </rPr>
          <t>IV_B:EM_Melleklet1_Utem1</t>
        </r>
      </text>
    </comment>
    <comment ref="Y282" authorId="0" shapeId="0">
      <text>
        <r>
          <rPr>
            <sz val="11"/>
            <rFont val="Calibri"/>
            <family val="2"/>
            <charset val="238"/>
          </rPr>
          <t>IV_B:EgyebAllamiUtem1</t>
        </r>
      </text>
    </comment>
    <comment ref="Z282" authorId="0" shapeId="0">
      <text>
        <r>
          <rPr>
            <sz val="11"/>
            <rFont val="Calibri"/>
            <family val="2"/>
            <charset val="238"/>
          </rPr>
          <t>IV_B:OnkormanyzatiUtem1</t>
        </r>
      </text>
    </comment>
    <comment ref="AA282" authorId="0" shapeId="0">
      <text>
        <r>
          <rPr>
            <sz val="11"/>
            <rFont val="Calibri"/>
            <family val="2"/>
            <charset val="238"/>
          </rPr>
          <t>IV_B:EUUtem1</t>
        </r>
      </text>
    </comment>
    <comment ref="AB282" authorId="0" shapeId="0">
      <text>
        <r>
          <rPr>
            <sz val="11"/>
            <rFont val="Calibri"/>
            <family val="2"/>
            <charset val="238"/>
          </rPr>
          <t>IV_B:EgyebUtem1</t>
        </r>
      </text>
    </comment>
    <comment ref="AC282" authorId="0" shapeId="0">
      <text>
        <r>
          <rPr>
            <sz val="11"/>
            <rFont val="Calibri"/>
            <family val="2"/>
            <charset val="238"/>
          </rPr>
          <t>IV_B:HitelKotvenyUtem1</t>
        </r>
      </text>
    </comment>
    <comment ref="AD282" authorId="0" shapeId="0">
      <text>
        <r>
          <rPr>
            <sz val="11"/>
            <rFont val="Calibri"/>
            <family val="2"/>
            <charset val="238"/>
          </rPr>
          <t>IV_B:OsszesenUtem1</t>
        </r>
      </text>
    </comment>
    <comment ref="AG282" authorId="0" shapeId="0">
      <text>
        <r>
          <rPr>
            <sz val="11"/>
            <rFont val="Calibri"/>
            <family val="2"/>
            <charset val="238"/>
          </rPr>
          <t>IV_B:HDUtem2</t>
        </r>
      </text>
    </comment>
    <comment ref="AH282" authorId="0" shapeId="0">
      <text>
        <r>
          <rPr>
            <sz val="11"/>
            <rFont val="Calibri"/>
            <family val="2"/>
            <charset val="238"/>
          </rPr>
          <t>IV_B:ECSUtem2</t>
        </r>
      </text>
    </comment>
    <comment ref="AI282" authorId="0" shapeId="0">
      <text>
        <r>
          <rPr>
            <sz val="11"/>
            <rFont val="Calibri"/>
            <family val="2"/>
            <charset val="238"/>
          </rPr>
          <t>IV_B:KFHUtem2</t>
        </r>
      </text>
    </comment>
    <comment ref="AJ282" authorId="0" shapeId="0">
      <text>
        <r>
          <rPr>
            <sz val="11"/>
            <rFont val="Calibri"/>
            <family val="2"/>
            <charset val="238"/>
          </rPr>
          <t>IV_B:Egyeb_SajatUtem2</t>
        </r>
      </text>
    </comment>
    <comment ref="AK282" authorId="0" shapeId="0">
      <text>
        <r>
          <rPr>
            <sz val="11"/>
            <rFont val="Calibri"/>
            <family val="2"/>
            <charset val="238"/>
          </rPr>
          <t>IV_B:DijUtem2</t>
        </r>
      </text>
    </comment>
    <comment ref="AL282" authorId="0" shapeId="0">
      <text>
        <r>
          <rPr>
            <sz val="11"/>
            <rFont val="Calibri"/>
            <family val="2"/>
            <charset val="238"/>
          </rPr>
          <t>IV_B:EM_Melleklet1_Utem2</t>
        </r>
      </text>
    </comment>
    <comment ref="AM282" authorId="0" shapeId="0">
      <text>
        <r>
          <rPr>
            <sz val="11"/>
            <rFont val="Calibri"/>
            <family val="2"/>
            <charset val="238"/>
          </rPr>
          <t>IV_B:EgyebAllamiUtem2</t>
        </r>
      </text>
    </comment>
    <comment ref="AN282" authorId="0" shapeId="0">
      <text>
        <r>
          <rPr>
            <sz val="11"/>
            <rFont val="Calibri"/>
            <family val="2"/>
            <charset val="238"/>
          </rPr>
          <t>IV_B:OnkormanyzatiUtem2</t>
        </r>
      </text>
    </comment>
    <comment ref="AO282" authorId="0" shapeId="0">
      <text>
        <r>
          <rPr>
            <sz val="11"/>
            <rFont val="Calibri"/>
            <family val="2"/>
            <charset val="238"/>
          </rPr>
          <t>IV_B:EUUtem2</t>
        </r>
      </text>
    </comment>
    <comment ref="AP282" authorId="0" shapeId="0">
      <text>
        <r>
          <rPr>
            <sz val="11"/>
            <rFont val="Calibri"/>
            <family val="2"/>
            <charset val="238"/>
          </rPr>
          <t>IV_B:EgyebUtem2</t>
        </r>
      </text>
    </comment>
    <comment ref="AQ282" authorId="0" shapeId="0">
      <text>
        <r>
          <rPr>
            <sz val="11"/>
            <rFont val="Calibri"/>
            <family val="2"/>
            <charset val="238"/>
          </rPr>
          <t>IV_B:HitelKotvenyUtem2</t>
        </r>
      </text>
    </comment>
    <comment ref="AR282" authorId="0" shapeId="0">
      <text>
        <r>
          <rPr>
            <sz val="11"/>
            <rFont val="Calibri"/>
            <family val="2"/>
            <charset val="238"/>
          </rPr>
          <t>IV_B:OsszesenUtem2</t>
        </r>
      </text>
    </comment>
    <comment ref="AS282" authorId="0" shapeId="0">
      <text>
        <r>
          <rPr>
            <sz val="11"/>
            <rFont val="Calibri"/>
            <family val="2"/>
            <charset val="238"/>
          </rPr>
          <t>IV_B:ForrashianyUtem2</t>
        </r>
      </text>
    </comment>
    <comment ref="AV282" authorId="0" shapeId="0">
      <text>
        <r>
          <rPr>
            <sz val="11"/>
            <rFont val="Calibri"/>
            <family val="2"/>
            <charset val="238"/>
          </rPr>
          <t>IV_B:Indokolas</t>
        </r>
      </text>
    </comment>
    <comment ref="AW282" authorId="0" shapeId="0">
      <text>
        <r>
          <rPr>
            <sz val="11"/>
            <rFont val="Calibri"/>
            <family val="2"/>
            <charset val="238"/>
          </rPr>
          <t>IV_B:Megjegyzes</t>
        </r>
      </text>
    </comment>
    <comment ref="AZ282" authorId="0" shapeId="0">
      <text>
        <r>
          <rPr>
            <sz val="11"/>
            <rFont val="Calibri"/>
            <family val="2"/>
            <charset val="238"/>
          </rPr>
          <t>IV_B:ISA</t>
        </r>
      </text>
    </comment>
    <comment ref="B283" authorId="0" shapeId="0">
      <text>
        <r>
          <rPr>
            <sz val="11"/>
            <rFont val="Calibri"/>
            <family val="2"/>
            <charset val="238"/>
          </rPr>
          <t>IV_B:FontossagiSorrent</t>
        </r>
      </text>
    </comment>
    <comment ref="C283" authorId="0" shapeId="0">
      <text>
        <r>
          <rPr>
            <sz val="11"/>
            <rFont val="Calibri"/>
            <family val="2"/>
            <charset val="238"/>
          </rPr>
          <t>IV_B:FeladatKategoria</t>
        </r>
      </text>
    </comment>
    <comment ref="D283" authorId="0" shapeId="0">
      <text>
        <r>
          <rPr>
            <sz val="11"/>
            <rFont val="Calibri"/>
            <family val="2"/>
            <charset val="238"/>
          </rPr>
          <t>IV_B:FeladatMegnevezes</t>
        </r>
      </text>
    </comment>
    <comment ref="E283" authorId="0" shapeId="0">
      <text>
        <r>
          <rPr>
            <sz val="11"/>
            <rFont val="Calibri"/>
            <family val="2"/>
            <charset val="238"/>
          </rPr>
          <t>IV_B:ElviEngedelySzam</t>
        </r>
      </text>
    </comment>
    <comment ref="F283" authorId="0" shapeId="0">
      <text>
        <r>
          <rPr>
            <sz val="11"/>
            <rFont val="Calibri"/>
            <family val="2"/>
            <charset val="238"/>
          </rPr>
          <t>IV_B:VKR_Kod</t>
        </r>
      </text>
    </comment>
    <comment ref="G283" authorId="0" shapeId="0">
      <text>
        <r>
          <rPr>
            <sz val="11"/>
            <rFont val="Calibri"/>
            <family val="2"/>
            <charset val="238"/>
          </rPr>
          <t>IV_B:VKR_Nev</t>
        </r>
      </text>
    </comment>
    <comment ref="H283" authorId="0" shapeId="0">
      <text>
        <r>
          <rPr>
            <sz val="11"/>
            <rFont val="Calibri"/>
            <family val="2"/>
            <charset val="238"/>
          </rPr>
          <t>IV_B:FeladatSorszam</t>
        </r>
      </text>
    </comment>
    <comment ref="I283" authorId="0" shapeId="0">
      <text>
        <r>
          <rPr>
            <sz val="11"/>
            <rFont val="Calibri"/>
            <family val="2"/>
            <charset val="238"/>
          </rPr>
          <t>IV_B:FeladatAzonosito</t>
        </r>
      </text>
    </comment>
    <comment ref="J283" authorId="0" shapeId="0">
      <text>
        <r>
          <rPr>
            <sz val="11"/>
            <rFont val="Calibri"/>
            <family val="2"/>
            <charset val="238"/>
          </rPr>
          <t>IV_B:EllatasiTerulet</t>
        </r>
      </text>
    </comment>
    <comment ref="K283" authorId="0" shapeId="0">
      <text>
        <r>
          <rPr>
            <sz val="11"/>
            <rFont val="Calibri"/>
            <family val="2"/>
            <charset val="238"/>
          </rPr>
          <t>IV_B:EllatasertFelelos</t>
        </r>
      </text>
    </comment>
    <comment ref="L283" authorId="0" shapeId="0">
      <text>
        <r>
          <rPr>
            <sz val="11"/>
            <rFont val="Calibri"/>
            <family val="2"/>
            <charset val="238"/>
          </rPr>
          <t>IV_B:TervezettNettoKoltseg</t>
        </r>
      </text>
    </comment>
    <comment ref="M283" authorId="0" shapeId="0">
      <text>
        <r>
          <rPr>
            <sz val="11"/>
            <rFont val="Calibri"/>
            <family val="2"/>
            <charset val="238"/>
          </rPr>
          <t>IV_B:IdotartamKezdes</t>
        </r>
      </text>
    </comment>
    <comment ref="N283" authorId="0" shapeId="0">
      <text>
        <r>
          <rPr>
            <sz val="11"/>
            <rFont val="Calibri"/>
            <family val="2"/>
            <charset val="238"/>
          </rPr>
          <t>IV_B:IdotartamBefejezes</t>
        </r>
      </text>
    </comment>
    <comment ref="O283" authorId="0" shapeId="0">
      <text>
        <r>
          <rPr>
            <sz val="11"/>
            <rFont val="Calibri"/>
            <family val="2"/>
            <charset val="238"/>
          </rPr>
          <t>IV_B:NettoKoltsegUtem1</t>
        </r>
      </text>
    </comment>
    <comment ref="P283" authorId="0" shapeId="0">
      <text>
        <r>
          <rPr>
            <sz val="11"/>
            <rFont val="Calibri"/>
            <family val="2"/>
            <charset val="238"/>
          </rPr>
          <t>IV_B:NettoKoltsegUtem2</t>
        </r>
      </text>
    </comment>
    <comment ref="Q283" authorId="0" shapeId="0">
      <text>
        <r>
          <rPr>
            <sz val="11"/>
            <rFont val="Calibri"/>
            <family val="2"/>
            <charset val="238"/>
          </rPr>
          <t>IV_B:EM_Melleklet2_KTG</t>
        </r>
      </text>
    </comment>
    <comment ref="S283" authorId="0" shapeId="0">
      <text>
        <r>
          <rPr>
            <sz val="11"/>
            <rFont val="Calibri"/>
            <family val="2"/>
            <charset val="238"/>
          </rPr>
          <t>IV_B:HDUtem1</t>
        </r>
      </text>
    </comment>
    <comment ref="T283" authorId="0" shapeId="0">
      <text>
        <r>
          <rPr>
            <sz val="11"/>
            <rFont val="Calibri"/>
            <family val="2"/>
            <charset val="238"/>
          </rPr>
          <t>IV_B:ECSUtem1</t>
        </r>
      </text>
    </comment>
    <comment ref="U283" authorId="0" shapeId="0">
      <text>
        <r>
          <rPr>
            <sz val="11"/>
            <rFont val="Calibri"/>
            <family val="2"/>
            <charset val="238"/>
          </rPr>
          <t>IV_B:KFHUtem1</t>
        </r>
      </text>
    </comment>
    <comment ref="V283" authorId="0" shapeId="0">
      <text>
        <r>
          <rPr>
            <sz val="11"/>
            <rFont val="Calibri"/>
            <family val="2"/>
            <charset val="238"/>
          </rPr>
          <t>IV_B:Egyeb_SajatUtem1</t>
        </r>
      </text>
    </comment>
    <comment ref="W283" authorId="0" shapeId="0">
      <text>
        <r>
          <rPr>
            <sz val="11"/>
            <rFont val="Calibri"/>
            <family val="2"/>
            <charset val="238"/>
          </rPr>
          <t>IV_B:DijUtem1</t>
        </r>
      </text>
    </comment>
    <comment ref="X283" authorId="0" shapeId="0">
      <text>
        <r>
          <rPr>
            <sz val="11"/>
            <rFont val="Calibri"/>
            <family val="2"/>
            <charset val="238"/>
          </rPr>
          <t>IV_B:EM_Melleklet1_Utem1</t>
        </r>
      </text>
    </comment>
    <comment ref="Y283" authorId="0" shapeId="0">
      <text>
        <r>
          <rPr>
            <sz val="11"/>
            <rFont val="Calibri"/>
            <family val="2"/>
            <charset val="238"/>
          </rPr>
          <t>IV_B:EgyebAllamiUtem1</t>
        </r>
      </text>
    </comment>
    <comment ref="Z283" authorId="0" shapeId="0">
      <text>
        <r>
          <rPr>
            <sz val="11"/>
            <rFont val="Calibri"/>
            <family val="2"/>
            <charset val="238"/>
          </rPr>
          <t>IV_B:OnkormanyzatiUtem1</t>
        </r>
      </text>
    </comment>
    <comment ref="AA283" authorId="0" shapeId="0">
      <text>
        <r>
          <rPr>
            <sz val="11"/>
            <rFont val="Calibri"/>
            <family val="2"/>
            <charset val="238"/>
          </rPr>
          <t>IV_B:EUUtem1</t>
        </r>
      </text>
    </comment>
    <comment ref="AB283" authorId="0" shapeId="0">
      <text>
        <r>
          <rPr>
            <sz val="11"/>
            <rFont val="Calibri"/>
            <family val="2"/>
            <charset val="238"/>
          </rPr>
          <t>IV_B:EgyebUtem1</t>
        </r>
      </text>
    </comment>
    <comment ref="AC283" authorId="0" shapeId="0">
      <text>
        <r>
          <rPr>
            <sz val="11"/>
            <rFont val="Calibri"/>
            <family val="2"/>
            <charset val="238"/>
          </rPr>
          <t>IV_B:HitelKotvenyUtem1</t>
        </r>
      </text>
    </comment>
    <comment ref="AD283" authorId="0" shapeId="0">
      <text>
        <r>
          <rPr>
            <sz val="11"/>
            <rFont val="Calibri"/>
            <family val="2"/>
            <charset val="238"/>
          </rPr>
          <t>IV_B:OsszesenUtem1</t>
        </r>
      </text>
    </comment>
    <comment ref="AG283" authorId="0" shapeId="0">
      <text>
        <r>
          <rPr>
            <sz val="11"/>
            <rFont val="Calibri"/>
            <family val="2"/>
            <charset val="238"/>
          </rPr>
          <t>IV_B:HDUtem2</t>
        </r>
      </text>
    </comment>
    <comment ref="AH283" authorId="0" shapeId="0">
      <text>
        <r>
          <rPr>
            <sz val="11"/>
            <rFont val="Calibri"/>
            <family val="2"/>
            <charset val="238"/>
          </rPr>
          <t>IV_B:ECSUtem2</t>
        </r>
      </text>
    </comment>
    <comment ref="AI283" authorId="0" shapeId="0">
      <text>
        <r>
          <rPr>
            <sz val="11"/>
            <rFont val="Calibri"/>
            <family val="2"/>
            <charset val="238"/>
          </rPr>
          <t>IV_B:KFHUtem2</t>
        </r>
      </text>
    </comment>
    <comment ref="AJ283" authorId="0" shapeId="0">
      <text>
        <r>
          <rPr>
            <sz val="11"/>
            <rFont val="Calibri"/>
            <family val="2"/>
            <charset val="238"/>
          </rPr>
          <t>IV_B:Egyeb_SajatUtem2</t>
        </r>
      </text>
    </comment>
    <comment ref="AK283" authorId="0" shapeId="0">
      <text>
        <r>
          <rPr>
            <sz val="11"/>
            <rFont val="Calibri"/>
            <family val="2"/>
            <charset val="238"/>
          </rPr>
          <t>IV_B:DijUtem2</t>
        </r>
      </text>
    </comment>
    <comment ref="AL283" authorId="0" shapeId="0">
      <text>
        <r>
          <rPr>
            <sz val="11"/>
            <rFont val="Calibri"/>
            <family val="2"/>
            <charset val="238"/>
          </rPr>
          <t>IV_B:EM_Melleklet1_Utem2</t>
        </r>
      </text>
    </comment>
    <comment ref="AM283" authorId="0" shapeId="0">
      <text>
        <r>
          <rPr>
            <sz val="11"/>
            <rFont val="Calibri"/>
            <family val="2"/>
            <charset val="238"/>
          </rPr>
          <t>IV_B:EgyebAllamiUtem2</t>
        </r>
      </text>
    </comment>
    <comment ref="AN283" authorId="0" shapeId="0">
      <text>
        <r>
          <rPr>
            <sz val="11"/>
            <rFont val="Calibri"/>
            <family val="2"/>
            <charset val="238"/>
          </rPr>
          <t>IV_B:OnkormanyzatiUtem2</t>
        </r>
      </text>
    </comment>
    <comment ref="AO283" authorId="0" shapeId="0">
      <text>
        <r>
          <rPr>
            <sz val="11"/>
            <rFont val="Calibri"/>
            <family val="2"/>
            <charset val="238"/>
          </rPr>
          <t>IV_B:EUUtem2</t>
        </r>
      </text>
    </comment>
    <comment ref="AP283" authorId="0" shapeId="0">
      <text>
        <r>
          <rPr>
            <sz val="11"/>
            <rFont val="Calibri"/>
            <family val="2"/>
            <charset val="238"/>
          </rPr>
          <t>IV_B:EgyebUtem2</t>
        </r>
      </text>
    </comment>
    <comment ref="AQ283" authorId="0" shapeId="0">
      <text>
        <r>
          <rPr>
            <sz val="11"/>
            <rFont val="Calibri"/>
            <family val="2"/>
            <charset val="238"/>
          </rPr>
          <t>IV_B:HitelKotvenyUtem2</t>
        </r>
      </text>
    </comment>
    <comment ref="AR283" authorId="0" shapeId="0">
      <text>
        <r>
          <rPr>
            <sz val="11"/>
            <rFont val="Calibri"/>
            <family val="2"/>
            <charset val="238"/>
          </rPr>
          <t>IV_B:OsszesenUtem2</t>
        </r>
      </text>
    </comment>
    <comment ref="AS283" authorId="0" shapeId="0">
      <text>
        <r>
          <rPr>
            <sz val="11"/>
            <rFont val="Calibri"/>
            <family val="2"/>
            <charset val="238"/>
          </rPr>
          <t>IV_B:ForrashianyUtem2</t>
        </r>
      </text>
    </comment>
    <comment ref="AV283" authorId="0" shapeId="0">
      <text>
        <r>
          <rPr>
            <sz val="11"/>
            <rFont val="Calibri"/>
            <family val="2"/>
            <charset val="238"/>
          </rPr>
          <t>IV_B:Indokolas</t>
        </r>
      </text>
    </comment>
    <comment ref="AW283" authorId="0" shapeId="0">
      <text>
        <r>
          <rPr>
            <sz val="11"/>
            <rFont val="Calibri"/>
            <family val="2"/>
            <charset val="238"/>
          </rPr>
          <t>IV_B:Megjegyzes</t>
        </r>
      </text>
    </comment>
    <comment ref="AZ283" authorId="0" shapeId="0">
      <text>
        <r>
          <rPr>
            <sz val="11"/>
            <rFont val="Calibri"/>
            <family val="2"/>
            <charset val="238"/>
          </rPr>
          <t>IV_B:ISA</t>
        </r>
      </text>
    </comment>
    <comment ref="B284" authorId="0" shapeId="0">
      <text>
        <r>
          <rPr>
            <sz val="11"/>
            <rFont val="Calibri"/>
            <family val="2"/>
            <charset val="238"/>
          </rPr>
          <t>IV_B:FontossagiSorrent</t>
        </r>
      </text>
    </comment>
    <comment ref="C284" authorId="0" shapeId="0">
      <text>
        <r>
          <rPr>
            <sz val="11"/>
            <rFont val="Calibri"/>
            <family val="2"/>
            <charset val="238"/>
          </rPr>
          <t>IV_B:FeladatKategoria</t>
        </r>
      </text>
    </comment>
    <comment ref="D284" authorId="0" shapeId="0">
      <text>
        <r>
          <rPr>
            <sz val="11"/>
            <rFont val="Calibri"/>
            <family val="2"/>
            <charset val="238"/>
          </rPr>
          <t>IV_B:FeladatMegnevezes</t>
        </r>
      </text>
    </comment>
    <comment ref="E284" authorId="0" shapeId="0">
      <text>
        <r>
          <rPr>
            <sz val="11"/>
            <rFont val="Calibri"/>
            <family val="2"/>
            <charset val="238"/>
          </rPr>
          <t>IV_B:ElviEngedelySzam</t>
        </r>
      </text>
    </comment>
    <comment ref="F284" authorId="0" shapeId="0">
      <text>
        <r>
          <rPr>
            <sz val="11"/>
            <rFont val="Calibri"/>
            <family val="2"/>
            <charset val="238"/>
          </rPr>
          <t>IV_B:VKR_Kod</t>
        </r>
      </text>
    </comment>
    <comment ref="G284" authorId="0" shapeId="0">
      <text>
        <r>
          <rPr>
            <sz val="11"/>
            <rFont val="Calibri"/>
            <family val="2"/>
            <charset val="238"/>
          </rPr>
          <t>IV_B:VKR_Nev</t>
        </r>
      </text>
    </comment>
    <comment ref="H284" authorId="0" shapeId="0">
      <text>
        <r>
          <rPr>
            <sz val="11"/>
            <rFont val="Calibri"/>
            <family val="2"/>
            <charset val="238"/>
          </rPr>
          <t>IV_B:FeladatSorszam</t>
        </r>
      </text>
    </comment>
    <comment ref="I284" authorId="0" shapeId="0">
      <text>
        <r>
          <rPr>
            <sz val="11"/>
            <rFont val="Calibri"/>
            <family val="2"/>
            <charset val="238"/>
          </rPr>
          <t>IV_B:FeladatAzonosito</t>
        </r>
      </text>
    </comment>
    <comment ref="J284" authorId="0" shapeId="0">
      <text>
        <r>
          <rPr>
            <sz val="11"/>
            <rFont val="Calibri"/>
            <family val="2"/>
            <charset val="238"/>
          </rPr>
          <t>IV_B:EllatasiTerulet</t>
        </r>
      </text>
    </comment>
    <comment ref="K284" authorId="0" shapeId="0">
      <text>
        <r>
          <rPr>
            <sz val="11"/>
            <rFont val="Calibri"/>
            <family val="2"/>
            <charset val="238"/>
          </rPr>
          <t>IV_B:EllatasertFelelos</t>
        </r>
      </text>
    </comment>
    <comment ref="L284" authorId="0" shapeId="0">
      <text>
        <r>
          <rPr>
            <sz val="11"/>
            <rFont val="Calibri"/>
            <family val="2"/>
            <charset val="238"/>
          </rPr>
          <t>IV_B:TervezettNettoKoltseg</t>
        </r>
      </text>
    </comment>
    <comment ref="M284" authorId="0" shapeId="0">
      <text>
        <r>
          <rPr>
            <sz val="11"/>
            <rFont val="Calibri"/>
            <family val="2"/>
            <charset val="238"/>
          </rPr>
          <t>IV_B:IdotartamKezdes</t>
        </r>
      </text>
    </comment>
    <comment ref="N284" authorId="0" shapeId="0">
      <text>
        <r>
          <rPr>
            <sz val="11"/>
            <rFont val="Calibri"/>
            <family val="2"/>
            <charset val="238"/>
          </rPr>
          <t>IV_B:IdotartamBefejezes</t>
        </r>
      </text>
    </comment>
    <comment ref="O284" authorId="0" shapeId="0">
      <text>
        <r>
          <rPr>
            <sz val="11"/>
            <rFont val="Calibri"/>
            <family val="2"/>
            <charset val="238"/>
          </rPr>
          <t>IV_B:NettoKoltsegUtem1</t>
        </r>
      </text>
    </comment>
    <comment ref="P284" authorId="0" shapeId="0">
      <text>
        <r>
          <rPr>
            <sz val="11"/>
            <rFont val="Calibri"/>
            <family val="2"/>
            <charset val="238"/>
          </rPr>
          <t>IV_B:NettoKoltsegUtem2</t>
        </r>
      </text>
    </comment>
    <comment ref="Q284" authorId="0" shapeId="0">
      <text>
        <r>
          <rPr>
            <sz val="11"/>
            <rFont val="Calibri"/>
            <family val="2"/>
            <charset val="238"/>
          </rPr>
          <t>IV_B:EM_Melleklet2_KTG</t>
        </r>
      </text>
    </comment>
    <comment ref="S284" authorId="0" shapeId="0">
      <text>
        <r>
          <rPr>
            <sz val="11"/>
            <rFont val="Calibri"/>
            <family val="2"/>
            <charset val="238"/>
          </rPr>
          <t>IV_B:HDUtem1</t>
        </r>
      </text>
    </comment>
    <comment ref="T284" authorId="0" shapeId="0">
      <text>
        <r>
          <rPr>
            <sz val="11"/>
            <rFont val="Calibri"/>
            <family val="2"/>
            <charset val="238"/>
          </rPr>
          <t>IV_B:ECSUtem1</t>
        </r>
      </text>
    </comment>
    <comment ref="U284" authorId="0" shapeId="0">
      <text>
        <r>
          <rPr>
            <sz val="11"/>
            <rFont val="Calibri"/>
            <family val="2"/>
            <charset val="238"/>
          </rPr>
          <t>IV_B:KFHUtem1</t>
        </r>
      </text>
    </comment>
    <comment ref="V284" authorId="0" shapeId="0">
      <text>
        <r>
          <rPr>
            <sz val="11"/>
            <rFont val="Calibri"/>
            <family val="2"/>
            <charset val="238"/>
          </rPr>
          <t>IV_B:Egyeb_SajatUtem1</t>
        </r>
      </text>
    </comment>
    <comment ref="W284" authorId="0" shapeId="0">
      <text>
        <r>
          <rPr>
            <sz val="11"/>
            <rFont val="Calibri"/>
            <family val="2"/>
            <charset val="238"/>
          </rPr>
          <t>IV_B:DijUtem1</t>
        </r>
      </text>
    </comment>
    <comment ref="X284" authorId="0" shapeId="0">
      <text>
        <r>
          <rPr>
            <sz val="11"/>
            <rFont val="Calibri"/>
            <family val="2"/>
            <charset val="238"/>
          </rPr>
          <t>IV_B:EM_Melleklet1_Utem1</t>
        </r>
      </text>
    </comment>
    <comment ref="Y284" authorId="0" shapeId="0">
      <text>
        <r>
          <rPr>
            <sz val="11"/>
            <rFont val="Calibri"/>
            <family val="2"/>
            <charset val="238"/>
          </rPr>
          <t>IV_B:EgyebAllamiUtem1</t>
        </r>
      </text>
    </comment>
    <comment ref="Z284" authorId="0" shapeId="0">
      <text>
        <r>
          <rPr>
            <sz val="11"/>
            <rFont val="Calibri"/>
            <family val="2"/>
            <charset val="238"/>
          </rPr>
          <t>IV_B:OnkormanyzatiUtem1</t>
        </r>
      </text>
    </comment>
    <comment ref="AA284" authorId="0" shapeId="0">
      <text>
        <r>
          <rPr>
            <sz val="11"/>
            <rFont val="Calibri"/>
            <family val="2"/>
            <charset val="238"/>
          </rPr>
          <t>IV_B:EUUtem1</t>
        </r>
      </text>
    </comment>
    <comment ref="AB284" authorId="0" shapeId="0">
      <text>
        <r>
          <rPr>
            <sz val="11"/>
            <rFont val="Calibri"/>
            <family val="2"/>
            <charset val="238"/>
          </rPr>
          <t>IV_B:EgyebUtem1</t>
        </r>
      </text>
    </comment>
    <comment ref="AC284" authorId="0" shapeId="0">
      <text>
        <r>
          <rPr>
            <sz val="11"/>
            <rFont val="Calibri"/>
            <family val="2"/>
            <charset val="238"/>
          </rPr>
          <t>IV_B:HitelKotvenyUtem1</t>
        </r>
      </text>
    </comment>
    <comment ref="AD284" authorId="0" shapeId="0">
      <text>
        <r>
          <rPr>
            <sz val="11"/>
            <rFont val="Calibri"/>
            <family val="2"/>
            <charset val="238"/>
          </rPr>
          <t>IV_B:OsszesenUtem1</t>
        </r>
      </text>
    </comment>
    <comment ref="AG284" authorId="0" shapeId="0">
      <text>
        <r>
          <rPr>
            <sz val="11"/>
            <rFont val="Calibri"/>
            <family val="2"/>
            <charset val="238"/>
          </rPr>
          <t>IV_B:HDUtem2</t>
        </r>
      </text>
    </comment>
    <comment ref="AH284" authorId="0" shapeId="0">
      <text>
        <r>
          <rPr>
            <sz val="11"/>
            <rFont val="Calibri"/>
            <family val="2"/>
            <charset val="238"/>
          </rPr>
          <t>IV_B:ECSUtem2</t>
        </r>
      </text>
    </comment>
    <comment ref="AI284" authorId="0" shapeId="0">
      <text>
        <r>
          <rPr>
            <sz val="11"/>
            <rFont val="Calibri"/>
            <family val="2"/>
            <charset val="238"/>
          </rPr>
          <t>IV_B:KFHUtem2</t>
        </r>
      </text>
    </comment>
    <comment ref="AJ284" authorId="0" shapeId="0">
      <text>
        <r>
          <rPr>
            <sz val="11"/>
            <rFont val="Calibri"/>
            <family val="2"/>
            <charset val="238"/>
          </rPr>
          <t>IV_B:Egyeb_SajatUtem2</t>
        </r>
      </text>
    </comment>
    <comment ref="AK284" authorId="0" shapeId="0">
      <text>
        <r>
          <rPr>
            <sz val="11"/>
            <rFont val="Calibri"/>
            <family val="2"/>
            <charset val="238"/>
          </rPr>
          <t>IV_B:DijUtem2</t>
        </r>
      </text>
    </comment>
    <comment ref="AL284" authorId="0" shapeId="0">
      <text>
        <r>
          <rPr>
            <sz val="11"/>
            <rFont val="Calibri"/>
            <family val="2"/>
            <charset val="238"/>
          </rPr>
          <t>IV_B:EM_Melleklet1_Utem2</t>
        </r>
      </text>
    </comment>
    <comment ref="AM284" authorId="0" shapeId="0">
      <text>
        <r>
          <rPr>
            <sz val="11"/>
            <rFont val="Calibri"/>
            <family val="2"/>
            <charset val="238"/>
          </rPr>
          <t>IV_B:EgyebAllamiUtem2</t>
        </r>
      </text>
    </comment>
    <comment ref="AN284" authorId="0" shapeId="0">
      <text>
        <r>
          <rPr>
            <sz val="11"/>
            <rFont val="Calibri"/>
            <family val="2"/>
            <charset val="238"/>
          </rPr>
          <t>IV_B:OnkormanyzatiUtem2</t>
        </r>
      </text>
    </comment>
    <comment ref="AO284" authorId="0" shapeId="0">
      <text>
        <r>
          <rPr>
            <sz val="11"/>
            <rFont val="Calibri"/>
            <family val="2"/>
            <charset val="238"/>
          </rPr>
          <t>IV_B:EUUtem2</t>
        </r>
      </text>
    </comment>
    <comment ref="AP284" authorId="0" shapeId="0">
      <text>
        <r>
          <rPr>
            <sz val="11"/>
            <rFont val="Calibri"/>
            <family val="2"/>
            <charset val="238"/>
          </rPr>
          <t>IV_B:EgyebUtem2</t>
        </r>
      </text>
    </comment>
    <comment ref="AQ284" authorId="0" shapeId="0">
      <text>
        <r>
          <rPr>
            <sz val="11"/>
            <rFont val="Calibri"/>
            <family val="2"/>
            <charset val="238"/>
          </rPr>
          <t>IV_B:HitelKotvenyUtem2</t>
        </r>
      </text>
    </comment>
    <comment ref="AR284" authorId="0" shapeId="0">
      <text>
        <r>
          <rPr>
            <sz val="11"/>
            <rFont val="Calibri"/>
            <family val="2"/>
            <charset val="238"/>
          </rPr>
          <t>IV_B:OsszesenUtem2</t>
        </r>
      </text>
    </comment>
    <comment ref="AS284" authorId="0" shapeId="0">
      <text>
        <r>
          <rPr>
            <sz val="11"/>
            <rFont val="Calibri"/>
            <family val="2"/>
            <charset val="238"/>
          </rPr>
          <t>IV_B:ForrashianyUtem2</t>
        </r>
      </text>
    </comment>
    <comment ref="AV284" authorId="0" shapeId="0">
      <text>
        <r>
          <rPr>
            <sz val="11"/>
            <rFont val="Calibri"/>
            <family val="2"/>
            <charset val="238"/>
          </rPr>
          <t>IV_B:Indokolas</t>
        </r>
      </text>
    </comment>
    <comment ref="AW284" authorId="0" shapeId="0">
      <text>
        <r>
          <rPr>
            <sz val="11"/>
            <rFont val="Calibri"/>
            <family val="2"/>
            <charset val="238"/>
          </rPr>
          <t>IV_B:Megjegyzes</t>
        </r>
      </text>
    </comment>
    <comment ref="AZ284" authorId="0" shapeId="0">
      <text>
        <r>
          <rPr>
            <sz val="11"/>
            <rFont val="Calibri"/>
            <family val="2"/>
            <charset val="238"/>
          </rPr>
          <t>IV_B:ISA</t>
        </r>
      </text>
    </comment>
    <comment ref="B285" authorId="0" shapeId="0">
      <text>
        <r>
          <rPr>
            <sz val="11"/>
            <rFont val="Calibri"/>
            <family val="2"/>
            <charset val="238"/>
          </rPr>
          <t>IV_B:FontossagiSorrent</t>
        </r>
      </text>
    </comment>
    <comment ref="C285" authorId="0" shapeId="0">
      <text>
        <r>
          <rPr>
            <sz val="11"/>
            <rFont val="Calibri"/>
            <family val="2"/>
            <charset val="238"/>
          </rPr>
          <t>IV_B:FeladatKategoria</t>
        </r>
      </text>
    </comment>
    <comment ref="D285" authorId="0" shapeId="0">
      <text>
        <r>
          <rPr>
            <sz val="11"/>
            <rFont val="Calibri"/>
            <family val="2"/>
            <charset val="238"/>
          </rPr>
          <t>IV_B:FeladatMegnevezes</t>
        </r>
      </text>
    </comment>
    <comment ref="E285" authorId="0" shapeId="0">
      <text>
        <r>
          <rPr>
            <sz val="11"/>
            <rFont val="Calibri"/>
            <family val="2"/>
            <charset val="238"/>
          </rPr>
          <t>IV_B:ElviEngedelySzam</t>
        </r>
      </text>
    </comment>
    <comment ref="F285" authorId="0" shapeId="0">
      <text>
        <r>
          <rPr>
            <sz val="11"/>
            <rFont val="Calibri"/>
            <family val="2"/>
            <charset val="238"/>
          </rPr>
          <t>IV_B:VKR_Kod</t>
        </r>
      </text>
    </comment>
    <comment ref="G285" authorId="0" shapeId="0">
      <text>
        <r>
          <rPr>
            <sz val="11"/>
            <rFont val="Calibri"/>
            <family val="2"/>
            <charset val="238"/>
          </rPr>
          <t>IV_B:VKR_Nev</t>
        </r>
      </text>
    </comment>
    <comment ref="H285" authorId="0" shapeId="0">
      <text>
        <r>
          <rPr>
            <sz val="11"/>
            <rFont val="Calibri"/>
            <family val="2"/>
            <charset val="238"/>
          </rPr>
          <t>IV_B:FeladatSorszam</t>
        </r>
      </text>
    </comment>
    <comment ref="I285" authorId="0" shapeId="0">
      <text>
        <r>
          <rPr>
            <sz val="11"/>
            <rFont val="Calibri"/>
            <family val="2"/>
            <charset val="238"/>
          </rPr>
          <t>IV_B:FeladatAzonosito</t>
        </r>
      </text>
    </comment>
    <comment ref="J285" authorId="0" shapeId="0">
      <text>
        <r>
          <rPr>
            <sz val="11"/>
            <rFont val="Calibri"/>
            <family val="2"/>
            <charset val="238"/>
          </rPr>
          <t>IV_B:EllatasiTerulet</t>
        </r>
      </text>
    </comment>
    <comment ref="K285" authorId="0" shapeId="0">
      <text>
        <r>
          <rPr>
            <sz val="11"/>
            <rFont val="Calibri"/>
            <family val="2"/>
            <charset val="238"/>
          </rPr>
          <t>IV_B:EllatasertFelelos</t>
        </r>
      </text>
    </comment>
    <comment ref="L285" authorId="0" shapeId="0">
      <text>
        <r>
          <rPr>
            <sz val="11"/>
            <rFont val="Calibri"/>
            <family val="2"/>
            <charset val="238"/>
          </rPr>
          <t>IV_B:TervezettNettoKoltseg</t>
        </r>
      </text>
    </comment>
    <comment ref="M285" authorId="0" shapeId="0">
      <text>
        <r>
          <rPr>
            <sz val="11"/>
            <rFont val="Calibri"/>
            <family val="2"/>
            <charset val="238"/>
          </rPr>
          <t>IV_B:IdotartamKezdes</t>
        </r>
      </text>
    </comment>
    <comment ref="N285" authorId="0" shapeId="0">
      <text>
        <r>
          <rPr>
            <sz val="11"/>
            <rFont val="Calibri"/>
            <family val="2"/>
            <charset val="238"/>
          </rPr>
          <t>IV_B:IdotartamBefejezes</t>
        </r>
      </text>
    </comment>
    <comment ref="O285" authorId="0" shapeId="0">
      <text>
        <r>
          <rPr>
            <sz val="11"/>
            <rFont val="Calibri"/>
            <family val="2"/>
            <charset val="238"/>
          </rPr>
          <t>IV_B:NettoKoltsegUtem1</t>
        </r>
      </text>
    </comment>
    <comment ref="P285" authorId="0" shapeId="0">
      <text>
        <r>
          <rPr>
            <sz val="11"/>
            <rFont val="Calibri"/>
            <family val="2"/>
            <charset val="238"/>
          </rPr>
          <t>IV_B:NettoKoltsegUtem2</t>
        </r>
      </text>
    </comment>
    <comment ref="Q285" authorId="0" shapeId="0">
      <text>
        <r>
          <rPr>
            <sz val="11"/>
            <rFont val="Calibri"/>
            <family val="2"/>
            <charset val="238"/>
          </rPr>
          <t>IV_B:EM_Melleklet2_KTG</t>
        </r>
      </text>
    </comment>
    <comment ref="S285" authorId="0" shapeId="0">
      <text>
        <r>
          <rPr>
            <sz val="11"/>
            <rFont val="Calibri"/>
            <family val="2"/>
            <charset val="238"/>
          </rPr>
          <t>IV_B:HDUtem1</t>
        </r>
      </text>
    </comment>
    <comment ref="T285" authorId="0" shapeId="0">
      <text>
        <r>
          <rPr>
            <sz val="11"/>
            <rFont val="Calibri"/>
            <family val="2"/>
            <charset val="238"/>
          </rPr>
          <t>IV_B:ECSUtem1</t>
        </r>
      </text>
    </comment>
    <comment ref="U285" authorId="0" shapeId="0">
      <text>
        <r>
          <rPr>
            <sz val="11"/>
            <rFont val="Calibri"/>
            <family val="2"/>
            <charset val="238"/>
          </rPr>
          <t>IV_B:KFHUtem1</t>
        </r>
      </text>
    </comment>
    <comment ref="V285" authorId="0" shapeId="0">
      <text>
        <r>
          <rPr>
            <sz val="11"/>
            <rFont val="Calibri"/>
            <family val="2"/>
            <charset val="238"/>
          </rPr>
          <t>IV_B:Egyeb_SajatUtem1</t>
        </r>
      </text>
    </comment>
    <comment ref="W285" authorId="0" shapeId="0">
      <text>
        <r>
          <rPr>
            <sz val="11"/>
            <rFont val="Calibri"/>
            <family val="2"/>
            <charset val="238"/>
          </rPr>
          <t>IV_B:DijUtem1</t>
        </r>
      </text>
    </comment>
    <comment ref="X285" authorId="0" shapeId="0">
      <text>
        <r>
          <rPr>
            <sz val="11"/>
            <rFont val="Calibri"/>
            <family val="2"/>
            <charset val="238"/>
          </rPr>
          <t>IV_B:EM_Melleklet1_Utem1</t>
        </r>
      </text>
    </comment>
    <comment ref="Y285" authorId="0" shapeId="0">
      <text>
        <r>
          <rPr>
            <sz val="11"/>
            <rFont val="Calibri"/>
            <family val="2"/>
            <charset val="238"/>
          </rPr>
          <t>IV_B:EgyebAllamiUtem1</t>
        </r>
      </text>
    </comment>
    <comment ref="Z285" authorId="0" shapeId="0">
      <text>
        <r>
          <rPr>
            <sz val="11"/>
            <rFont val="Calibri"/>
            <family val="2"/>
            <charset val="238"/>
          </rPr>
          <t>IV_B:OnkormanyzatiUtem1</t>
        </r>
      </text>
    </comment>
    <comment ref="AA285" authorId="0" shapeId="0">
      <text>
        <r>
          <rPr>
            <sz val="11"/>
            <rFont val="Calibri"/>
            <family val="2"/>
            <charset val="238"/>
          </rPr>
          <t>IV_B:EUUtem1</t>
        </r>
      </text>
    </comment>
    <comment ref="AB285" authorId="0" shapeId="0">
      <text>
        <r>
          <rPr>
            <sz val="11"/>
            <rFont val="Calibri"/>
            <family val="2"/>
            <charset val="238"/>
          </rPr>
          <t>IV_B:EgyebUtem1</t>
        </r>
      </text>
    </comment>
    <comment ref="AC285" authorId="0" shapeId="0">
      <text>
        <r>
          <rPr>
            <sz val="11"/>
            <rFont val="Calibri"/>
            <family val="2"/>
            <charset val="238"/>
          </rPr>
          <t>IV_B:HitelKotvenyUtem1</t>
        </r>
      </text>
    </comment>
    <comment ref="AD285" authorId="0" shapeId="0">
      <text>
        <r>
          <rPr>
            <sz val="11"/>
            <rFont val="Calibri"/>
            <family val="2"/>
            <charset val="238"/>
          </rPr>
          <t>IV_B:OsszesenUtem1</t>
        </r>
      </text>
    </comment>
    <comment ref="AG285" authorId="0" shapeId="0">
      <text>
        <r>
          <rPr>
            <sz val="11"/>
            <rFont val="Calibri"/>
            <family val="2"/>
            <charset val="238"/>
          </rPr>
          <t>IV_B:HDUtem2</t>
        </r>
      </text>
    </comment>
    <comment ref="AH285" authorId="0" shapeId="0">
      <text>
        <r>
          <rPr>
            <sz val="11"/>
            <rFont val="Calibri"/>
            <family val="2"/>
            <charset val="238"/>
          </rPr>
          <t>IV_B:ECSUtem2</t>
        </r>
      </text>
    </comment>
    <comment ref="AI285" authorId="0" shapeId="0">
      <text>
        <r>
          <rPr>
            <sz val="11"/>
            <rFont val="Calibri"/>
            <family val="2"/>
            <charset val="238"/>
          </rPr>
          <t>IV_B:KFHUtem2</t>
        </r>
      </text>
    </comment>
    <comment ref="AJ285" authorId="0" shapeId="0">
      <text>
        <r>
          <rPr>
            <sz val="11"/>
            <rFont val="Calibri"/>
            <family val="2"/>
            <charset val="238"/>
          </rPr>
          <t>IV_B:Egyeb_SajatUtem2</t>
        </r>
      </text>
    </comment>
    <comment ref="AK285" authorId="0" shapeId="0">
      <text>
        <r>
          <rPr>
            <sz val="11"/>
            <rFont val="Calibri"/>
            <family val="2"/>
            <charset val="238"/>
          </rPr>
          <t>IV_B:DijUtem2</t>
        </r>
      </text>
    </comment>
    <comment ref="AL285" authorId="0" shapeId="0">
      <text>
        <r>
          <rPr>
            <sz val="11"/>
            <rFont val="Calibri"/>
            <family val="2"/>
            <charset val="238"/>
          </rPr>
          <t>IV_B:EM_Melleklet1_Utem2</t>
        </r>
      </text>
    </comment>
    <comment ref="AM285" authorId="0" shapeId="0">
      <text>
        <r>
          <rPr>
            <sz val="11"/>
            <rFont val="Calibri"/>
            <family val="2"/>
            <charset val="238"/>
          </rPr>
          <t>IV_B:EgyebAllamiUtem2</t>
        </r>
      </text>
    </comment>
    <comment ref="AN285" authorId="0" shapeId="0">
      <text>
        <r>
          <rPr>
            <sz val="11"/>
            <rFont val="Calibri"/>
            <family val="2"/>
            <charset val="238"/>
          </rPr>
          <t>IV_B:OnkormanyzatiUtem2</t>
        </r>
      </text>
    </comment>
    <comment ref="AO285" authorId="0" shapeId="0">
      <text>
        <r>
          <rPr>
            <sz val="11"/>
            <rFont val="Calibri"/>
            <family val="2"/>
            <charset val="238"/>
          </rPr>
          <t>IV_B:EUUtem2</t>
        </r>
      </text>
    </comment>
    <comment ref="AP285" authorId="0" shapeId="0">
      <text>
        <r>
          <rPr>
            <sz val="11"/>
            <rFont val="Calibri"/>
            <family val="2"/>
            <charset val="238"/>
          </rPr>
          <t>IV_B:EgyebUtem2</t>
        </r>
      </text>
    </comment>
    <comment ref="AQ285" authorId="0" shapeId="0">
      <text>
        <r>
          <rPr>
            <sz val="11"/>
            <rFont val="Calibri"/>
            <family val="2"/>
            <charset val="238"/>
          </rPr>
          <t>IV_B:HitelKotvenyUtem2</t>
        </r>
      </text>
    </comment>
    <comment ref="AR285" authorId="0" shapeId="0">
      <text>
        <r>
          <rPr>
            <sz val="11"/>
            <rFont val="Calibri"/>
            <family val="2"/>
            <charset val="238"/>
          </rPr>
          <t>IV_B:OsszesenUtem2</t>
        </r>
      </text>
    </comment>
    <comment ref="AS285" authorId="0" shapeId="0">
      <text>
        <r>
          <rPr>
            <sz val="11"/>
            <rFont val="Calibri"/>
            <family val="2"/>
            <charset val="238"/>
          </rPr>
          <t>IV_B:ForrashianyUtem2</t>
        </r>
      </text>
    </comment>
    <comment ref="AV285" authorId="0" shapeId="0">
      <text>
        <r>
          <rPr>
            <sz val="11"/>
            <rFont val="Calibri"/>
            <family val="2"/>
            <charset val="238"/>
          </rPr>
          <t>IV_B:Indokolas</t>
        </r>
      </text>
    </comment>
    <comment ref="AW285" authorId="0" shapeId="0">
      <text>
        <r>
          <rPr>
            <sz val="11"/>
            <rFont val="Calibri"/>
            <family val="2"/>
            <charset val="238"/>
          </rPr>
          <t>IV_B:Megjegyzes</t>
        </r>
      </text>
    </comment>
    <comment ref="AZ285" authorId="0" shapeId="0">
      <text>
        <r>
          <rPr>
            <sz val="11"/>
            <rFont val="Calibri"/>
            <family val="2"/>
            <charset val="238"/>
          </rPr>
          <t>IV_B:ISA</t>
        </r>
      </text>
    </comment>
    <comment ref="B286" authorId="0" shapeId="0">
      <text>
        <r>
          <rPr>
            <sz val="11"/>
            <rFont val="Calibri"/>
            <family val="2"/>
            <charset val="238"/>
          </rPr>
          <t>IV_B:FontossagiSorrent</t>
        </r>
      </text>
    </comment>
    <comment ref="C286" authorId="0" shapeId="0">
      <text>
        <r>
          <rPr>
            <sz val="11"/>
            <rFont val="Calibri"/>
            <family val="2"/>
            <charset val="238"/>
          </rPr>
          <t>IV_B:FeladatKategoria</t>
        </r>
      </text>
    </comment>
    <comment ref="D286" authorId="0" shapeId="0">
      <text>
        <r>
          <rPr>
            <sz val="11"/>
            <rFont val="Calibri"/>
            <family val="2"/>
            <charset val="238"/>
          </rPr>
          <t>IV_B:FeladatMegnevezes</t>
        </r>
      </text>
    </comment>
    <comment ref="E286" authorId="0" shapeId="0">
      <text>
        <r>
          <rPr>
            <sz val="11"/>
            <rFont val="Calibri"/>
            <family val="2"/>
            <charset val="238"/>
          </rPr>
          <t>IV_B:ElviEngedelySzam</t>
        </r>
      </text>
    </comment>
    <comment ref="F286" authorId="0" shapeId="0">
      <text>
        <r>
          <rPr>
            <sz val="11"/>
            <rFont val="Calibri"/>
            <family val="2"/>
            <charset val="238"/>
          </rPr>
          <t>IV_B:VKR_Kod</t>
        </r>
      </text>
    </comment>
    <comment ref="G286" authorId="0" shapeId="0">
      <text>
        <r>
          <rPr>
            <sz val="11"/>
            <rFont val="Calibri"/>
            <family val="2"/>
            <charset val="238"/>
          </rPr>
          <t>IV_B:VKR_Nev</t>
        </r>
      </text>
    </comment>
    <comment ref="H286" authorId="0" shapeId="0">
      <text>
        <r>
          <rPr>
            <sz val="11"/>
            <rFont val="Calibri"/>
            <family val="2"/>
            <charset val="238"/>
          </rPr>
          <t>IV_B:FeladatSorszam</t>
        </r>
      </text>
    </comment>
    <comment ref="I286" authorId="0" shapeId="0">
      <text>
        <r>
          <rPr>
            <sz val="11"/>
            <rFont val="Calibri"/>
            <family val="2"/>
            <charset val="238"/>
          </rPr>
          <t>IV_B:FeladatAzonosito</t>
        </r>
      </text>
    </comment>
    <comment ref="J286" authorId="0" shapeId="0">
      <text>
        <r>
          <rPr>
            <sz val="11"/>
            <rFont val="Calibri"/>
            <family val="2"/>
            <charset val="238"/>
          </rPr>
          <t>IV_B:EllatasiTerulet</t>
        </r>
      </text>
    </comment>
    <comment ref="K286" authorId="0" shapeId="0">
      <text>
        <r>
          <rPr>
            <sz val="11"/>
            <rFont val="Calibri"/>
            <family val="2"/>
            <charset val="238"/>
          </rPr>
          <t>IV_B:EllatasertFelelos</t>
        </r>
      </text>
    </comment>
    <comment ref="L286" authorId="0" shapeId="0">
      <text>
        <r>
          <rPr>
            <sz val="11"/>
            <rFont val="Calibri"/>
            <family val="2"/>
            <charset val="238"/>
          </rPr>
          <t>IV_B:TervezettNettoKoltseg</t>
        </r>
      </text>
    </comment>
    <comment ref="M286" authorId="0" shapeId="0">
      <text>
        <r>
          <rPr>
            <sz val="11"/>
            <rFont val="Calibri"/>
            <family val="2"/>
            <charset val="238"/>
          </rPr>
          <t>IV_B:IdotartamKezdes</t>
        </r>
      </text>
    </comment>
    <comment ref="N286" authorId="0" shapeId="0">
      <text>
        <r>
          <rPr>
            <sz val="11"/>
            <rFont val="Calibri"/>
            <family val="2"/>
            <charset val="238"/>
          </rPr>
          <t>IV_B:IdotartamBefejezes</t>
        </r>
      </text>
    </comment>
    <comment ref="O286" authorId="0" shapeId="0">
      <text>
        <r>
          <rPr>
            <sz val="11"/>
            <rFont val="Calibri"/>
            <family val="2"/>
            <charset val="238"/>
          </rPr>
          <t>IV_B:NettoKoltsegUtem1</t>
        </r>
      </text>
    </comment>
    <comment ref="P286" authorId="0" shapeId="0">
      <text>
        <r>
          <rPr>
            <sz val="11"/>
            <rFont val="Calibri"/>
            <family val="2"/>
            <charset val="238"/>
          </rPr>
          <t>IV_B:NettoKoltsegUtem2</t>
        </r>
      </text>
    </comment>
    <comment ref="Q286" authorId="0" shapeId="0">
      <text>
        <r>
          <rPr>
            <sz val="11"/>
            <rFont val="Calibri"/>
            <family val="2"/>
            <charset val="238"/>
          </rPr>
          <t>IV_B:EM_Melleklet2_KTG</t>
        </r>
      </text>
    </comment>
    <comment ref="S286" authorId="0" shapeId="0">
      <text>
        <r>
          <rPr>
            <sz val="11"/>
            <rFont val="Calibri"/>
            <family val="2"/>
            <charset val="238"/>
          </rPr>
          <t>IV_B:HDUtem1</t>
        </r>
      </text>
    </comment>
    <comment ref="T286" authorId="0" shapeId="0">
      <text>
        <r>
          <rPr>
            <sz val="11"/>
            <rFont val="Calibri"/>
            <family val="2"/>
            <charset val="238"/>
          </rPr>
          <t>IV_B:ECSUtem1</t>
        </r>
      </text>
    </comment>
    <comment ref="U286" authorId="0" shapeId="0">
      <text>
        <r>
          <rPr>
            <sz val="11"/>
            <rFont val="Calibri"/>
            <family val="2"/>
            <charset val="238"/>
          </rPr>
          <t>IV_B:KFHUtem1</t>
        </r>
      </text>
    </comment>
    <comment ref="V286" authorId="0" shapeId="0">
      <text>
        <r>
          <rPr>
            <sz val="11"/>
            <rFont val="Calibri"/>
            <family val="2"/>
            <charset val="238"/>
          </rPr>
          <t>IV_B:Egyeb_SajatUtem1</t>
        </r>
      </text>
    </comment>
    <comment ref="W286" authorId="0" shapeId="0">
      <text>
        <r>
          <rPr>
            <sz val="11"/>
            <rFont val="Calibri"/>
            <family val="2"/>
            <charset val="238"/>
          </rPr>
          <t>IV_B:DijUtem1</t>
        </r>
      </text>
    </comment>
    <comment ref="X286" authorId="0" shapeId="0">
      <text>
        <r>
          <rPr>
            <sz val="11"/>
            <rFont val="Calibri"/>
            <family val="2"/>
            <charset val="238"/>
          </rPr>
          <t>IV_B:EM_Melleklet1_Utem1</t>
        </r>
      </text>
    </comment>
    <comment ref="Y286" authorId="0" shapeId="0">
      <text>
        <r>
          <rPr>
            <sz val="11"/>
            <rFont val="Calibri"/>
            <family val="2"/>
            <charset val="238"/>
          </rPr>
          <t>IV_B:EgyebAllamiUtem1</t>
        </r>
      </text>
    </comment>
    <comment ref="Z286" authorId="0" shapeId="0">
      <text>
        <r>
          <rPr>
            <sz val="11"/>
            <rFont val="Calibri"/>
            <family val="2"/>
            <charset val="238"/>
          </rPr>
          <t>IV_B:OnkormanyzatiUtem1</t>
        </r>
      </text>
    </comment>
    <comment ref="AA286" authorId="0" shapeId="0">
      <text>
        <r>
          <rPr>
            <sz val="11"/>
            <rFont val="Calibri"/>
            <family val="2"/>
            <charset val="238"/>
          </rPr>
          <t>IV_B:EUUtem1</t>
        </r>
      </text>
    </comment>
    <comment ref="AB286" authorId="0" shapeId="0">
      <text>
        <r>
          <rPr>
            <sz val="11"/>
            <rFont val="Calibri"/>
            <family val="2"/>
            <charset val="238"/>
          </rPr>
          <t>IV_B:EgyebUtem1</t>
        </r>
      </text>
    </comment>
    <comment ref="AC286" authorId="0" shapeId="0">
      <text>
        <r>
          <rPr>
            <sz val="11"/>
            <rFont val="Calibri"/>
            <family val="2"/>
            <charset val="238"/>
          </rPr>
          <t>IV_B:HitelKotvenyUtem1</t>
        </r>
      </text>
    </comment>
    <comment ref="AD286" authorId="0" shapeId="0">
      <text>
        <r>
          <rPr>
            <sz val="11"/>
            <rFont val="Calibri"/>
            <family val="2"/>
            <charset val="238"/>
          </rPr>
          <t>IV_B:OsszesenUtem1</t>
        </r>
      </text>
    </comment>
    <comment ref="AG286" authorId="0" shapeId="0">
      <text>
        <r>
          <rPr>
            <sz val="11"/>
            <rFont val="Calibri"/>
            <family val="2"/>
            <charset val="238"/>
          </rPr>
          <t>IV_B:HDUtem2</t>
        </r>
      </text>
    </comment>
    <comment ref="AH286" authorId="0" shapeId="0">
      <text>
        <r>
          <rPr>
            <sz val="11"/>
            <rFont val="Calibri"/>
            <family val="2"/>
            <charset val="238"/>
          </rPr>
          <t>IV_B:ECSUtem2</t>
        </r>
      </text>
    </comment>
    <comment ref="AI286" authorId="0" shapeId="0">
      <text>
        <r>
          <rPr>
            <sz val="11"/>
            <rFont val="Calibri"/>
            <family val="2"/>
            <charset val="238"/>
          </rPr>
          <t>IV_B:KFHUtem2</t>
        </r>
      </text>
    </comment>
    <comment ref="AJ286" authorId="0" shapeId="0">
      <text>
        <r>
          <rPr>
            <sz val="11"/>
            <rFont val="Calibri"/>
            <family val="2"/>
            <charset val="238"/>
          </rPr>
          <t>IV_B:Egyeb_SajatUtem2</t>
        </r>
      </text>
    </comment>
    <comment ref="AK286" authorId="0" shapeId="0">
      <text>
        <r>
          <rPr>
            <sz val="11"/>
            <rFont val="Calibri"/>
            <family val="2"/>
            <charset val="238"/>
          </rPr>
          <t>IV_B:DijUtem2</t>
        </r>
      </text>
    </comment>
    <comment ref="AL286" authorId="0" shapeId="0">
      <text>
        <r>
          <rPr>
            <sz val="11"/>
            <rFont val="Calibri"/>
            <family val="2"/>
            <charset val="238"/>
          </rPr>
          <t>IV_B:EM_Melleklet1_Utem2</t>
        </r>
      </text>
    </comment>
    <comment ref="AM286" authorId="0" shapeId="0">
      <text>
        <r>
          <rPr>
            <sz val="11"/>
            <rFont val="Calibri"/>
            <family val="2"/>
            <charset val="238"/>
          </rPr>
          <t>IV_B:EgyebAllamiUtem2</t>
        </r>
      </text>
    </comment>
    <comment ref="AN286" authorId="0" shapeId="0">
      <text>
        <r>
          <rPr>
            <sz val="11"/>
            <rFont val="Calibri"/>
            <family val="2"/>
            <charset val="238"/>
          </rPr>
          <t>IV_B:OnkormanyzatiUtem2</t>
        </r>
      </text>
    </comment>
    <comment ref="AO286" authorId="0" shapeId="0">
      <text>
        <r>
          <rPr>
            <sz val="11"/>
            <rFont val="Calibri"/>
            <family val="2"/>
            <charset val="238"/>
          </rPr>
          <t>IV_B:EUUtem2</t>
        </r>
      </text>
    </comment>
    <comment ref="AP286" authorId="0" shapeId="0">
      <text>
        <r>
          <rPr>
            <sz val="11"/>
            <rFont val="Calibri"/>
            <family val="2"/>
            <charset val="238"/>
          </rPr>
          <t>IV_B:EgyebUtem2</t>
        </r>
      </text>
    </comment>
    <comment ref="AQ286" authorId="0" shapeId="0">
      <text>
        <r>
          <rPr>
            <sz val="11"/>
            <rFont val="Calibri"/>
            <family val="2"/>
            <charset val="238"/>
          </rPr>
          <t>IV_B:HitelKotvenyUtem2</t>
        </r>
      </text>
    </comment>
    <comment ref="AR286" authorId="0" shapeId="0">
      <text>
        <r>
          <rPr>
            <sz val="11"/>
            <rFont val="Calibri"/>
            <family val="2"/>
            <charset val="238"/>
          </rPr>
          <t>IV_B:OsszesenUtem2</t>
        </r>
      </text>
    </comment>
    <comment ref="AS286" authorId="0" shapeId="0">
      <text>
        <r>
          <rPr>
            <sz val="11"/>
            <rFont val="Calibri"/>
            <family val="2"/>
            <charset val="238"/>
          </rPr>
          <t>IV_B:ForrashianyUtem2</t>
        </r>
      </text>
    </comment>
    <comment ref="AV286" authorId="0" shapeId="0">
      <text>
        <r>
          <rPr>
            <sz val="11"/>
            <rFont val="Calibri"/>
            <family val="2"/>
            <charset val="238"/>
          </rPr>
          <t>IV_B:Indokolas</t>
        </r>
      </text>
    </comment>
    <comment ref="AW286" authorId="0" shapeId="0">
      <text>
        <r>
          <rPr>
            <sz val="11"/>
            <rFont val="Calibri"/>
            <family val="2"/>
            <charset val="238"/>
          </rPr>
          <t>IV_B:Megjegyzes</t>
        </r>
      </text>
    </comment>
    <comment ref="AZ286" authorId="0" shapeId="0">
      <text>
        <r>
          <rPr>
            <sz val="11"/>
            <rFont val="Calibri"/>
            <family val="2"/>
            <charset val="238"/>
          </rPr>
          <t>IV_B:ISA</t>
        </r>
      </text>
    </comment>
    <comment ref="B287" authorId="0" shapeId="0">
      <text>
        <r>
          <rPr>
            <sz val="11"/>
            <rFont val="Calibri"/>
            <family val="2"/>
            <charset val="238"/>
          </rPr>
          <t>IV_B:FontossagiSorrent</t>
        </r>
      </text>
    </comment>
    <comment ref="C287" authorId="0" shapeId="0">
      <text>
        <r>
          <rPr>
            <sz val="11"/>
            <rFont val="Calibri"/>
            <family val="2"/>
            <charset val="238"/>
          </rPr>
          <t>IV_B:FeladatKategoria</t>
        </r>
      </text>
    </comment>
    <comment ref="D287" authorId="0" shapeId="0">
      <text>
        <r>
          <rPr>
            <sz val="11"/>
            <rFont val="Calibri"/>
            <family val="2"/>
            <charset val="238"/>
          </rPr>
          <t>IV_B:FeladatMegnevezes</t>
        </r>
      </text>
    </comment>
    <comment ref="E287" authorId="0" shapeId="0">
      <text>
        <r>
          <rPr>
            <sz val="11"/>
            <rFont val="Calibri"/>
            <family val="2"/>
            <charset val="238"/>
          </rPr>
          <t>IV_B:ElviEngedelySzam</t>
        </r>
      </text>
    </comment>
    <comment ref="F287" authorId="0" shapeId="0">
      <text>
        <r>
          <rPr>
            <sz val="11"/>
            <rFont val="Calibri"/>
            <family val="2"/>
            <charset val="238"/>
          </rPr>
          <t>IV_B:VKR_Kod</t>
        </r>
      </text>
    </comment>
    <comment ref="G287" authorId="0" shapeId="0">
      <text>
        <r>
          <rPr>
            <sz val="11"/>
            <rFont val="Calibri"/>
            <family val="2"/>
            <charset val="238"/>
          </rPr>
          <t>IV_B:VKR_Nev</t>
        </r>
      </text>
    </comment>
    <comment ref="H287" authorId="0" shapeId="0">
      <text>
        <r>
          <rPr>
            <sz val="11"/>
            <rFont val="Calibri"/>
            <family val="2"/>
            <charset val="238"/>
          </rPr>
          <t>IV_B:FeladatSorszam</t>
        </r>
      </text>
    </comment>
    <comment ref="I287" authorId="0" shapeId="0">
      <text>
        <r>
          <rPr>
            <sz val="11"/>
            <rFont val="Calibri"/>
            <family val="2"/>
            <charset val="238"/>
          </rPr>
          <t>IV_B:FeladatAzonosito</t>
        </r>
      </text>
    </comment>
    <comment ref="J287" authorId="0" shapeId="0">
      <text>
        <r>
          <rPr>
            <sz val="11"/>
            <rFont val="Calibri"/>
            <family val="2"/>
            <charset val="238"/>
          </rPr>
          <t>IV_B:EllatasiTerulet</t>
        </r>
      </text>
    </comment>
    <comment ref="K287" authorId="0" shapeId="0">
      <text>
        <r>
          <rPr>
            <sz val="11"/>
            <rFont val="Calibri"/>
            <family val="2"/>
            <charset val="238"/>
          </rPr>
          <t>IV_B:EllatasertFelelos</t>
        </r>
      </text>
    </comment>
    <comment ref="L287" authorId="0" shapeId="0">
      <text>
        <r>
          <rPr>
            <sz val="11"/>
            <rFont val="Calibri"/>
            <family val="2"/>
            <charset val="238"/>
          </rPr>
          <t>IV_B:TervezettNettoKoltseg</t>
        </r>
      </text>
    </comment>
    <comment ref="M287" authorId="0" shapeId="0">
      <text>
        <r>
          <rPr>
            <sz val="11"/>
            <rFont val="Calibri"/>
            <family val="2"/>
            <charset val="238"/>
          </rPr>
          <t>IV_B:IdotartamKezdes</t>
        </r>
      </text>
    </comment>
    <comment ref="N287" authorId="0" shapeId="0">
      <text>
        <r>
          <rPr>
            <sz val="11"/>
            <rFont val="Calibri"/>
            <family val="2"/>
            <charset val="238"/>
          </rPr>
          <t>IV_B:IdotartamBefejezes</t>
        </r>
      </text>
    </comment>
    <comment ref="O287" authorId="0" shapeId="0">
      <text>
        <r>
          <rPr>
            <sz val="11"/>
            <rFont val="Calibri"/>
            <family val="2"/>
            <charset val="238"/>
          </rPr>
          <t>IV_B:NettoKoltsegUtem1</t>
        </r>
      </text>
    </comment>
    <comment ref="P287" authorId="0" shapeId="0">
      <text>
        <r>
          <rPr>
            <sz val="11"/>
            <rFont val="Calibri"/>
            <family val="2"/>
            <charset val="238"/>
          </rPr>
          <t>IV_B:NettoKoltsegUtem2</t>
        </r>
      </text>
    </comment>
    <comment ref="Q287" authorId="0" shapeId="0">
      <text>
        <r>
          <rPr>
            <sz val="11"/>
            <rFont val="Calibri"/>
            <family val="2"/>
            <charset val="238"/>
          </rPr>
          <t>IV_B:EM_Melleklet2_KTG</t>
        </r>
      </text>
    </comment>
    <comment ref="S287" authorId="0" shapeId="0">
      <text>
        <r>
          <rPr>
            <sz val="11"/>
            <rFont val="Calibri"/>
            <family val="2"/>
            <charset val="238"/>
          </rPr>
          <t>IV_B:HDUtem1</t>
        </r>
      </text>
    </comment>
    <comment ref="T287" authorId="0" shapeId="0">
      <text>
        <r>
          <rPr>
            <sz val="11"/>
            <rFont val="Calibri"/>
            <family val="2"/>
            <charset val="238"/>
          </rPr>
          <t>IV_B:ECSUtem1</t>
        </r>
      </text>
    </comment>
    <comment ref="U287" authorId="0" shapeId="0">
      <text>
        <r>
          <rPr>
            <sz val="11"/>
            <rFont val="Calibri"/>
            <family val="2"/>
            <charset val="238"/>
          </rPr>
          <t>IV_B:KFHUtem1</t>
        </r>
      </text>
    </comment>
    <comment ref="V287" authorId="0" shapeId="0">
      <text>
        <r>
          <rPr>
            <sz val="11"/>
            <rFont val="Calibri"/>
            <family val="2"/>
            <charset val="238"/>
          </rPr>
          <t>IV_B:Egyeb_SajatUtem1</t>
        </r>
      </text>
    </comment>
    <comment ref="W287" authorId="0" shapeId="0">
      <text>
        <r>
          <rPr>
            <sz val="11"/>
            <rFont val="Calibri"/>
            <family val="2"/>
            <charset val="238"/>
          </rPr>
          <t>IV_B:DijUtem1</t>
        </r>
      </text>
    </comment>
    <comment ref="X287" authorId="0" shapeId="0">
      <text>
        <r>
          <rPr>
            <sz val="11"/>
            <rFont val="Calibri"/>
            <family val="2"/>
            <charset val="238"/>
          </rPr>
          <t>IV_B:EM_Melleklet1_Utem1</t>
        </r>
      </text>
    </comment>
    <comment ref="Y287" authorId="0" shapeId="0">
      <text>
        <r>
          <rPr>
            <sz val="11"/>
            <rFont val="Calibri"/>
            <family val="2"/>
            <charset val="238"/>
          </rPr>
          <t>IV_B:EgyebAllamiUtem1</t>
        </r>
      </text>
    </comment>
    <comment ref="Z287" authorId="0" shapeId="0">
      <text>
        <r>
          <rPr>
            <sz val="11"/>
            <rFont val="Calibri"/>
            <family val="2"/>
            <charset val="238"/>
          </rPr>
          <t>IV_B:OnkormanyzatiUtem1</t>
        </r>
      </text>
    </comment>
    <comment ref="AA287" authorId="0" shapeId="0">
      <text>
        <r>
          <rPr>
            <sz val="11"/>
            <rFont val="Calibri"/>
            <family val="2"/>
            <charset val="238"/>
          </rPr>
          <t>IV_B:EUUtem1</t>
        </r>
      </text>
    </comment>
    <comment ref="AB287" authorId="0" shapeId="0">
      <text>
        <r>
          <rPr>
            <sz val="11"/>
            <rFont val="Calibri"/>
            <family val="2"/>
            <charset val="238"/>
          </rPr>
          <t>IV_B:EgyebUtem1</t>
        </r>
      </text>
    </comment>
    <comment ref="AC287" authorId="0" shapeId="0">
      <text>
        <r>
          <rPr>
            <sz val="11"/>
            <rFont val="Calibri"/>
            <family val="2"/>
            <charset val="238"/>
          </rPr>
          <t>IV_B:HitelKotvenyUtem1</t>
        </r>
      </text>
    </comment>
    <comment ref="AD287" authorId="0" shapeId="0">
      <text>
        <r>
          <rPr>
            <sz val="11"/>
            <rFont val="Calibri"/>
            <family val="2"/>
            <charset val="238"/>
          </rPr>
          <t>IV_B:OsszesenUtem1</t>
        </r>
      </text>
    </comment>
    <comment ref="AG287" authorId="0" shapeId="0">
      <text>
        <r>
          <rPr>
            <sz val="11"/>
            <rFont val="Calibri"/>
            <family val="2"/>
            <charset val="238"/>
          </rPr>
          <t>IV_B:HDUtem2</t>
        </r>
      </text>
    </comment>
    <comment ref="AH287" authorId="0" shapeId="0">
      <text>
        <r>
          <rPr>
            <sz val="11"/>
            <rFont val="Calibri"/>
            <family val="2"/>
            <charset val="238"/>
          </rPr>
          <t>IV_B:ECSUtem2</t>
        </r>
      </text>
    </comment>
    <comment ref="AI287" authorId="0" shapeId="0">
      <text>
        <r>
          <rPr>
            <sz val="11"/>
            <rFont val="Calibri"/>
            <family val="2"/>
            <charset val="238"/>
          </rPr>
          <t>IV_B:KFHUtem2</t>
        </r>
      </text>
    </comment>
    <comment ref="AJ287" authorId="0" shapeId="0">
      <text>
        <r>
          <rPr>
            <sz val="11"/>
            <rFont val="Calibri"/>
            <family val="2"/>
            <charset val="238"/>
          </rPr>
          <t>IV_B:Egyeb_SajatUtem2</t>
        </r>
      </text>
    </comment>
    <comment ref="AK287" authorId="0" shapeId="0">
      <text>
        <r>
          <rPr>
            <sz val="11"/>
            <rFont val="Calibri"/>
            <family val="2"/>
            <charset val="238"/>
          </rPr>
          <t>IV_B:DijUtem2</t>
        </r>
      </text>
    </comment>
    <comment ref="AL287" authorId="0" shapeId="0">
      <text>
        <r>
          <rPr>
            <sz val="11"/>
            <rFont val="Calibri"/>
            <family val="2"/>
            <charset val="238"/>
          </rPr>
          <t>IV_B:EM_Melleklet1_Utem2</t>
        </r>
      </text>
    </comment>
    <comment ref="AM287" authorId="0" shapeId="0">
      <text>
        <r>
          <rPr>
            <sz val="11"/>
            <rFont val="Calibri"/>
            <family val="2"/>
            <charset val="238"/>
          </rPr>
          <t>IV_B:EgyebAllamiUtem2</t>
        </r>
      </text>
    </comment>
    <comment ref="AN287" authorId="0" shapeId="0">
      <text>
        <r>
          <rPr>
            <sz val="11"/>
            <rFont val="Calibri"/>
            <family val="2"/>
            <charset val="238"/>
          </rPr>
          <t>IV_B:OnkormanyzatiUtem2</t>
        </r>
      </text>
    </comment>
    <comment ref="AO287" authorId="0" shapeId="0">
      <text>
        <r>
          <rPr>
            <sz val="11"/>
            <rFont val="Calibri"/>
            <family val="2"/>
            <charset val="238"/>
          </rPr>
          <t>IV_B:EUUtem2</t>
        </r>
      </text>
    </comment>
    <comment ref="AP287" authorId="0" shapeId="0">
      <text>
        <r>
          <rPr>
            <sz val="11"/>
            <rFont val="Calibri"/>
            <family val="2"/>
            <charset val="238"/>
          </rPr>
          <t>IV_B:EgyebUtem2</t>
        </r>
      </text>
    </comment>
    <comment ref="AQ287" authorId="0" shapeId="0">
      <text>
        <r>
          <rPr>
            <sz val="11"/>
            <rFont val="Calibri"/>
            <family val="2"/>
            <charset val="238"/>
          </rPr>
          <t>IV_B:HitelKotvenyUtem2</t>
        </r>
      </text>
    </comment>
    <comment ref="AR287" authorId="0" shapeId="0">
      <text>
        <r>
          <rPr>
            <sz val="11"/>
            <rFont val="Calibri"/>
            <family val="2"/>
            <charset val="238"/>
          </rPr>
          <t>IV_B:OsszesenUtem2</t>
        </r>
      </text>
    </comment>
    <comment ref="AS287" authorId="0" shapeId="0">
      <text>
        <r>
          <rPr>
            <sz val="11"/>
            <rFont val="Calibri"/>
            <family val="2"/>
            <charset val="238"/>
          </rPr>
          <t>IV_B:ForrashianyUtem2</t>
        </r>
      </text>
    </comment>
    <comment ref="AV287" authorId="0" shapeId="0">
      <text>
        <r>
          <rPr>
            <sz val="11"/>
            <rFont val="Calibri"/>
            <family val="2"/>
            <charset val="238"/>
          </rPr>
          <t>IV_B:Indokolas</t>
        </r>
      </text>
    </comment>
    <comment ref="AW287" authorId="0" shapeId="0">
      <text>
        <r>
          <rPr>
            <sz val="11"/>
            <rFont val="Calibri"/>
            <family val="2"/>
            <charset val="238"/>
          </rPr>
          <t>IV_B:Megjegyzes</t>
        </r>
      </text>
    </comment>
    <comment ref="AZ287" authorId="0" shapeId="0">
      <text>
        <r>
          <rPr>
            <sz val="11"/>
            <rFont val="Calibri"/>
            <family val="2"/>
            <charset val="238"/>
          </rPr>
          <t>IV_B:ISA</t>
        </r>
      </text>
    </comment>
    <comment ref="B288" authorId="0" shapeId="0">
      <text>
        <r>
          <rPr>
            <sz val="11"/>
            <rFont val="Calibri"/>
            <family val="2"/>
            <charset val="238"/>
          </rPr>
          <t>IV_B:FontossagiSorrent</t>
        </r>
      </text>
    </comment>
    <comment ref="C288" authorId="0" shapeId="0">
      <text>
        <r>
          <rPr>
            <sz val="11"/>
            <rFont val="Calibri"/>
            <family val="2"/>
            <charset val="238"/>
          </rPr>
          <t>IV_B:FeladatKategoria</t>
        </r>
      </text>
    </comment>
    <comment ref="D288" authorId="0" shapeId="0">
      <text>
        <r>
          <rPr>
            <sz val="11"/>
            <rFont val="Calibri"/>
            <family val="2"/>
            <charset val="238"/>
          </rPr>
          <t>IV_B:FeladatMegnevezes</t>
        </r>
      </text>
    </comment>
    <comment ref="E288" authorId="0" shapeId="0">
      <text>
        <r>
          <rPr>
            <sz val="11"/>
            <rFont val="Calibri"/>
            <family val="2"/>
            <charset val="238"/>
          </rPr>
          <t>IV_B:ElviEngedelySzam</t>
        </r>
      </text>
    </comment>
    <comment ref="F288" authorId="0" shapeId="0">
      <text>
        <r>
          <rPr>
            <sz val="11"/>
            <rFont val="Calibri"/>
            <family val="2"/>
            <charset val="238"/>
          </rPr>
          <t>IV_B:VKR_Kod</t>
        </r>
      </text>
    </comment>
    <comment ref="G288" authorId="0" shapeId="0">
      <text>
        <r>
          <rPr>
            <sz val="11"/>
            <rFont val="Calibri"/>
            <family val="2"/>
            <charset val="238"/>
          </rPr>
          <t>IV_B:VKR_Nev</t>
        </r>
      </text>
    </comment>
    <comment ref="H288" authorId="0" shapeId="0">
      <text>
        <r>
          <rPr>
            <sz val="11"/>
            <rFont val="Calibri"/>
            <family val="2"/>
            <charset val="238"/>
          </rPr>
          <t>IV_B:FeladatSorszam</t>
        </r>
      </text>
    </comment>
    <comment ref="I288" authorId="0" shapeId="0">
      <text>
        <r>
          <rPr>
            <sz val="11"/>
            <rFont val="Calibri"/>
            <family val="2"/>
            <charset val="238"/>
          </rPr>
          <t>IV_B:FeladatAzonosito</t>
        </r>
      </text>
    </comment>
    <comment ref="J288" authorId="0" shapeId="0">
      <text>
        <r>
          <rPr>
            <sz val="11"/>
            <rFont val="Calibri"/>
            <family val="2"/>
            <charset val="238"/>
          </rPr>
          <t>IV_B:EllatasiTerulet</t>
        </r>
      </text>
    </comment>
    <comment ref="K288" authorId="0" shapeId="0">
      <text>
        <r>
          <rPr>
            <sz val="11"/>
            <rFont val="Calibri"/>
            <family val="2"/>
            <charset val="238"/>
          </rPr>
          <t>IV_B:EllatasertFelelos</t>
        </r>
      </text>
    </comment>
    <comment ref="L288" authorId="0" shapeId="0">
      <text>
        <r>
          <rPr>
            <sz val="11"/>
            <rFont val="Calibri"/>
            <family val="2"/>
            <charset val="238"/>
          </rPr>
          <t>IV_B:TervezettNettoKoltseg</t>
        </r>
      </text>
    </comment>
    <comment ref="M288" authorId="0" shapeId="0">
      <text>
        <r>
          <rPr>
            <sz val="11"/>
            <rFont val="Calibri"/>
            <family val="2"/>
            <charset val="238"/>
          </rPr>
          <t>IV_B:IdotartamKezdes</t>
        </r>
      </text>
    </comment>
    <comment ref="N288" authorId="0" shapeId="0">
      <text>
        <r>
          <rPr>
            <sz val="11"/>
            <rFont val="Calibri"/>
            <family val="2"/>
            <charset val="238"/>
          </rPr>
          <t>IV_B:IdotartamBefejezes</t>
        </r>
      </text>
    </comment>
    <comment ref="O288" authorId="0" shapeId="0">
      <text>
        <r>
          <rPr>
            <sz val="11"/>
            <rFont val="Calibri"/>
            <family val="2"/>
            <charset val="238"/>
          </rPr>
          <t>IV_B:NettoKoltsegUtem1</t>
        </r>
      </text>
    </comment>
    <comment ref="P288" authorId="0" shapeId="0">
      <text>
        <r>
          <rPr>
            <sz val="11"/>
            <rFont val="Calibri"/>
            <family val="2"/>
            <charset val="238"/>
          </rPr>
          <t>IV_B:NettoKoltsegUtem2</t>
        </r>
      </text>
    </comment>
    <comment ref="Q288" authorId="0" shapeId="0">
      <text>
        <r>
          <rPr>
            <sz val="11"/>
            <rFont val="Calibri"/>
            <family val="2"/>
            <charset val="238"/>
          </rPr>
          <t>IV_B:EM_Melleklet2_KTG</t>
        </r>
      </text>
    </comment>
    <comment ref="S288" authorId="0" shapeId="0">
      <text>
        <r>
          <rPr>
            <sz val="11"/>
            <rFont val="Calibri"/>
            <family val="2"/>
            <charset val="238"/>
          </rPr>
          <t>IV_B:HDUtem1</t>
        </r>
      </text>
    </comment>
    <comment ref="T288" authorId="0" shapeId="0">
      <text>
        <r>
          <rPr>
            <sz val="11"/>
            <rFont val="Calibri"/>
            <family val="2"/>
            <charset val="238"/>
          </rPr>
          <t>IV_B:ECSUtem1</t>
        </r>
      </text>
    </comment>
    <comment ref="U288" authorId="0" shapeId="0">
      <text>
        <r>
          <rPr>
            <sz val="11"/>
            <rFont val="Calibri"/>
            <family val="2"/>
            <charset val="238"/>
          </rPr>
          <t>IV_B:KFHUtem1</t>
        </r>
      </text>
    </comment>
    <comment ref="V288" authorId="0" shapeId="0">
      <text>
        <r>
          <rPr>
            <sz val="11"/>
            <rFont val="Calibri"/>
            <family val="2"/>
            <charset val="238"/>
          </rPr>
          <t>IV_B:Egyeb_SajatUtem1</t>
        </r>
      </text>
    </comment>
    <comment ref="W288" authorId="0" shapeId="0">
      <text>
        <r>
          <rPr>
            <sz val="11"/>
            <rFont val="Calibri"/>
            <family val="2"/>
            <charset val="238"/>
          </rPr>
          <t>IV_B:DijUtem1</t>
        </r>
      </text>
    </comment>
    <comment ref="X288" authorId="0" shapeId="0">
      <text>
        <r>
          <rPr>
            <sz val="11"/>
            <rFont val="Calibri"/>
            <family val="2"/>
            <charset val="238"/>
          </rPr>
          <t>IV_B:EM_Melleklet1_Utem1</t>
        </r>
      </text>
    </comment>
    <comment ref="Y288" authorId="0" shapeId="0">
      <text>
        <r>
          <rPr>
            <sz val="11"/>
            <rFont val="Calibri"/>
            <family val="2"/>
            <charset val="238"/>
          </rPr>
          <t>IV_B:EgyebAllamiUtem1</t>
        </r>
      </text>
    </comment>
    <comment ref="Z288" authorId="0" shapeId="0">
      <text>
        <r>
          <rPr>
            <sz val="11"/>
            <rFont val="Calibri"/>
            <family val="2"/>
            <charset val="238"/>
          </rPr>
          <t>IV_B:OnkormanyzatiUtem1</t>
        </r>
      </text>
    </comment>
    <comment ref="AA288" authorId="0" shapeId="0">
      <text>
        <r>
          <rPr>
            <sz val="11"/>
            <rFont val="Calibri"/>
            <family val="2"/>
            <charset val="238"/>
          </rPr>
          <t>IV_B:EUUtem1</t>
        </r>
      </text>
    </comment>
    <comment ref="AB288" authorId="0" shapeId="0">
      <text>
        <r>
          <rPr>
            <sz val="11"/>
            <rFont val="Calibri"/>
            <family val="2"/>
            <charset val="238"/>
          </rPr>
          <t>IV_B:EgyebUtem1</t>
        </r>
      </text>
    </comment>
    <comment ref="AC288" authorId="0" shapeId="0">
      <text>
        <r>
          <rPr>
            <sz val="11"/>
            <rFont val="Calibri"/>
            <family val="2"/>
            <charset val="238"/>
          </rPr>
          <t>IV_B:HitelKotvenyUtem1</t>
        </r>
      </text>
    </comment>
    <comment ref="AD288" authorId="0" shapeId="0">
      <text>
        <r>
          <rPr>
            <sz val="11"/>
            <rFont val="Calibri"/>
            <family val="2"/>
            <charset val="238"/>
          </rPr>
          <t>IV_B:OsszesenUtem1</t>
        </r>
      </text>
    </comment>
    <comment ref="AG288" authorId="0" shapeId="0">
      <text>
        <r>
          <rPr>
            <sz val="11"/>
            <rFont val="Calibri"/>
            <family val="2"/>
            <charset val="238"/>
          </rPr>
          <t>IV_B:HDUtem2</t>
        </r>
      </text>
    </comment>
    <comment ref="AH288" authorId="0" shapeId="0">
      <text>
        <r>
          <rPr>
            <sz val="11"/>
            <rFont val="Calibri"/>
            <family val="2"/>
            <charset val="238"/>
          </rPr>
          <t>IV_B:ECSUtem2</t>
        </r>
      </text>
    </comment>
    <comment ref="AI288" authorId="0" shapeId="0">
      <text>
        <r>
          <rPr>
            <sz val="11"/>
            <rFont val="Calibri"/>
            <family val="2"/>
            <charset val="238"/>
          </rPr>
          <t>IV_B:KFHUtem2</t>
        </r>
      </text>
    </comment>
    <comment ref="AJ288" authorId="0" shapeId="0">
      <text>
        <r>
          <rPr>
            <sz val="11"/>
            <rFont val="Calibri"/>
            <family val="2"/>
            <charset val="238"/>
          </rPr>
          <t>IV_B:Egyeb_SajatUtem2</t>
        </r>
      </text>
    </comment>
    <comment ref="AK288" authorId="0" shapeId="0">
      <text>
        <r>
          <rPr>
            <sz val="11"/>
            <rFont val="Calibri"/>
            <family val="2"/>
            <charset val="238"/>
          </rPr>
          <t>IV_B:DijUtem2</t>
        </r>
      </text>
    </comment>
    <comment ref="AL288" authorId="0" shapeId="0">
      <text>
        <r>
          <rPr>
            <sz val="11"/>
            <rFont val="Calibri"/>
            <family val="2"/>
            <charset val="238"/>
          </rPr>
          <t>IV_B:EM_Melleklet1_Utem2</t>
        </r>
      </text>
    </comment>
    <comment ref="AM288" authorId="0" shapeId="0">
      <text>
        <r>
          <rPr>
            <sz val="11"/>
            <rFont val="Calibri"/>
            <family val="2"/>
            <charset val="238"/>
          </rPr>
          <t>IV_B:EgyebAllamiUtem2</t>
        </r>
      </text>
    </comment>
    <comment ref="AN288" authorId="0" shapeId="0">
      <text>
        <r>
          <rPr>
            <sz val="11"/>
            <rFont val="Calibri"/>
            <family val="2"/>
            <charset val="238"/>
          </rPr>
          <t>IV_B:OnkormanyzatiUtem2</t>
        </r>
      </text>
    </comment>
    <comment ref="AO288" authorId="0" shapeId="0">
      <text>
        <r>
          <rPr>
            <sz val="11"/>
            <rFont val="Calibri"/>
            <family val="2"/>
            <charset val="238"/>
          </rPr>
          <t>IV_B:EUUtem2</t>
        </r>
      </text>
    </comment>
    <comment ref="AP288" authorId="0" shapeId="0">
      <text>
        <r>
          <rPr>
            <sz val="11"/>
            <rFont val="Calibri"/>
            <family val="2"/>
            <charset val="238"/>
          </rPr>
          <t>IV_B:EgyebUtem2</t>
        </r>
      </text>
    </comment>
    <comment ref="AQ288" authorId="0" shapeId="0">
      <text>
        <r>
          <rPr>
            <sz val="11"/>
            <rFont val="Calibri"/>
            <family val="2"/>
            <charset val="238"/>
          </rPr>
          <t>IV_B:HitelKotvenyUtem2</t>
        </r>
      </text>
    </comment>
    <comment ref="AR288" authorId="0" shapeId="0">
      <text>
        <r>
          <rPr>
            <sz val="11"/>
            <rFont val="Calibri"/>
            <family val="2"/>
            <charset val="238"/>
          </rPr>
          <t>IV_B:OsszesenUtem2</t>
        </r>
      </text>
    </comment>
    <comment ref="AS288" authorId="0" shapeId="0">
      <text>
        <r>
          <rPr>
            <sz val="11"/>
            <rFont val="Calibri"/>
            <family val="2"/>
            <charset val="238"/>
          </rPr>
          <t>IV_B:ForrashianyUtem2</t>
        </r>
      </text>
    </comment>
    <comment ref="AV288" authorId="0" shapeId="0">
      <text>
        <r>
          <rPr>
            <sz val="11"/>
            <rFont val="Calibri"/>
            <family val="2"/>
            <charset val="238"/>
          </rPr>
          <t>IV_B:Indokolas</t>
        </r>
      </text>
    </comment>
    <comment ref="AW288" authorId="0" shapeId="0">
      <text>
        <r>
          <rPr>
            <sz val="11"/>
            <rFont val="Calibri"/>
            <family val="2"/>
            <charset val="238"/>
          </rPr>
          <t>IV_B:Megjegyzes</t>
        </r>
      </text>
    </comment>
    <comment ref="AZ288" authorId="0" shapeId="0">
      <text>
        <r>
          <rPr>
            <sz val="11"/>
            <rFont val="Calibri"/>
            <family val="2"/>
            <charset val="238"/>
          </rPr>
          <t>IV_B:ISA</t>
        </r>
      </text>
    </comment>
    <comment ref="B289" authorId="0" shapeId="0">
      <text>
        <r>
          <rPr>
            <sz val="11"/>
            <rFont val="Calibri"/>
            <family val="2"/>
            <charset val="238"/>
          </rPr>
          <t>IV_B:FontossagiSorrent</t>
        </r>
      </text>
    </comment>
    <comment ref="C289" authorId="0" shapeId="0">
      <text>
        <r>
          <rPr>
            <sz val="11"/>
            <rFont val="Calibri"/>
            <family val="2"/>
            <charset val="238"/>
          </rPr>
          <t>IV_B:FeladatKategoria</t>
        </r>
      </text>
    </comment>
    <comment ref="D289" authorId="0" shapeId="0">
      <text>
        <r>
          <rPr>
            <sz val="11"/>
            <rFont val="Calibri"/>
            <family val="2"/>
            <charset val="238"/>
          </rPr>
          <t>IV_B:FeladatMegnevezes</t>
        </r>
      </text>
    </comment>
    <comment ref="E289" authorId="0" shapeId="0">
      <text>
        <r>
          <rPr>
            <sz val="11"/>
            <rFont val="Calibri"/>
            <family val="2"/>
            <charset val="238"/>
          </rPr>
          <t>IV_B:ElviEngedelySzam</t>
        </r>
      </text>
    </comment>
    <comment ref="F289" authorId="0" shapeId="0">
      <text>
        <r>
          <rPr>
            <sz val="11"/>
            <rFont val="Calibri"/>
            <family val="2"/>
            <charset val="238"/>
          </rPr>
          <t>IV_B:VKR_Kod</t>
        </r>
      </text>
    </comment>
    <comment ref="G289" authorId="0" shapeId="0">
      <text>
        <r>
          <rPr>
            <sz val="11"/>
            <rFont val="Calibri"/>
            <family val="2"/>
            <charset val="238"/>
          </rPr>
          <t>IV_B:VKR_Nev</t>
        </r>
      </text>
    </comment>
    <comment ref="H289" authorId="0" shapeId="0">
      <text>
        <r>
          <rPr>
            <sz val="11"/>
            <rFont val="Calibri"/>
            <family val="2"/>
            <charset val="238"/>
          </rPr>
          <t>IV_B:FeladatSorszam</t>
        </r>
      </text>
    </comment>
    <comment ref="I289" authorId="0" shapeId="0">
      <text>
        <r>
          <rPr>
            <sz val="11"/>
            <rFont val="Calibri"/>
            <family val="2"/>
            <charset val="238"/>
          </rPr>
          <t>IV_B:FeladatAzonosito</t>
        </r>
      </text>
    </comment>
    <comment ref="J289" authorId="0" shapeId="0">
      <text>
        <r>
          <rPr>
            <sz val="11"/>
            <rFont val="Calibri"/>
            <family val="2"/>
            <charset val="238"/>
          </rPr>
          <t>IV_B:EllatasiTerulet</t>
        </r>
      </text>
    </comment>
    <comment ref="K289" authorId="0" shapeId="0">
      <text>
        <r>
          <rPr>
            <sz val="11"/>
            <rFont val="Calibri"/>
            <family val="2"/>
            <charset val="238"/>
          </rPr>
          <t>IV_B:EllatasertFelelos</t>
        </r>
      </text>
    </comment>
    <comment ref="L289" authorId="0" shapeId="0">
      <text>
        <r>
          <rPr>
            <sz val="11"/>
            <rFont val="Calibri"/>
            <family val="2"/>
            <charset val="238"/>
          </rPr>
          <t>IV_B:TervezettNettoKoltseg</t>
        </r>
      </text>
    </comment>
    <comment ref="M289" authorId="0" shapeId="0">
      <text>
        <r>
          <rPr>
            <sz val="11"/>
            <rFont val="Calibri"/>
            <family val="2"/>
            <charset val="238"/>
          </rPr>
          <t>IV_B:IdotartamKezdes</t>
        </r>
      </text>
    </comment>
    <comment ref="N289" authorId="0" shapeId="0">
      <text>
        <r>
          <rPr>
            <sz val="11"/>
            <rFont val="Calibri"/>
            <family val="2"/>
            <charset val="238"/>
          </rPr>
          <t>IV_B:IdotartamBefejezes</t>
        </r>
      </text>
    </comment>
    <comment ref="O289" authorId="0" shapeId="0">
      <text>
        <r>
          <rPr>
            <sz val="11"/>
            <rFont val="Calibri"/>
            <family val="2"/>
            <charset val="238"/>
          </rPr>
          <t>IV_B:NettoKoltsegUtem1</t>
        </r>
      </text>
    </comment>
    <comment ref="P289" authorId="0" shapeId="0">
      <text>
        <r>
          <rPr>
            <sz val="11"/>
            <rFont val="Calibri"/>
            <family val="2"/>
            <charset val="238"/>
          </rPr>
          <t>IV_B:NettoKoltsegUtem2</t>
        </r>
      </text>
    </comment>
    <comment ref="Q289" authorId="0" shapeId="0">
      <text>
        <r>
          <rPr>
            <sz val="11"/>
            <rFont val="Calibri"/>
            <family val="2"/>
            <charset val="238"/>
          </rPr>
          <t>IV_B:EM_Melleklet2_KTG</t>
        </r>
      </text>
    </comment>
    <comment ref="S289" authorId="0" shapeId="0">
      <text>
        <r>
          <rPr>
            <sz val="11"/>
            <rFont val="Calibri"/>
            <family val="2"/>
            <charset val="238"/>
          </rPr>
          <t>IV_B:HDUtem1</t>
        </r>
      </text>
    </comment>
    <comment ref="T289" authorId="0" shapeId="0">
      <text>
        <r>
          <rPr>
            <sz val="11"/>
            <rFont val="Calibri"/>
            <family val="2"/>
            <charset val="238"/>
          </rPr>
          <t>IV_B:ECSUtem1</t>
        </r>
      </text>
    </comment>
    <comment ref="U289" authorId="0" shapeId="0">
      <text>
        <r>
          <rPr>
            <sz val="11"/>
            <rFont val="Calibri"/>
            <family val="2"/>
            <charset val="238"/>
          </rPr>
          <t>IV_B:KFHUtem1</t>
        </r>
      </text>
    </comment>
    <comment ref="V289" authorId="0" shapeId="0">
      <text>
        <r>
          <rPr>
            <sz val="11"/>
            <rFont val="Calibri"/>
            <family val="2"/>
            <charset val="238"/>
          </rPr>
          <t>IV_B:Egyeb_SajatUtem1</t>
        </r>
      </text>
    </comment>
    <comment ref="W289" authorId="0" shapeId="0">
      <text>
        <r>
          <rPr>
            <sz val="11"/>
            <rFont val="Calibri"/>
            <family val="2"/>
            <charset val="238"/>
          </rPr>
          <t>IV_B:DijUtem1</t>
        </r>
      </text>
    </comment>
    <comment ref="X289" authorId="0" shapeId="0">
      <text>
        <r>
          <rPr>
            <sz val="11"/>
            <rFont val="Calibri"/>
            <family val="2"/>
            <charset val="238"/>
          </rPr>
          <t>IV_B:EM_Melleklet1_Utem1</t>
        </r>
      </text>
    </comment>
    <comment ref="Y289" authorId="0" shapeId="0">
      <text>
        <r>
          <rPr>
            <sz val="11"/>
            <rFont val="Calibri"/>
            <family val="2"/>
            <charset val="238"/>
          </rPr>
          <t>IV_B:EgyebAllamiUtem1</t>
        </r>
      </text>
    </comment>
    <comment ref="Z289" authorId="0" shapeId="0">
      <text>
        <r>
          <rPr>
            <sz val="11"/>
            <rFont val="Calibri"/>
            <family val="2"/>
            <charset val="238"/>
          </rPr>
          <t>IV_B:OnkormanyzatiUtem1</t>
        </r>
      </text>
    </comment>
    <comment ref="AA289" authorId="0" shapeId="0">
      <text>
        <r>
          <rPr>
            <sz val="11"/>
            <rFont val="Calibri"/>
            <family val="2"/>
            <charset val="238"/>
          </rPr>
          <t>IV_B:EUUtem1</t>
        </r>
      </text>
    </comment>
    <comment ref="AB289" authorId="0" shapeId="0">
      <text>
        <r>
          <rPr>
            <sz val="11"/>
            <rFont val="Calibri"/>
            <family val="2"/>
            <charset val="238"/>
          </rPr>
          <t>IV_B:EgyebUtem1</t>
        </r>
      </text>
    </comment>
    <comment ref="AC289" authorId="0" shapeId="0">
      <text>
        <r>
          <rPr>
            <sz val="11"/>
            <rFont val="Calibri"/>
            <family val="2"/>
            <charset val="238"/>
          </rPr>
          <t>IV_B:HitelKotvenyUtem1</t>
        </r>
      </text>
    </comment>
    <comment ref="AD289" authorId="0" shapeId="0">
      <text>
        <r>
          <rPr>
            <sz val="11"/>
            <rFont val="Calibri"/>
            <family val="2"/>
            <charset val="238"/>
          </rPr>
          <t>IV_B:OsszesenUtem1</t>
        </r>
      </text>
    </comment>
    <comment ref="AG289" authorId="0" shapeId="0">
      <text>
        <r>
          <rPr>
            <sz val="11"/>
            <rFont val="Calibri"/>
            <family val="2"/>
            <charset val="238"/>
          </rPr>
          <t>IV_B:HDUtem2</t>
        </r>
      </text>
    </comment>
    <comment ref="AH289" authorId="0" shapeId="0">
      <text>
        <r>
          <rPr>
            <sz val="11"/>
            <rFont val="Calibri"/>
            <family val="2"/>
            <charset val="238"/>
          </rPr>
          <t>IV_B:ECSUtem2</t>
        </r>
      </text>
    </comment>
    <comment ref="AI289" authorId="0" shapeId="0">
      <text>
        <r>
          <rPr>
            <sz val="11"/>
            <rFont val="Calibri"/>
            <family val="2"/>
            <charset val="238"/>
          </rPr>
          <t>IV_B:KFHUtem2</t>
        </r>
      </text>
    </comment>
    <comment ref="AJ289" authorId="0" shapeId="0">
      <text>
        <r>
          <rPr>
            <sz val="11"/>
            <rFont val="Calibri"/>
            <family val="2"/>
            <charset val="238"/>
          </rPr>
          <t>IV_B:Egyeb_SajatUtem2</t>
        </r>
      </text>
    </comment>
    <comment ref="AK289" authorId="0" shapeId="0">
      <text>
        <r>
          <rPr>
            <sz val="11"/>
            <rFont val="Calibri"/>
            <family val="2"/>
            <charset val="238"/>
          </rPr>
          <t>IV_B:DijUtem2</t>
        </r>
      </text>
    </comment>
    <comment ref="AL289" authorId="0" shapeId="0">
      <text>
        <r>
          <rPr>
            <sz val="11"/>
            <rFont val="Calibri"/>
            <family val="2"/>
            <charset val="238"/>
          </rPr>
          <t>IV_B:EM_Melleklet1_Utem2</t>
        </r>
      </text>
    </comment>
    <comment ref="AM289" authorId="0" shapeId="0">
      <text>
        <r>
          <rPr>
            <sz val="11"/>
            <rFont val="Calibri"/>
            <family val="2"/>
            <charset val="238"/>
          </rPr>
          <t>IV_B:EgyebAllamiUtem2</t>
        </r>
      </text>
    </comment>
    <comment ref="AN289" authorId="0" shapeId="0">
      <text>
        <r>
          <rPr>
            <sz val="11"/>
            <rFont val="Calibri"/>
            <family val="2"/>
            <charset val="238"/>
          </rPr>
          <t>IV_B:OnkormanyzatiUtem2</t>
        </r>
      </text>
    </comment>
    <comment ref="AO289" authorId="0" shapeId="0">
      <text>
        <r>
          <rPr>
            <sz val="11"/>
            <rFont val="Calibri"/>
            <family val="2"/>
            <charset val="238"/>
          </rPr>
          <t>IV_B:EUUtem2</t>
        </r>
      </text>
    </comment>
    <comment ref="AP289" authorId="0" shapeId="0">
      <text>
        <r>
          <rPr>
            <sz val="11"/>
            <rFont val="Calibri"/>
            <family val="2"/>
            <charset val="238"/>
          </rPr>
          <t>IV_B:EgyebUtem2</t>
        </r>
      </text>
    </comment>
    <comment ref="AQ289" authorId="0" shapeId="0">
      <text>
        <r>
          <rPr>
            <sz val="11"/>
            <rFont val="Calibri"/>
            <family val="2"/>
            <charset val="238"/>
          </rPr>
          <t>IV_B:HitelKotvenyUtem2</t>
        </r>
      </text>
    </comment>
    <comment ref="AR289" authorId="0" shapeId="0">
      <text>
        <r>
          <rPr>
            <sz val="11"/>
            <rFont val="Calibri"/>
            <family val="2"/>
            <charset val="238"/>
          </rPr>
          <t>IV_B:OsszesenUtem2</t>
        </r>
      </text>
    </comment>
    <comment ref="AS289" authorId="0" shapeId="0">
      <text>
        <r>
          <rPr>
            <sz val="11"/>
            <rFont val="Calibri"/>
            <family val="2"/>
            <charset val="238"/>
          </rPr>
          <t>IV_B:ForrashianyUtem2</t>
        </r>
      </text>
    </comment>
    <comment ref="AV289" authorId="0" shapeId="0">
      <text>
        <r>
          <rPr>
            <sz val="11"/>
            <rFont val="Calibri"/>
            <family val="2"/>
            <charset val="238"/>
          </rPr>
          <t>IV_B:Indokolas</t>
        </r>
      </text>
    </comment>
    <comment ref="AW289" authorId="0" shapeId="0">
      <text>
        <r>
          <rPr>
            <sz val="11"/>
            <rFont val="Calibri"/>
            <family val="2"/>
            <charset val="238"/>
          </rPr>
          <t>IV_B:Megjegyzes</t>
        </r>
      </text>
    </comment>
    <comment ref="AZ289" authorId="0" shapeId="0">
      <text>
        <r>
          <rPr>
            <sz val="11"/>
            <rFont val="Calibri"/>
            <family val="2"/>
            <charset val="238"/>
          </rPr>
          <t>IV_B:ISA</t>
        </r>
      </text>
    </comment>
    <comment ref="B290" authorId="0" shapeId="0">
      <text>
        <r>
          <rPr>
            <sz val="11"/>
            <rFont val="Calibri"/>
            <family val="2"/>
            <charset val="238"/>
          </rPr>
          <t>IV_B:FontossagiSorrent</t>
        </r>
      </text>
    </comment>
    <comment ref="C290" authorId="0" shapeId="0">
      <text>
        <r>
          <rPr>
            <sz val="11"/>
            <rFont val="Calibri"/>
            <family val="2"/>
            <charset val="238"/>
          </rPr>
          <t>IV_B:FeladatKategoria</t>
        </r>
      </text>
    </comment>
    <comment ref="D290" authorId="0" shapeId="0">
      <text>
        <r>
          <rPr>
            <sz val="11"/>
            <rFont val="Calibri"/>
            <family val="2"/>
            <charset val="238"/>
          </rPr>
          <t>IV_B:FeladatMegnevezes</t>
        </r>
      </text>
    </comment>
    <comment ref="E290" authorId="0" shapeId="0">
      <text>
        <r>
          <rPr>
            <sz val="11"/>
            <rFont val="Calibri"/>
            <family val="2"/>
            <charset val="238"/>
          </rPr>
          <t>IV_B:ElviEngedelySzam</t>
        </r>
      </text>
    </comment>
    <comment ref="F290" authorId="0" shapeId="0">
      <text>
        <r>
          <rPr>
            <sz val="11"/>
            <rFont val="Calibri"/>
            <family val="2"/>
            <charset val="238"/>
          </rPr>
          <t>IV_B:VKR_Kod</t>
        </r>
      </text>
    </comment>
    <comment ref="G290" authorId="0" shapeId="0">
      <text>
        <r>
          <rPr>
            <sz val="11"/>
            <rFont val="Calibri"/>
            <family val="2"/>
            <charset val="238"/>
          </rPr>
          <t>IV_B:VKR_Nev</t>
        </r>
      </text>
    </comment>
    <comment ref="H290" authorId="0" shapeId="0">
      <text>
        <r>
          <rPr>
            <sz val="11"/>
            <rFont val="Calibri"/>
            <family val="2"/>
            <charset val="238"/>
          </rPr>
          <t>IV_B:FeladatSorszam</t>
        </r>
      </text>
    </comment>
    <comment ref="I290" authorId="0" shapeId="0">
      <text>
        <r>
          <rPr>
            <sz val="11"/>
            <rFont val="Calibri"/>
            <family val="2"/>
            <charset val="238"/>
          </rPr>
          <t>IV_B:FeladatAzonosito</t>
        </r>
      </text>
    </comment>
    <comment ref="J290" authorId="0" shapeId="0">
      <text>
        <r>
          <rPr>
            <sz val="11"/>
            <rFont val="Calibri"/>
            <family val="2"/>
            <charset val="238"/>
          </rPr>
          <t>IV_B:EllatasiTerulet</t>
        </r>
      </text>
    </comment>
    <comment ref="K290" authorId="0" shapeId="0">
      <text>
        <r>
          <rPr>
            <sz val="11"/>
            <rFont val="Calibri"/>
            <family val="2"/>
            <charset val="238"/>
          </rPr>
          <t>IV_B:EllatasertFelelos</t>
        </r>
      </text>
    </comment>
    <comment ref="L290" authorId="0" shapeId="0">
      <text>
        <r>
          <rPr>
            <sz val="11"/>
            <rFont val="Calibri"/>
            <family val="2"/>
            <charset val="238"/>
          </rPr>
          <t>IV_B:TervezettNettoKoltseg</t>
        </r>
      </text>
    </comment>
    <comment ref="M290" authorId="0" shapeId="0">
      <text>
        <r>
          <rPr>
            <sz val="11"/>
            <rFont val="Calibri"/>
            <family val="2"/>
            <charset val="238"/>
          </rPr>
          <t>IV_B:IdotartamKezdes</t>
        </r>
      </text>
    </comment>
    <comment ref="N290" authorId="0" shapeId="0">
      <text>
        <r>
          <rPr>
            <sz val="11"/>
            <rFont val="Calibri"/>
            <family val="2"/>
            <charset val="238"/>
          </rPr>
          <t>IV_B:IdotartamBefejezes</t>
        </r>
      </text>
    </comment>
    <comment ref="O290" authorId="0" shapeId="0">
      <text>
        <r>
          <rPr>
            <sz val="11"/>
            <rFont val="Calibri"/>
            <family val="2"/>
            <charset val="238"/>
          </rPr>
          <t>IV_B:NettoKoltsegUtem1</t>
        </r>
      </text>
    </comment>
    <comment ref="P290" authorId="0" shapeId="0">
      <text>
        <r>
          <rPr>
            <sz val="11"/>
            <rFont val="Calibri"/>
            <family val="2"/>
            <charset val="238"/>
          </rPr>
          <t>IV_B:NettoKoltsegUtem2</t>
        </r>
      </text>
    </comment>
    <comment ref="Q290" authorId="0" shapeId="0">
      <text>
        <r>
          <rPr>
            <sz val="11"/>
            <rFont val="Calibri"/>
            <family val="2"/>
            <charset val="238"/>
          </rPr>
          <t>IV_B:EM_Melleklet2_KTG</t>
        </r>
      </text>
    </comment>
    <comment ref="S290" authorId="0" shapeId="0">
      <text>
        <r>
          <rPr>
            <sz val="11"/>
            <rFont val="Calibri"/>
            <family val="2"/>
            <charset val="238"/>
          </rPr>
          <t>IV_B:HDUtem1</t>
        </r>
      </text>
    </comment>
    <comment ref="T290" authorId="0" shapeId="0">
      <text>
        <r>
          <rPr>
            <sz val="11"/>
            <rFont val="Calibri"/>
            <family val="2"/>
            <charset val="238"/>
          </rPr>
          <t>IV_B:ECSUtem1</t>
        </r>
      </text>
    </comment>
    <comment ref="U290" authorId="0" shapeId="0">
      <text>
        <r>
          <rPr>
            <sz val="11"/>
            <rFont val="Calibri"/>
            <family val="2"/>
            <charset val="238"/>
          </rPr>
          <t>IV_B:KFHUtem1</t>
        </r>
      </text>
    </comment>
    <comment ref="V290" authorId="0" shapeId="0">
      <text>
        <r>
          <rPr>
            <sz val="11"/>
            <rFont val="Calibri"/>
            <family val="2"/>
            <charset val="238"/>
          </rPr>
          <t>IV_B:Egyeb_SajatUtem1</t>
        </r>
      </text>
    </comment>
    <comment ref="W290" authorId="0" shapeId="0">
      <text>
        <r>
          <rPr>
            <sz val="11"/>
            <rFont val="Calibri"/>
            <family val="2"/>
            <charset val="238"/>
          </rPr>
          <t>IV_B:DijUtem1</t>
        </r>
      </text>
    </comment>
    <comment ref="X290" authorId="0" shapeId="0">
      <text>
        <r>
          <rPr>
            <sz val="11"/>
            <rFont val="Calibri"/>
            <family val="2"/>
            <charset val="238"/>
          </rPr>
          <t>IV_B:EM_Melleklet1_Utem1</t>
        </r>
      </text>
    </comment>
    <comment ref="Y290" authorId="0" shapeId="0">
      <text>
        <r>
          <rPr>
            <sz val="11"/>
            <rFont val="Calibri"/>
            <family val="2"/>
            <charset val="238"/>
          </rPr>
          <t>IV_B:EgyebAllamiUtem1</t>
        </r>
      </text>
    </comment>
    <comment ref="Z290" authorId="0" shapeId="0">
      <text>
        <r>
          <rPr>
            <sz val="11"/>
            <rFont val="Calibri"/>
            <family val="2"/>
            <charset val="238"/>
          </rPr>
          <t>IV_B:OnkormanyzatiUtem1</t>
        </r>
      </text>
    </comment>
    <comment ref="AA290" authorId="0" shapeId="0">
      <text>
        <r>
          <rPr>
            <sz val="11"/>
            <rFont val="Calibri"/>
            <family val="2"/>
            <charset val="238"/>
          </rPr>
          <t>IV_B:EUUtem1</t>
        </r>
      </text>
    </comment>
    <comment ref="AB290" authorId="0" shapeId="0">
      <text>
        <r>
          <rPr>
            <sz val="11"/>
            <rFont val="Calibri"/>
            <family val="2"/>
            <charset val="238"/>
          </rPr>
          <t>IV_B:EgyebUtem1</t>
        </r>
      </text>
    </comment>
    <comment ref="AC290" authorId="0" shapeId="0">
      <text>
        <r>
          <rPr>
            <sz val="11"/>
            <rFont val="Calibri"/>
            <family val="2"/>
            <charset val="238"/>
          </rPr>
          <t>IV_B:HitelKotvenyUtem1</t>
        </r>
      </text>
    </comment>
    <comment ref="AD290" authorId="0" shapeId="0">
      <text>
        <r>
          <rPr>
            <sz val="11"/>
            <rFont val="Calibri"/>
            <family val="2"/>
            <charset val="238"/>
          </rPr>
          <t>IV_B:OsszesenUtem1</t>
        </r>
      </text>
    </comment>
    <comment ref="AG290" authorId="0" shapeId="0">
      <text>
        <r>
          <rPr>
            <sz val="11"/>
            <rFont val="Calibri"/>
            <family val="2"/>
            <charset val="238"/>
          </rPr>
          <t>IV_B:HDUtem2</t>
        </r>
      </text>
    </comment>
    <comment ref="AH290" authorId="0" shapeId="0">
      <text>
        <r>
          <rPr>
            <sz val="11"/>
            <rFont val="Calibri"/>
            <family val="2"/>
            <charset val="238"/>
          </rPr>
          <t>IV_B:ECSUtem2</t>
        </r>
      </text>
    </comment>
    <comment ref="AI290" authorId="0" shapeId="0">
      <text>
        <r>
          <rPr>
            <sz val="11"/>
            <rFont val="Calibri"/>
            <family val="2"/>
            <charset val="238"/>
          </rPr>
          <t>IV_B:KFHUtem2</t>
        </r>
      </text>
    </comment>
    <comment ref="AJ290" authorId="0" shapeId="0">
      <text>
        <r>
          <rPr>
            <sz val="11"/>
            <rFont val="Calibri"/>
            <family val="2"/>
            <charset val="238"/>
          </rPr>
          <t>IV_B:Egyeb_SajatUtem2</t>
        </r>
      </text>
    </comment>
    <comment ref="AK290" authorId="0" shapeId="0">
      <text>
        <r>
          <rPr>
            <sz val="11"/>
            <rFont val="Calibri"/>
            <family val="2"/>
            <charset val="238"/>
          </rPr>
          <t>IV_B:DijUtem2</t>
        </r>
      </text>
    </comment>
    <comment ref="AL290" authorId="0" shapeId="0">
      <text>
        <r>
          <rPr>
            <sz val="11"/>
            <rFont val="Calibri"/>
            <family val="2"/>
            <charset val="238"/>
          </rPr>
          <t>IV_B:EM_Melleklet1_Utem2</t>
        </r>
      </text>
    </comment>
    <comment ref="AM290" authorId="0" shapeId="0">
      <text>
        <r>
          <rPr>
            <sz val="11"/>
            <rFont val="Calibri"/>
            <family val="2"/>
            <charset val="238"/>
          </rPr>
          <t>IV_B:EgyebAllamiUtem2</t>
        </r>
      </text>
    </comment>
    <comment ref="AN290" authorId="0" shapeId="0">
      <text>
        <r>
          <rPr>
            <sz val="11"/>
            <rFont val="Calibri"/>
            <family val="2"/>
            <charset val="238"/>
          </rPr>
          <t>IV_B:OnkormanyzatiUtem2</t>
        </r>
      </text>
    </comment>
    <comment ref="AO290" authorId="0" shapeId="0">
      <text>
        <r>
          <rPr>
            <sz val="11"/>
            <rFont val="Calibri"/>
            <family val="2"/>
            <charset val="238"/>
          </rPr>
          <t>IV_B:EUUtem2</t>
        </r>
      </text>
    </comment>
    <comment ref="AP290" authorId="0" shapeId="0">
      <text>
        <r>
          <rPr>
            <sz val="11"/>
            <rFont val="Calibri"/>
            <family val="2"/>
            <charset val="238"/>
          </rPr>
          <t>IV_B:EgyebUtem2</t>
        </r>
      </text>
    </comment>
    <comment ref="AQ290" authorId="0" shapeId="0">
      <text>
        <r>
          <rPr>
            <sz val="11"/>
            <rFont val="Calibri"/>
            <family val="2"/>
            <charset val="238"/>
          </rPr>
          <t>IV_B:HitelKotvenyUtem2</t>
        </r>
      </text>
    </comment>
    <comment ref="AR290" authorId="0" shapeId="0">
      <text>
        <r>
          <rPr>
            <sz val="11"/>
            <rFont val="Calibri"/>
            <family val="2"/>
            <charset val="238"/>
          </rPr>
          <t>IV_B:OsszesenUtem2</t>
        </r>
      </text>
    </comment>
    <comment ref="AS290" authorId="0" shapeId="0">
      <text>
        <r>
          <rPr>
            <sz val="11"/>
            <rFont val="Calibri"/>
            <family val="2"/>
            <charset val="238"/>
          </rPr>
          <t>IV_B:ForrashianyUtem2</t>
        </r>
      </text>
    </comment>
    <comment ref="AV290" authorId="0" shapeId="0">
      <text>
        <r>
          <rPr>
            <sz val="11"/>
            <rFont val="Calibri"/>
            <family val="2"/>
            <charset val="238"/>
          </rPr>
          <t>IV_B:Indokolas</t>
        </r>
      </text>
    </comment>
    <comment ref="AW290" authorId="0" shapeId="0">
      <text>
        <r>
          <rPr>
            <sz val="11"/>
            <rFont val="Calibri"/>
            <family val="2"/>
            <charset val="238"/>
          </rPr>
          <t>IV_B:Megjegyzes</t>
        </r>
      </text>
    </comment>
    <comment ref="AZ290" authorId="0" shapeId="0">
      <text>
        <r>
          <rPr>
            <sz val="11"/>
            <rFont val="Calibri"/>
            <family val="2"/>
            <charset val="238"/>
          </rPr>
          <t>IV_B:ISA</t>
        </r>
      </text>
    </comment>
    <comment ref="B291" authorId="0" shapeId="0">
      <text>
        <r>
          <rPr>
            <sz val="11"/>
            <rFont val="Calibri"/>
            <family val="2"/>
            <charset val="238"/>
          </rPr>
          <t>IV_B:FontossagiSorrent</t>
        </r>
      </text>
    </comment>
    <comment ref="C291" authorId="0" shapeId="0">
      <text>
        <r>
          <rPr>
            <sz val="11"/>
            <rFont val="Calibri"/>
            <family val="2"/>
            <charset val="238"/>
          </rPr>
          <t>IV_B:FeladatKategoria</t>
        </r>
      </text>
    </comment>
    <comment ref="D291" authorId="0" shapeId="0">
      <text>
        <r>
          <rPr>
            <sz val="11"/>
            <rFont val="Calibri"/>
            <family val="2"/>
            <charset val="238"/>
          </rPr>
          <t>IV_B:FeladatMegnevezes</t>
        </r>
      </text>
    </comment>
    <comment ref="E291" authorId="0" shapeId="0">
      <text>
        <r>
          <rPr>
            <sz val="11"/>
            <rFont val="Calibri"/>
            <family val="2"/>
            <charset val="238"/>
          </rPr>
          <t>IV_B:ElviEngedelySzam</t>
        </r>
      </text>
    </comment>
    <comment ref="F291" authorId="0" shapeId="0">
      <text>
        <r>
          <rPr>
            <sz val="11"/>
            <rFont val="Calibri"/>
            <family val="2"/>
            <charset val="238"/>
          </rPr>
          <t>IV_B:VKR_Kod</t>
        </r>
      </text>
    </comment>
    <comment ref="G291" authorId="0" shapeId="0">
      <text>
        <r>
          <rPr>
            <sz val="11"/>
            <rFont val="Calibri"/>
            <family val="2"/>
            <charset val="238"/>
          </rPr>
          <t>IV_B:VKR_Nev</t>
        </r>
      </text>
    </comment>
    <comment ref="H291" authorId="0" shapeId="0">
      <text>
        <r>
          <rPr>
            <sz val="11"/>
            <rFont val="Calibri"/>
            <family val="2"/>
            <charset val="238"/>
          </rPr>
          <t>IV_B:FeladatSorszam</t>
        </r>
      </text>
    </comment>
    <comment ref="I291" authorId="0" shapeId="0">
      <text>
        <r>
          <rPr>
            <sz val="11"/>
            <rFont val="Calibri"/>
            <family val="2"/>
            <charset val="238"/>
          </rPr>
          <t>IV_B:FeladatAzonosito</t>
        </r>
      </text>
    </comment>
    <comment ref="J291" authorId="0" shapeId="0">
      <text>
        <r>
          <rPr>
            <sz val="11"/>
            <rFont val="Calibri"/>
            <family val="2"/>
            <charset val="238"/>
          </rPr>
          <t>IV_B:EllatasiTerulet</t>
        </r>
      </text>
    </comment>
    <comment ref="K291" authorId="0" shapeId="0">
      <text>
        <r>
          <rPr>
            <sz val="11"/>
            <rFont val="Calibri"/>
            <family val="2"/>
            <charset val="238"/>
          </rPr>
          <t>IV_B:EllatasertFelelos</t>
        </r>
      </text>
    </comment>
    <comment ref="L291" authorId="0" shapeId="0">
      <text>
        <r>
          <rPr>
            <sz val="11"/>
            <rFont val="Calibri"/>
            <family val="2"/>
            <charset val="238"/>
          </rPr>
          <t>IV_B:TervezettNettoKoltseg</t>
        </r>
      </text>
    </comment>
    <comment ref="M291" authorId="0" shapeId="0">
      <text>
        <r>
          <rPr>
            <sz val="11"/>
            <rFont val="Calibri"/>
            <family val="2"/>
            <charset val="238"/>
          </rPr>
          <t>IV_B:IdotartamKezdes</t>
        </r>
      </text>
    </comment>
    <comment ref="N291" authorId="0" shapeId="0">
      <text>
        <r>
          <rPr>
            <sz val="11"/>
            <rFont val="Calibri"/>
            <family val="2"/>
            <charset val="238"/>
          </rPr>
          <t>IV_B:IdotartamBefejezes</t>
        </r>
      </text>
    </comment>
    <comment ref="O291" authorId="0" shapeId="0">
      <text>
        <r>
          <rPr>
            <sz val="11"/>
            <rFont val="Calibri"/>
            <family val="2"/>
            <charset val="238"/>
          </rPr>
          <t>IV_B:NettoKoltsegUtem1</t>
        </r>
      </text>
    </comment>
    <comment ref="P291" authorId="0" shapeId="0">
      <text>
        <r>
          <rPr>
            <sz val="11"/>
            <rFont val="Calibri"/>
            <family val="2"/>
            <charset val="238"/>
          </rPr>
          <t>IV_B:NettoKoltsegUtem2</t>
        </r>
      </text>
    </comment>
    <comment ref="Q291" authorId="0" shapeId="0">
      <text>
        <r>
          <rPr>
            <sz val="11"/>
            <rFont val="Calibri"/>
            <family val="2"/>
            <charset val="238"/>
          </rPr>
          <t>IV_B:EM_Melleklet2_KTG</t>
        </r>
      </text>
    </comment>
    <comment ref="S291" authorId="0" shapeId="0">
      <text>
        <r>
          <rPr>
            <sz val="11"/>
            <rFont val="Calibri"/>
            <family val="2"/>
            <charset val="238"/>
          </rPr>
          <t>IV_B:HDUtem1</t>
        </r>
      </text>
    </comment>
    <comment ref="T291" authorId="0" shapeId="0">
      <text>
        <r>
          <rPr>
            <sz val="11"/>
            <rFont val="Calibri"/>
            <family val="2"/>
            <charset val="238"/>
          </rPr>
          <t>IV_B:ECSUtem1</t>
        </r>
      </text>
    </comment>
    <comment ref="U291" authorId="0" shapeId="0">
      <text>
        <r>
          <rPr>
            <sz val="11"/>
            <rFont val="Calibri"/>
            <family val="2"/>
            <charset val="238"/>
          </rPr>
          <t>IV_B:KFHUtem1</t>
        </r>
      </text>
    </comment>
    <comment ref="V291" authorId="0" shapeId="0">
      <text>
        <r>
          <rPr>
            <sz val="11"/>
            <rFont val="Calibri"/>
            <family val="2"/>
            <charset val="238"/>
          </rPr>
          <t>IV_B:Egyeb_SajatUtem1</t>
        </r>
      </text>
    </comment>
    <comment ref="W291" authorId="0" shapeId="0">
      <text>
        <r>
          <rPr>
            <sz val="11"/>
            <rFont val="Calibri"/>
            <family val="2"/>
            <charset val="238"/>
          </rPr>
          <t>IV_B:DijUtem1</t>
        </r>
      </text>
    </comment>
    <comment ref="X291" authorId="0" shapeId="0">
      <text>
        <r>
          <rPr>
            <sz val="11"/>
            <rFont val="Calibri"/>
            <family val="2"/>
            <charset val="238"/>
          </rPr>
          <t>IV_B:EM_Melleklet1_Utem1</t>
        </r>
      </text>
    </comment>
    <comment ref="Y291" authorId="0" shapeId="0">
      <text>
        <r>
          <rPr>
            <sz val="11"/>
            <rFont val="Calibri"/>
            <family val="2"/>
            <charset val="238"/>
          </rPr>
          <t>IV_B:EgyebAllamiUtem1</t>
        </r>
      </text>
    </comment>
    <comment ref="Z291" authorId="0" shapeId="0">
      <text>
        <r>
          <rPr>
            <sz val="11"/>
            <rFont val="Calibri"/>
            <family val="2"/>
            <charset val="238"/>
          </rPr>
          <t>IV_B:OnkormanyzatiUtem1</t>
        </r>
      </text>
    </comment>
    <comment ref="AA291" authorId="0" shapeId="0">
      <text>
        <r>
          <rPr>
            <sz val="11"/>
            <rFont val="Calibri"/>
            <family val="2"/>
            <charset val="238"/>
          </rPr>
          <t>IV_B:EUUtem1</t>
        </r>
      </text>
    </comment>
    <comment ref="AB291" authorId="0" shapeId="0">
      <text>
        <r>
          <rPr>
            <sz val="11"/>
            <rFont val="Calibri"/>
            <family val="2"/>
            <charset val="238"/>
          </rPr>
          <t>IV_B:EgyebUtem1</t>
        </r>
      </text>
    </comment>
    <comment ref="AC291" authorId="0" shapeId="0">
      <text>
        <r>
          <rPr>
            <sz val="11"/>
            <rFont val="Calibri"/>
            <family val="2"/>
            <charset val="238"/>
          </rPr>
          <t>IV_B:HitelKotvenyUtem1</t>
        </r>
      </text>
    </comment>
    <comment ref="AD291" authorId="0" shapeId="0">
      <text>
        <r>
          <rPr>
            <sz val="11"/>
            <rFont val="Calibri"/>
            <family val="2"/>
            <charset val="238"/>
          </rPr>
          <t>IV_B:OsszesenUtem1</t>
        </r>
      </text>
    </comment>
    <comment ref="AG291" authorId="0" shapeId="0">
      <text>
        <r>
          <rPr>
            <sz val="11"/>
            <rFont val="Calibri"/>
            <family val="2"/>
            <charset val="238"/>
          </rPr>
          <t>IV_B:HDUtem2</t>
        </r>
      </text>
    </comment>
    <comment ref="AH291" authorId="0" shapeId="0">
      <text>
        <r>
          <rPr>
            <sz val="11"/>
            <rFont val="Calibri"/>
            <family val="2"/>
            <charset val="238"/>
          </rPr>
          <t>IV_B:ECSUtem2</t>
        </r>
      </text>
    </comment>
    <comment ref="AI291" authorId="0" shapeId="0">
      <text>
        <r>
          <rPr>
            <sz val="11"/>
            <rFont val="Calibri"/>
            <family val="2"/>
            <charset val="238"/>
          </rPr>
          <t>IV_B:KFHUtem2</t>
        </r>
      </text>
    </comment>
    <comment ref="AJ291" authorId="0" shapeId="0">
      <text>
        <r>
          <rPr>
            <sz val="11"/>
            <rFont val="Calibri"/>
            <family val="2"/>
            <charset val="238"/>
          </rPr>
          <t>IV_B:Egyeb_SajatUtem2</t>
        </r>
      </text>
    </comment>
    <comment ref="AK291" authorId="0" shapeId="0">
      <text>
        <r>
          <rPr>
            <sz val="11"/>
            <rFont val="Calibri"/>
            <family val="2"/>
            <charset val="238"/>
          </rPr>
          <t>IV_B:DijUtem2</t>
        </r>
      </text>
    </comment>
    <comment ref="AL291" authorId="0" shapeId="0">
      <text>
        <r>
          <rPr>
            <sz val="11"/>
            <rFont val="Calibri"/>
            <family val="2"/>
            <charset val="238"/>
          </rPr>
          <t>IV_B:EM_Melleklet1_Utem2</t>
        </r>
      </text>
    </comment>
    <comment ref="AM291" authorId="0" shapeId="0">
      <text>
        <r>
          <rPr>
            <sz val="11"/>
            <rFont val="Calibri"/>
            <family val="2"/>
            <charset val="238"/>
          </rPr>
          <t>IV_B:EgyebAllamiUtem2</t>
        </r>
      </text>
    </comment>
    <comment ref="AN291" authorId="0" shapeId="0">
      <text>
        <r>
          <rPr>
            <sz val="11"/>
            <rFont val="Calibri"/>
            <family val="2"/>
            <charset val="238"/>
          </rPr>
          <t>IV_B:OnkormanyzatiUtem2</t>
        </r>
      </text>
    </comment>
    <comment ref="AO291" authorId="0" shapeId="0">
      <text>
        <r>
          <rPr>
            <sz val="11"/>
            <rFont val="Calibri"/>
            <family val="2"/>
            <charset val="238"/>
          </rPr>
          <t>IV_B:EUUtem2</t>
        </r>
      </text>
    </comment>
    <comment ref="AP291" authorId="0" shapeId="0">
      <text>
        <r>
          <rPr>
            <sz val="11"/>
            <rFont val="Calibri"/>
            <family val="2"/>
            <charset val="238"/>
          </rPr>
          <t>IV_B:EgyebUtem2</t>
        </r>
      </text>
    </comment>
    <comment ref="AQ291" authorId="0" shapeId="0">
      <text>
        <r>
          <rPr>
            <sz val="11"/>
            <rFont val="Calibri"/>
            <family val="2"/>
            <charset val="238"/>
          </rPr>
          <t>IV_B:HitelKotvenyUtem2</t>
        </r>
      </text>
    </comment>
    <comment ref="AR291" authorId="0" shapeId="0">
      <text>
        <r>
          <rPr>
            <sz val="11"/>
            <rFont val="Calibri"/>
            <family val="2"/>
            <charset val="238"/>
          </rPr>
          <t>IV_B:OsszesenUtem2</t>
        </r>
      </text>
    </comment>
    <comment ref="AS291" authorId="0" shapeId="0">
      <text>
        <r>
          <rPr>
            <sz val="11"/>
            <rFont val="Calibri"/>
            <family val="2"/>
            <charset val="238"/>
          </rPr>
          <t>IV_B:ForrashianyUtem2</t>
        </r>
      </text>
    </comment>
    <comment ref="AV291" authorId="0" shapeId="0">
      <text>
        <r>
          <rPr>
            <sz val="11"/>
            <rFont val="Calibri"/>
            <family val="2"/>
            <charset val="238"/>
          </rPr>
          <t>IV_B:Indokolas</t>
        </r>
      </text>
    </comment>
    <comment ref="AW291" authorId="0" shapeId="0">
      <text>
        <r>
          <rPr>
            <sz val="11"/>
            <rFont val="Calibri"/>
            <family val="2"/>
            <charset val="238"/>
          </rPr>
          <t>IV_B:Megjegyzes</t>
        </r>
      </text>
    </comment>
    <comment ref="AZ291" authorId="0" shapeId="0">
      <text>
        <r>
          <rPr>
            <sz val="11"/>
            <rFont val="Calibri"/>
            <family val="2"/>
            <charset val="238"/>
          </rPr>
          <t>IV_B:ISA</t>
        </r>
      </text>
    </comment>
    <comment ref="B292" authorId="0" shapeId="0">
      <text>
        <r>
          <rPr>
            <sz val="11"/>
            <rFont val="Calibri"/>
            <family val="2"/>
            <charset val="238"/>
          </rPr>
          <t>IV_B:FontossagiSorrent</t>
        </r>
      </text>
    </comment>
    <comment ref="C292" authorId="0" shapeId="0">
      <text>
        <r>
          <rPr>
            <sz val="11"/>
            <rFont val="Calibri"/>
            <family val="2"/>
            <charset val="238"/>
          </rPr>
          <t>IV_B:FeladatKategoria</t>
        </r>
      </text>
    </comment>
    <comment ref="D292" authorId="0" shapeId="0">
      <text>
        <r>
          <rPr>
            <sz val="11"/>
            <rFont val="Calibri"/>
            <family val="2"/>
            <charset val="238"/>
          </rPr>
          <t>IV_B:FeladatMegnevezes</t>
        </r>
      </text>
    </comment>
    <comment ref="E292" authorId="0" shapeId="0">
      <text>
        <r>
          <rPr>
            <sz val="11"/>
            <rFont val="Calibri"/>
            <family val="2"/>
            <charset val="238"/>
          </rPr>
          <t>IV_B:ElviEngedelySzam</t>
        </r>
      </text>
    </comment>
    <comment ref="F292" authorId="0" shapeId="0">
      <text>
        <r>
          <rPr>
            <sz val="11"/>
            <rFont val="Calibri"/>
            <family val="2"/>
            <charset val="238"/>
          </rPr>
          <t>IV_B:VKR_Kod</t>
        </r>
      </text>
    </comment>
    <comment ref="G292" authorId="0" shapeId="0">
      <text>
        <r>
          <rPr>
            <sz val="11"/>
            <rFont val="Calibri"/>
            <family val="2"/>
            <charset val="238"/>
          </rPr>
          <t>IV_B:VKR_Nev</t>
        </r>
      </text>
    </comment>
    <comment ref="H292" authorId="0" shapeId="0">
      <text>
        <r>
          <rPr>
            <sz val="11"/>
            <rFont val="Calibri"/>
            <family val="2"/>
            <charset val="238"/>
          </rPr>
          <t>IV_B:FeladatSorszam</t>
        </r>
      </text>
    </comment>
    <comment ref="I292" authorId="0" shapeId="0">
      <text>
        <r>
          <rPr>
            <sz val="11"/>
            <rFont val="Calibri"/>
            <family val="2"/>
            <charset val="238"/>
          </rPr>
          <t>IV_B:FeladatAzonosito</t>
        </r>
      </text>
    </comment>
    <comment ref="J292" authorId="0" shapeId="0">
      <text>
        <r>
          <rPr>
            <sz val="11"/>
            <rFont val="Calibri"/>
            <family val="2"/>
            <charset val="238"/>
          </rPr>
          <t>IV_B:EllatasiTerulet</t>
        </r>
      </text>
    </comment>
    <comment ref="K292" authorId="0" shapeId="0">
      <text>
        <r>
          <rPr>
            <sz val="11"/>
            <rFont val="Calibri"/>
            <family val="2"/>
            <charset val="238"/>
          </rPr>
          <t>IV_B:EllatasertFelelos</t>
        </r>
      </text>
    </comment>
    <comment ref="L292" authorId="0" shapeId="0">
      <text>
        <r>
          <rPr>
            <sz val="11"/>
            <rFont val="Calibri"/>
            <family val="2"/>
            <charset val="238"/>
          </rPr>
          <t>IV_B:TervezettNettoKoltseg</t>
        </r>
      </text>
    </comment>
    <comment ref="M292" authorId="0" shapeId="0">
      <text>
        <r>
          <rPr>
            <sz val="11"/>
            <rFont val="Calibri"/>
            <family val="2"/>
            <charset val="238"/>
          </rPr>
          <t>IV_B:IdotartamKezdes</t>
        </r>
      </text>
    </comment>
    <comment ref="N292" authorId="0" shapeId="0">
      <text>
        <r>
          <rPr>
            <sz val="11"/>
            <rFont val="Calibri"/>
            <family val="2"/>
            <charset val="238"/>
          </rPr>
          <t>IV_B:IdotartamBefejezes</t>
        </r>
      </text>
    </comment>
    <comment ref="O292" authorId="0" shapeId="0">
      <text>
        <r>
          <rPr>
            <sz val="11"/>
            <rFont val="Calibri"/>
            <family val="2"/>
            <charset val="238"/>
          </rPr>
          <t>IV_B:NettoKoltsegUtem1</t>
        </r>
      </text>
    </comment>
    <comment ref="P292" authorId="0" shapeId="0">
      <text>
        <r>
          <rPr>
            <sz val="11"/>
            <rFont val="Calibri"/>
            <family val="2"/>
            <charset val="238"/>
          </rPr>
          <t>IV_B:NettoKoltsegUtem2</t>
        </r>
      </text>
    </comment>
    <comment ref="Q292" authorId="0" shapeId="0">
      <text>
        <r>
          <rPr>
            <sz val="11"/>
            <rFont val="Calibri"/>
            <family val="2"/>
            <charset val="238"/>
          </rPr>
          <t>IV_B:EM_Melleklet2_KTG</t>
        </r>
      </text>
    </comment>
    <comment ref="S292" authorId="0" shapeId="0">
      <text>
        <r>
          <rPr>
            <sz val="11"/>
            <rFont val="Calibri"/>
            <family val="2"/>
            <charset val="238"/>
          </rPr>
          <t>IV_B:HDUtem1</t>
        </r>
      </text>
    </comment>
    <comment ref="T292" authorId="0" shapeId="0">
      <text>
        <r>
          <rPr>
            <sz val="11"/>
            <rFont val="Calibri"/>
            <family val="2"/>
            <charset val="238"/>
          </rPr>
          <t>IV_B:ECSUtem1</t>
        </r>
      </text>
    </comment>
    <comment ref="U292" authorId="0" shapeId="0">
      <text>
        <r>
          <rPr>
            <sz val="11"/>
            <rFont val="Calibri"/>
            <family val="2"/>
            <charset val="238"/>
          </rPr>
          <t>IV_B:KFHUtem1</t>
        </r>
      </text>
    </comment>
    <comment ref="V292" authorId="0" shapeId="0">
      <text>
        <r>
          <rPr>
            <sz val="11"/>
            <rFont val="Calibri"/>
            <family val="2"/>
            <charset val="238"/>
          </rPr>
          <t>IV_B:Egyeb_SajatUtem1</t>
        </r>
      </text>
    </comment>
    <comment ref="W292" authorId="0" shapeId="0">
      <text>
        <r>
          <rPr>
            <sz val="11"/>
            <rFont val="Calibri"/>
            <family val="2"/>
            <charset val="238"/>
          </rPr>
          <t>IV_B:DijUtem1</t>
        </r>
      </text>
    </comment>
    <comment ref="X292" authorId="0" shapeId="0">
      <text>
        <r>
          <rPr>
            <sz val="11"/>
            <rFont val="Calibri"/>
            <family val="2"/>
            <charset val="238"/>
          </rPr>
          <t>IV_B:EM_Melleklet1_Utem1</t>
        </r>
      </text>
    </comment>
    <comment ref="Y292" authorId="0" shapeId="0">
      <text>
        <r>
          <rPr>
            <sz val="11"/>
            <rFont val="Calibri"/>
            <family val="2"/>
            <charset val="238"/>
          </rPr>
          <t>IV_B:EgyebAllamiUtem1</t>
        </r>
      </text>
    </comment>
    <comment ref="Z292" authorId="0" shapeId="0">
      <text>
        <r>
          <rPr>
            <sz val="11"/>
            <rFont val="Calibri"/>
            <family val="2"/>
            <charset val="238"/>
          </rPr>
          <t>IV_B:OnkormanyzatiUtem1</t>
        </r>
      </text>
    </comment>
    <comment ref="AA292" authorId="0" shapeId="0">
      <text>
        <r>
          <rPr>
            <sz val="11"/>
            <rFont val="Calibri"/>
            <family val="2"/>
            <charset val="238"/>
          </rPr>
          <t>IV_B:EUUtem1</t>
        </r>
      </text>
    </comment>
    <comment ref="AB292" authorId="0" shapeId="0">
      <text>
        <r>
          <rPr>
            <sz val="11"/>
            <rFont val="Calibri"/>
            <family val="2"/>
            <charset val="238"/>
          </rPr>
          <t>IV_B:EgyebUtem1</t>
        </r>
      </text>
    </comment>
    <comment ref="AC292" authorId="0" shapeId="0">
      <text>
        <r>
          <rPr>
            <sz val="11"/>
            <rFont val="Calibri"/>
            <family val="2"/>
            <charset val="238"/>
          </rPr>
          <t>IV_B:HitelKotvenyUtem1</t>
        </r>
      </text>
    </comment>
    <comment ref="AD292" authorId="0" shapeId="0">
      <text>
        <r>
          <rPr>
            <sz val="11"/>
            <rFont val="Calibri"/>
            <family val="2"/>
            <charset val="238"/>
          </rPr>
          <t>IV_B:OsszesenUtem1</t>
        </r>
      </text>
    </comment>
    <comment ref="AG292" authorId="0" shapeId="0">
      <text>
        <r>
          <rPr>
            <sz val="11"/>
            <rFont val="Calibri"/>
            <family val="2"/>
            <charset val="238"/>
          </rPr>
          <t>IV_B:HDUtem2</t>
        </r>
      </text>
    </comment>
    <comment ref="AH292" authorId="0" shapeId="0">
      <text>
        <r>
          <rPr>
            <sz val="11"/>
            <rFont val="Calibri"/>
            <family val="2"/>
            <charset val="238"/>
          </rPr>
          <t>IV_B:ECSUtem2</t>
        </r>
      </text>
    </comment>
    <comment ref="AI292" authorId="0" shapeId="0">
      <text>
        <r>
          <rPr>
            <sz val="11"/>
            <rFont val="Calibri"/>
            <family val="2"/>
            <charset val="238"/>
          </rPr>
          <t>IV_B:KFHUtem2</t>
        </r>
      </text>
    </comment>
    <comment ref="AJ292" authorId="0" shapeId="0">
      <text>
        <r>
          <rPr>
            <sz val="11"/>
            <rFont val="Calibri"/>
            <family val="2"/>
            <charset val="238"/>
          </rPr>
          <t>IV_B:Egyeb_SajatUtem2</t>
        </r>
      </text>
    </comment>
    <comment ref="AK292" authorId="0" shapeId="0">
      <text>
        <r>
          <rPr>
            <sz val="11"/>
            <rFont val="Calibri"/>
            <family val="2"/>
            <charset val="238"/>
          </rPr>
          <t>IV_B:DijUtem2</t>
        </r>
      </text>
    </comment>
    <comment ref="AL292" authorId="0" shapeId="0">
      <text>
        <r>
          <rPr>
            <sz val="11"/>
            <rFont val="Calibri"/>
            <family val="2"/>
            <charset val="238"/>
          </rPr>
          <t>IV_B:EM_Melleklet1_Utem2</t>
        </r>
      </text>
    </comment>
    <comment ref="AM292" authorId="0" shapeId="0">
      <text>
        <r>
          <rPr>
            <sz val="11"/>
            <rFont val="Calibri"/>
            <family val="2"/>
            <charset val="238"/>
          </rPr>
          <t>IV_B:EgyebAllamiUtem2</t>
        </r>
      </text>
    </comment>
    <comment ref="AN292" authorId="0" shapeId="0">
      <text>
        <r>
          <rPr>
            <sz val="11"/>
            <rFont val="Calibri"/>
            <family val="2"/>
            <charset val="238"/>
          </rPr>
          <t>IV_B:OnkormanyzatiUtem2</t>
        </r>
      </text>
    </comment>
    <comment ref="AO292" authorId="0" shapeId="0">
      <text>
        <r>
          <rPr>
            <sz val="11"/>
            <rFont val="Calibri"/>
            <family val="2"/>
            <charset val="238"/>
          </rPr>
          <t>IV_B:EUUtem2</t>
        </r>
      </text>
    </comment>
    <comment ref="AP292" authorId="0" shapeId="0">
      <text>
        <r>
          <rPr>
            <sz val="11"/>
            <rFont val="Calibri"/>
            <family val="2"/>
            <charset val="238"/>
          </rPr>
          <t>IV_B:EgyebUtem2</t>
        </r>
      </text>
    </comment>
    <comment ref="AQ292" authorId="0" shapeId="0">
      <text>
        <r>
          <rPr>
            <sz val="11"/>
            <rFont val="Calibri"/>
            <family val="2"/>
            <charset val="238"/>
          </rPr>
          <t>IV_B:HitelKotvenyUtem2</t>
        </r>
      </text>
    </comment>
    <comment ref="AR292" authorId="0" shapeId="0">
      <text>
        <r>
          <rPr>
            <sz val="11"/>
            <rFont val="Calibri"/>
            <family val="2"/>
            <charset val="238"/>
          </rPr>
          <t>IV_B:OsszesenUtem2</t>
        </r>
      </text>
    </comment>
    <comment ref="AS292" authorId="0" shapeId="0">
      <text>
        <r>
          <rPr>
            <sz val="11"/>
            <rFont val="Calibri"/>
            <family val="2"/>
            <charset val="238"/>
          </rPr>
          <t>IV_B:ForrashianyUtem2</t>
        </r>
      </text>
    </comment>
    <comment ref="AV292" authorId="0" shapeId="0">
      <text>
        <r>
          <rPr>
            <sz val="11"/>
            <rFont val="Calibri"/>
            <family val="2"/>
            <charset val="238"/>
          </rPr>
          <t>IV_B:Indokolas</t>
        </r>
      </text>
    </comment>
    <comment ref="AW292" authorId="0" shapeId="0">
      <text>
        <r>
          <rPr>
            <sz val="11"/>
            <rFont val="Calibri"/>
            <family val="2"/>
            <charset val="238"/>
          </rPr>
          <t>IV_B:Megjegyzes</t>
        </r>
      </text>
    </comment>
    <comment ref="AZ292" authorId="0" shapeId="0">
      <text>
        <r>
          <rPr>
            <sz val="11"/>
            <rFont val="Calibri"/>
            <family val="2"/>
            <charset val="238"/>
          </rPr>
          <t>IV_B:ISA</t>
        </r>
      </text>
    </comment>
    <comment ref="B293" authorId="0" shapeId="0">
      <text>
        <r>
          <rPr>
            <sz val="11"/>
            <rFont val="Calibri"/>
            <family val="2"/>
            <charset val="238"/>
          </rPr>
          <t>IV_B:FontossagiSorrent</t>
        </r>
      </text>
    </comment>
    <comment ref="C293" authorId="0" shapeId="0">
      <text>
        <r>
          <rPr>
            <sz val="11"/>
            <rFont val="Calibri"/>
            <family val="2"/>
            <charset val="238"/>
          </rPr>
          <t>IV_B:FeladatKategoria</t>
        </r>
      </text>
    </comment>
    <comment ref="D293" authorId="0" shapeId="0">
      <text>
        <r>
          <rPr>
            <sz val="11"/>
            <rFont val="Calibri"/>
            <family val="2"/>
            <charset val="238"/>
          </rPr>
          <t>IV_B:FeladatMegnevezes</t>
        </r>
      </text>
    </comment>
    <comment ref="E293" authorId="0" shapeId="0">
      <text>
        <r>
          <rPr>
            <sz val="11"/>
            <rFont val="Calibri"/>
            <family val="2"/>
            <charset val="238"/>
          </rPr>
          <t>IV_B:ElviEngedelySzam</t>
        </r>
      </text>
    </comment>
    <comment ref="F293" authorId="0" shapeId="0">
      <text>
        <r>
          <rPr>
            <sz val="11"/>
            <rFont val="Calibri"/>
            <family val="2"/>
            <charset val="238"/>
          </rPr>
          <t>IV_B:VKR_Kod</t>
        </r>
      </text>
    </comment>
    <comment ref="G293" authorId="0" shapeId="0">
      <text>
        <r>
          <rPr>
            <sz val="11"/>
            <rFont val="Calibri"/>
            <family val="2"/>
            <charset val="238"/>
          </rPr>
          <t>IV_B:VKR_Nev</t>
        </r>
      </text>
    </comment>
    <comment ref="H293" authorId="0" shapeId="0">
      <text>
        <r>
          <rPr>
            <sz val="11"/>
            <rFont val="Calibri"/>
            <family val="2"/>
            <charset val="238"/>
          </rPr>
          <t>IV_B:FeladatSorszam</t>
        </r>
      </text>
    </comment>
    <comment ref="I293" authorId="0" shapeId="0">
      <text>
        <r>
          <rPr>
            <sz val="11"/>
            <rFont val="Calibri"/>
            <family val="2"/>
            <charset val="238"/>
          </rPr>
          <t>IV_B:FeladatAzonosito</t>
        </r>
      </text>
    </comment>
    <comment ref="J293" authorId="0" shapeId="0">
      <text>
        <r>
          <rPr>
            <sz val="11"/>
            <rFont val="Calibri"/>
            <family val="2"/>
            <charset val="238"/>
          </rPr>
          <t>IV_B:EllatasiTerulet</t>
        </r>
      </text>
    </comment>
    <comment ref="K293" authorId="0" shapeId="0">
      <text>
        <r>
          <rPr>
            <sz val="11"/>
            <rFont val="Calibri"/>
            <family val="2"/>
            <charset val="238"/>
          </rPr>
          <t>IV_B:EllatasertFelelos</t>
        </r>
      </text>
    </comment>
    <comment ref="L293" authorId="0" shapeId="0">
      <text>
        <r>
          <rPr>
            <sz val="11"/>
            <rFont val="Calibri"/>
            <family val="2"/>
            <charset val="238"/>
          </rPr>
          <t>IV_B:TervezettNettoKoltseg</t>
        </r>
      </text>
    </comment>
    <comment ref="M293" authorId="0" shapeId="0">
      <text>
        <r>
          <rPr>
            <sz val="11"/>
            <rFont val="Calibri"/>
            <family val="2"/>
            <charset val="238"/>
          </rPr>
          <t>IV_B:IdotartamKezdes</t>
        </r>
      </text>
    </comment>
    <comment ref="N293" authorId="0" shapeId="0">
      <text>
        <r>
          <rPr>
            <sz val="11"/>
            <rFont val="Calibri"/>
            <family val="2"/>
            <charset val="238"/>
          </rPr>
          <t>IV_B:IdotartamBefejezes</t>
        </r>
      </text>
    </comment>
    <comment ref="O293" authorId="0" shapeId="0">
      <text>
        <r>
          <rPr>
            <sz val="11"/>
            <rFont val="Calibri"/>
            <family val="2"/>
            <charset val="238"/>
          </rPr>
          <t>IV_B:NettoKoltsegUtem1</t>
        </r>
      </text>
    </comment>
    <comment ref="P293" authorId="0" shapeId="0">
      <text>
        <r>
          <rPr>
            <sz val="11"/>
            <rFont val="Calibri"/>
            <family val="2"/>
            <charset val="238"/>
          </rPr>
          <t>IV_B:NettoKoltsegUtem2</t>
        </r>
      </text>
    </comment>
    <comment ref="Q293" authorId="0" shapeId="0">
      <text>
        <r>
          <rPr>
            <sz val="11"/>
            <rFont val="Calibri"/>
            <family val="2"/>
            <charset val="238"/>
          </rPr>
          <t>IV_B:EM_Melleklet2_KTG</t>
        </r>
      </text>
    </comment>
    <comment ref="S293" authorId="0" shapeId="0">
      <text>
        <r>
          <rPr>
            <sz val="11"/>
            <rFont val="Calibri"/>
            <family val="2"/>
            <charset val="238"/>
          </rPr>
          <t>IV_B:HDUtem1</t>
        </r>
      </text>
    </comment>
    <comment ref="T293" authorId="0" shapeId="0">
      <text>
        <r>
          <rPr>
            <sz val="11"/>
            <rFont val="Calibri"/>
            <family val="2"/>
            <charset val="238"/>
          </rPr>
          <t>IV_B:ECSUtem1</t>
        </r>
      </text>
    </comment>
    <comment ref="U293" authorId="0" shapeId="0">
      <text>
        <r>
          <rPr>
            <sz val="11"/>
            <rFont val="Calibri"/>
            <family val="2"/>
            <charset val="238"/>
          </rPr>
          <t>IV_B:KFHUtem1</t>
        </r>
      </text>
    </comment>
    <comment ref="V293" authorId="0" shapeId="0">
      <text>
        <r>
          <rPr>
            <sz val="11"/>
            <rFont val="Calibri"/>
            <family val="2"/>
            <charset val="238"/>
          </rPr>
          <t>IV_B:Egyeb_SajatUtem1</t>
        </r>
      </text>
    </comment>
    <comment ref="W293" authorId="0" shapeId="0">
      <text>
        <r>
          <rPr>
            <sz val="11"/>
            <rFont val="Calibri"/>
            <family val="2"/>
            <charset val="238"/>
          </rPr>
          <t>IV_B:DijUtem1</t>
        </r>
      </text>
    </comment>
    <comment ref="X293" authorId="0" shapeId="0">
      <text>
        <r>
          <rPr>
            <sz val="11"/>
            <rFont val="Calibri"/>
            <family val="2"/>
            <charset val="238"/>
          </rPr>
          <t>IV_B:EM_Melleklet1_Utem1</t>
        </r>
      </text>
    </comment>
    <comment ref="Y293" authorId="0" shapeId="0">
      <text>
        <r>
          <rPr>
            <sz val="11"/>
            <rFont val="Calibri"/>
            <family val="2"/>
            <charset val="238"/>
          </rPr>
          <t>IV_B:EgyebAllamiUtem1</t>
        </r>
      </text>
    </comment>
    <comment ref="Z293" authorId="0" shapeId="0">
      <text>
        <r>
          <rPr>
            <sz val="11"/>
            <rFont val="Calibri"/>
            <family val="2"/>
            <charset val="238"/>
          </rPr>
          <t>IV_B:OnkormanyzatiUtem1</t>
        </r>
      </text>
    </comment>
    <comment ref="AA293" authorId="0" shapeId="0">
      <text>
        <r>
          <rPr>
            <sz val="11"/>
            <rFont val="Calibri"/>
            <family val="2"/>
            <charset val="238"/>
          </rPr>
          <t>IV_B:EUUtem1</t>
        </r>
      </text>
    </comment>
    <comment ref="AB293" authorId="0" shapeId="0">
      <text>
        <r>
          <rPr>
            <sz val="11"/>
            <rFont val="Calibri"/>
            <family val="2"/>
            <charset val="238"/>
          </rPr>
          <t>IV_B:EgyebUtem1</t>
        </r>
      </text>
    </comment>
    <comment ref="AC293" authorId="0" shapeId="0">
      <text>
        <r>
          <rPr>
            <sz val="11"/>
            <rFont val="Calibri"/>
            <family val="2"/>
            <charset val="238"/>
          </rPr>
          <t>IV_B:HitelKotvenyUtem1</t>
        </r>
      </text>
    </comment>
    <comment ref="AD293" authorId="0" shapeId="0">
      <text>
        <r>
          <rPr>
            <sz val="11"/>
            <rFont val="Calibri"/>
            <family val="2"/>
            <charset val="238"/>
          </rPr>
          <t>IV_B:OsszesenUtem1</t>
        </r>
      </text>
    </comment>
    <comment ref="AG293" authorId="0" shapeId="0">
      <text>
        <r>
          <rPr>
            <sz val="11"/>
            <rFont val="Calibri"/>
            <family val="2"/>
            <charset val="238"/>
          </rPr>
          <t>IV_B:HDUtem2</t>
        </r>
      </text>
    </comment>
    <comment ref="AH293" authorId="0" shapeId="0">
      <text>
        <r>
          <rPr>
            <sz val="11"/>
            <rFont val="Calibri"/>
            <family val="2"/>
            <charset val="238"/>
          </rPr>
          <t>IV_B:ECSUtem2</t>
        </r>
      </text>
    </comment>
    <comment ref="AI293" authorId="0" shapeId="0">
      <text>
        <r>
          <rPr>
            <sz val="11"/>
            <rFont val="Calibri"/>
            <family val="2"/>
            <charset val="238"/>
          </rPr>
          <t>IV_B:KFHUtem2</t>
        </r>
      </text>
    </comment>
    <comment ref="AJ293" authorId="0" shapeId="0">
      <text>
        <r>
          <rPr>
            <sz val="11"/>
            <rFont val="Calibri"/>
            <family val="2"/>
            <charset val="238"/>
          </rPr>
          <t>IV_B:Egyeb_SajatUtem2</t>
        </r>
      </text>
    </comment>
    <comment ref="AK293" authorId="0" shapeId="0">
      <text>
        <r>
          <rPr>
            <sz val="11"/>
            <rFont val="Calibri"/>
            <family val="2"/>
            <charset val="238"/>
          </rPr>
          <t>IV_B:DijUtem2</t>
        </r>
      </text>
    </comment>
    <comment ref="AL293" authorId="0" shapeId="0">
      <text>
        <r>
          <rPr>
            <sz val="11"/>
            <rFont val="Calibri"/>
            <family val="2"/>
            <charset val="238"/>
          </rPr>
          <t>IV_B:EM_Melleklet1_Utem2</t>
        </r>
      </text>
    </comment>
    <comment ref="AM293" authorId="0" shapeId="0">
      <text>
        <r>
          <rPr>
            <sz val="11"/>
            <rFont val="Calibri"/>
            <family val="2"/>
            <charset val="238"/>
          </rPr>
          <t>IV_B:EgyebAllamiUtem2</t>
        </r>
      </text>
    </comment>
    <comment ref="AN293" authorId="0" shapeId="0">
      <text>
        <r>
          <rPr>
            <sz val="11"/>
            <rFont val="Calibri"/>
            <family val="2"/>
            <charset val="238"/>
          </rPr>
          <t>IV_B:OnkormanyzatiUtem2</t>
        </r>
      </text>
    </comment>
    <comment ref="AO293" authorId="0" shapeId="0">
      <text>
        <r>
          <rPr>
            <sz val="11"/>
            <rFont val="Calibri"/>
            <family val="2"/>
            <charset val="238"/>
          </rPr>
          <t>IV_B:EUUtem2</t>
        </r>
      </text>
    </comment>
    <comment ref="AP293" authorId="0" shapeId="0">
      <text>
        <r>
          <rPr>
            <sz val="11"/>
            <rFont val="Calibri"/>
            <family val="2"/>
            <charset val="238"/>
          </rPr>
          <t>IV_B:EgyebUtem2</t>
        </r>
      </text>
    </comment>
    <comment ref="AQ293" authorId="0" shapeId="0">
      <text>
        <r>
          <rPr>
            <sz val="11"/>
            <rFont val="Calibri"/>
            <family val="2"/>
            <charset val="238"/>
          </rPr>
          <t>IV_B:HitelKotvenyUtem2</t>
        </r>
      </text>
    </comment>
    <comment ref="AR293" authorId="0" shapeId="0">
      <text>
        <r>
          <rPr>
            <sz val="11"/>
            <rFont val="Calibri"/>
            <family val="2"/>
            <charset val="238"/>
          </rPr>
          <t>IV_B:OsszesenUtem2</t>
        </r>
      </text>
    </comment>
    <comment ref="AS293" authorId="0" shapeId="0">
      <text>
        <r>
          <rPr>
            <sz val="11"/>
            <rFont val="Calibri"/>
            <family val="2"/>
            <charset val="238"/>
          </rPr>
          <t>IV_B:ForrashianyUtem2</t>
        </r>
      </text>
    </comment>
    <comment ref="AV293" authorId="0" shapeId="0">
      <text>
        <r>
          <rPr>
            <sz val="11"/>
            <rFont val="Calibri"/>
            <family val="2"/>
            <charset val="238"/>
          </rPr>
          <t>IV_B:Indokolas</t>
        </r>
      </text>
    </comment>
    <comment ref="AW293" authorId="0" shapeId="0">
      <text>
        <r>
          <rPr>
            <sz val="11"/>
            <rFont val="Calibri"/>
            <family val="2"/>
            <charset val="238"/>
          </rPr>
          <t>IV_B:Megjegyzes</t>
        </r>
      </text>
    </comment>
    <comment ref="AZ293" authorId="0" shapeId="0">
      <text>
        <r>
          <rPr>
            <sz val="11"/>
            <rFont val="Calibri"/>
            <family val="2"/>
            <charset val="238"/>
          </rPr>
          <t>IV_B:ISA</t>
        </r>
      </text>
    </comment>
    <comment ref="B294" authorId="0" shapeId="0">
      <text>
        <r>
          <rPr>
            <sz val="11"/>
            <rFont val="Calibri"/>
            <family val="2"/>
            <charset val="238"/>
          </rPr>
          <t>IV_B:FontossagiSorrent</t>
        </r>
      </text>
    </comment>
    <comment ref="C294" authorId="0" shapeId="0">
      <text>
        <r>
          <rPr>
            <sz val="11"/>
            <rFont val="Calibri"/>
            <family val="2"/>
            <charset val="238"/>
          </rPr>
          <t>IV_B:FeladatKategoria</t>
        </r>
      </text>
    </comment>
    <comment ref="D294" authorId="0" shapeId="0">
      <text>
        <r>
          <rPr>
            <sz val="11"/>
            <rFont val="Calibri"/>
            <family val="2"/>
            <charset val="238"/>
          </rPr>
          <t>IV_B:FeladatMegnevezes</t>
        </r>
      </text>
    </comment>
    <comment ref="E294" authorId="0" shapeId="0">
      <text>
        <r>
          <rPr>
            <sz val="11"/>
            <rFont val="Calibri"/>
            <family val="2"/>
            <charset val="238"/>
          </rPr>
          <t>IV_B:ElviEngedelySzam</t>
        </r>
      </text>
    </comment>
    <comment ref="F294" authorId="0" shapeId="0">
      <text>
        <r>
          <rPr>
            <sz val="11"/>
            <rFont val="Calibri"/>
            <family val="2"/>
            <charset val="238"/>
          </rPr>
          <t>IV_B:VKR_Kod</t>
        </r>
      </text>
    </comment>
    <comment ref="G294" authorId="0" shapeId="0">
      <text>
        <r>
          <rPr>
            <sz val="11"/>
            <rFont val="Calibri"/>
            <family val="2"/>
            <charset val="238"/>
          </rPr>
          <t>IV_B:VKR_Nev</t>
        </r>
      </text>
    </comment>
    <comment ref="H294" authorId="0" shapeId="0">
      <text>
        <r>
          <rPr>
            <sz val="11"/>
            <rFont val="Calibri"/>
            <family val="2"/>
            <charset val="238"/>
          </rPr>
          <t>IV_B:FeladatSorszam</t>
        </r>
      </text>
    </comment>
    <comment ref="I294" authorId="0" shapeId="0">
      <text>
        <r>
          <rPr>
            <sz val="11"/>
            <rFont val="Calibri"/>
            <family val="2"/>
            <charset val="238"/>
          </rPr>
          <t>IV_B:FeladatAzonosito</t>
        </r>
      </text>
    </comment>
    <comment ref="J294" authorId="0" shapeId="0">
      <text>
        <r>
          <rPr>
            <sz val="11"/>
            <rFont val="Calibri"/>
            <family val="2"/>
            <charset val="238"/>
          </rPr>
          <t>IV_B:EllatasiTerulet</t>
        </r>
      </text>
    </comment>
    <comment ref="K294" authorId="0" shapeId="0">
      <text>
        <r>
          <rPr>
            <sz val="11"/>
            <rFont val="Calibri"/>
            <family val="2"/>
            <charset val="238"/>
          </rPr>
          <t>IV_B:EllatasertFelelos</t>
        </r>
      </text>
    </comment>
    <comment ref="L294" authorId="0" shapeId="0">
      <text>
        <r>
          <rPr>
            <sz val="11"/>
            <rFont val="Calibri"/>
            <family val="2"/>
            <charset val="238"/>
          </rPr>
          <t>IV_B:TervezettNettoKoltseg</t>
        </r>
      </text>
    </comment>
    <comment ref="M294" authorId="0" shapeId="0">
      <text>
        <r>
          <rPr>
            <sz val="11"/>
            <rFont val="Calibri"/>
            <family val="2"/>
            <charset val="238"/>
          </rPr>
          <t>IV_B:IdotartamKezdes</t>
        </r>
      </text>
    </comment>
    <comment ref="N294" authorId="0" shapeId="0">
      <text>
        <r>
          <rPr>
            <sz val="11"/>
            <rFont val="Calibri"/>
            <family val="2"/>
            <charset val="238"/>
          </rPr>
          <t>IV_B:IdotartamBefejezes</t>
        </r>
      </text>
    </comment>
    <comment ref="O294" authorId="0" shapeId="0">
      <text>
        <r>
          <rPr>
            <sz val="11"/>
            <rFont val="Calibri"/>
            <family val="2"/>
            <charset val="238"/>
          </rPr>
          <t>IV_B:NettoKoltsegUtem1</t>
        </r>
      </text>
    </comment>
    <comment ref="P294" authorId="0" shapeId="0">
      <text>
        <r>
          <rPr>
            <sz val="11"/>
            <rFont val="Calibri"/>
            <family val="2"/>
            <charset val="238"/>
          </rPr>
          <t>IV_B:NettoKoltsegUtem2</t>
        </r>
      </text>
    </comment>
    <comment ref="Q294" authorId="0" shapeId="0">
      <text>
        <r>
          <rPr>
            <sz val="11"/>
            <rFont val="Calibri"/>
            <family val="2"/>
            <charset val="238"/>
          </rPr>
          <t>IV_B:EM_Melleklet2_KTG</t>
        </r>
      </text>
    </comment>
    <comment ref="S294" authorId="0" shapeId="0">
      <text>
        <r>
          <rPr>
            <sz val="11"/>
            <rFont val="Calibri"/>
            <family val="2"/>
            <charset val="238"/>
          </rPr>
          <t>IV_B:HDUtem1</t>
        </r>
      </text>
    </comment>
    <comment ref="T294" authorId="0" shapeId="0">
      <text>
        <r>
          <rPr>
            <sz val="11"/>
            <rFont val="Calibri"/>
            <family val="2"/>
            <charset val="238"/>
          </rPr>
          <t>IV_B:ECSUtem1</t>
        </r>
      </text>
    </comment>
    <comment ref="U294" authorId="0" shapeId="0">
      <text>
        <r>
          <rPr>
            <sz val="11"/>
            <rFont val="Calibri"/>
            <family val="2"/>
            <charset val="238"/>
          </rPr>
          <t>IV_B:KFHUtem1</t>
        </r>
      </text>
    </comment>
    <comment ref="V294" authorId="0" shapeId="0">
      <text>
        <r>
          <rPr>
            <sz val="11"/>
            <rFont val="Calibri"/>
            <family val="2"/>
            <charset val="238"/>
          </rPr>
          <t>IV_B:Egyeb_SajatUtem1</t>
        </r>
      </text>
    </comment>
    <comment ref="W294" authorId="0" shapeId="0">
      <text>
        <r>
          <rPr>
            <sz val="11"/>
            <rFont val="Calibri"/>
            <family val="2"/>
            <charset val="238"/>
          </rPr>
          <t>IV_B:DijUtem1</t>
        </r>
      </text>
    </comment>
    <comment ref="X294" authorId="0" shapeId="0">
      <text>
        <r>
          <rPr>
            <sz val="11"/>
            <rFont val="Calibri"/>
            <family val="2"/>
            <charset val="238"/>
          </rPr>
          <t>IV_B:EM_Melleklet1_Utem1</t>
        </r>
      </text>
    </comment>
    <comment ref="Y294" authorId="0" shapeId="0">
      <text>
        <r>
          <rPr>
            <sz val="11"/>
            <rFont val="Calibri"/>
            <family val="2"/>
            <charset val="238"/>
          </rPr>
          <t>IV_B:EgyebAllamiUtem1</t>
        </r>
      </text>
    </comment>
    <comment ref="Z294" authorId="0" shapeId="0">
      <text>
        <r>
          <rPr>
            <sz val="11"/>
            <rFont val="Calibri"/>
            <family val="2"/>
            <charset val="238"/>
          </rPr>
          <t>IV_B:OnkormanyzatiUtem1</t>
        </r>
      </text>
    </comment>
    <comment ref="AA294" authorId="0" shapeId="0">
      <text>
        <r>
          <rPr>
            <sz val="11"/>
            <rFont val="Calibri"/>
            <family val="2"/>
            <charset val="238"/>
          </rPr>
          <t>IV_B:EUUtem1</t>
        </r>
      </text>
    </comment>
    <comment ref="AB294" authorId="0" shapeId="0">
      <text>
        <r>
          <rPr>
            <sz val="11"/>
            <rFont val="Calibri"/>
            <family val="2"/>
            <charset val="238"/>
          </rPr>
          <t>IV_B:EgyebUtem1</t>
        </r>
      </text>
    </comment>
    <comment ref="AC294" authorId="0" shapeId="0">
      <text>
        <r>
          <rPr>
            <sz val="11"/>
            <rFont val="Calibri"/>
            <family val="2"/>
            <charset val="238"/>
          </rPr>
          <t>IV_B:HitelKotvenyUtem1</t>
        </r>
      </text>
    </comment>
    <comment ref="AD294" authorId="0" shapeId="0">
      <text>
        <r>
          <rPr>
            <sz val="11"/>
            <rFont val="Calibri"/>
            <family val="2"/>
            <charset val="238"/>
          </rPr>
          <t>IV_B:OsszesenUtem1</t>
        </r>
      </text>
    </comment>
    <comment ref="AG294" authorId="0" shapeId="0">
      <text>
        <r>
          <rPr>
            <sz val="11"/>
            <rFont val="Calibri"/>
            <family val="2"/>
            <charset val="238"/>
          </rPr>
          <t>IV_B:HDUtem2</t>
        </r>
      </text>
    </comment>
    <comment ref="AH294" authorId="0" shapeId="0">
      <text>
        <r>
          <rPr>
            <sz val="11"/>
            <rFont val="Calibri"/>
            <family val="2"/>
            <charset val="238"/>
          </rPr>
          <t>IV_B:ECSUtem2</t>
        </r>
      </text>
    </comment>
    <comment ref="AI294" authorId="0" shapeId="0">
      <text>
        <r>
          <rPr>
            <sz val="11"/>
            <rFont val="Calibri"/>
            <family val="2"/>
            <charset val="238"/>
          </rPr>
          <t>IV_B:KFHUtem2</t>
        </r>
      </text>
    </comment>
    <comment ref="AJ294" authorId="0" shapeId="0">
      <text>
        <r>
          <rPr>
            <sz val="11"/>
            <rFont val="Calibri"/>
            <family val="2"/>
            <charset val="238"/>
          </rPr>
          <t>IV_B:Egyeb_SajatUtem2</t>
        </r>
      </text>
    </comment>
    <comment ref="AK294" authorId="0" shapeId="0">
      <text>
        <r>
          <rPr>
            <sz val="11"/>
            <rFont val="Calibri"/>
            <family val="2"/>
            <charset val="238"/>
          </rPr>
          <t>IV_B:DijUtem2</t>
        </r>
      </text>
    </comment>
    <comment ref="AL294" authorId="0" shapeId="0">
      <text>
        <r>
          <rPr>
            <sz val="11"/>
            <rFont val="Calibri"/>
            <family val="2"/>
            <charset val="238"/>
          </rPr>
          <t>IV_B:EM_Melleklet1_Utem2</t>
        </r>
      </text>
    </comment>
    <comment ref="AM294" authorId="0" shapeId="0">
      <text>
        <r>
          <rPr>
            <sz val="11"/>
            <rFont val="Calibri"/>
            <family val="2"/>
            <charset val="238"/>
          </rPr>
          <t>IV_B:EgyebAllamiUtem2</t>
        </r>
      </text>
    </comment>
    <comment ref="AN294" authorId="0" shapeId="0">
      <text>
        <r>
          <rPr>
            <sz val="11"/>
            <rFont val="Calibri"/>
            <family val="2"/>
            <charset val="238"/>
          </rPr>
          <t>IV_B:OnkormanyzatiUtem2</t>
        </r>
      </text>
    </comment>
    <comment ref="AO294" authorId="0" shapeId="0">
      <text>
        <r>
          <rPr>
            <sz val="11"/>
            <rFont val="Calibri"/>
            <family val="2"/>
            <charset val="238"/>
          </rPr>
          <t>IV_B:EUUtem2</t>
        </r>
      </text>
    </comment>
    <comment ref="AP294" authorId="0" shapeId="0">
      <text>
        <r>
          <rPr>
            <sz val="11"/>
            <rFont val="Calibri"/>
            <family val="2"/>
            <charset val="238"/>
          </rPr>
          <t>IV_B:EgyebUtem2</t>
        </r>
      </text>
    </comment>
    <comment ref="AQ294" authorId="0" shapeId="0">
      <text>
        <r>
          <rPr>
            <sz val="11"/>
            <rFont val="Calibri"/>
            <family val="2"/>
            <charset val="238"/>
          </rPr>
          <t>IV_B:HitelKotvenyUtem2</t>
        </r>
      </text>
    </comment>
    <comment ref="AR294" authorId="0" shapeId="0">
      <text>
        <r>
          <rPr>
            <sz val="11"/>
            <rFont val="Calibri"/>
            <family val="2"/>
            <charset val="238"/>
          </rPr>
          <t>IV_B:OsszesenUtem2</t>
        </r>
      </text>
    </comment>
    <comment ref="AS294" authorId="0" shapeId="0">
      <text>
        <r>
          <rPr>
            <sz val="11"/>
            <rFont val="Calibri"/>
            <family val="2"/>
            <charset val="238"/>
          </rPr>
          <t>IV_B:ForrashianyUtem2</t>
        </r>
      </text>
    </comment>
    <comment ref="AV294" authorId="0" shapeId="0">
      <text>
        <r>
          <rPr>
            <sz val="11"/>
            <rFont val="Calibri"/>
            <family val="2"/>
            <charset val="238"/>
          </rPr>
          <t>IV_B:Indokolas</t>
        </r>
      </text>
    </comment>
    <comment ref="AW294" authorId="0" shapeId="0">
      <text>
        <r>
          <rPr>
            <sz val="11"/>
            <rFont val="Calibri"/>
            <family val="2"/>
            <charset val="238"/>
          </rPr>
          <t>IV_B:Megjegyzes</t>
        </r>
      </text>
    </comment>
    <comment ref="AZ294" authorId="0" shapeId="0">
      <text>
        <r>
          <rPr>
            <sz val="11"/>
            <rFont val="Calibri"/>
            <family val="2"/>
            <charset val="238"/>
          </rPr>
          <t>IV_B:ISA</t>
        </r>
      </text>
    </comment>
    <comment ref="B295" authorId="0" shapeId="0">
      <text>
        <r>
          <rPr>
            <sz val="11"/>
            <rFont val="Calibri"/>
            <family val="2"/>
            <charset val="238"/>
          </rPr>
          <t>IV_B:FontossagiSorrent</t>
        </r>
      </text>
    </comment>
    <comment ref="C295" authorId="0" shapeId="0">
      <text>
        <r>
          <rPr>
            <sz val="11"/>
            <rFont val="Calibri"/>
            <family val="2"/>
            <charset val="238"/>
          </rPr>
          <t>IV_B:FeladatKategoria</t>
        </r>
      </text>
    </comment>
    <comment ref="D295" authorId="0" shapeId="0">
      <text>
        <r>
          <rPr>
            <sz val="11"/>
            <rFont val="Calibri"/>
            <family val="2"/>
            <charset val="238"/>
          </rPr>
          <t>IV_B:FeladatMegnevezes</t>
        </r>
      </text>
    </comment>
    <comment ref="E295" authorId="0" shapeId="0">
      <text>
        <r>
          <rPr>
            <sz val="11"/>
            <rFont val="Calibri"/>
            <family val="2"/>
            <charset val="238"/>
          </rPr>
          <t>IV_B:ElviEngedelySzam</t>
        </r>
      </text>
    </comment>
    <comment ref="F295" authorId="0" shapeId="0">
      <text>
        <r>
          <rPr>
            <sz val="11"/>
            <rFont val="Calibri"/>
            <family val="2"/>
            <charset val="238"/>
          </rPr>
          <t>IV_B:VKR_Kod</t>
        </r>
      </text>
    </comment>
    <comment ref="G295" authorId="0" shapeId="0">
      <text>
        <r>
          <rPr>
            <sz val="11"/>
            <rFont val="Calibri"/>
            <family val="2"/>
            <charset val="238"/>
          </rPr>
          <t>IV_B:VKR_Nev</t>
        </r>
      </text>
    </comment>
    <comment ref="H295" authorId="0" shapeId="0">
      <text>
        <r>
          <rPr>
            <sz val="11"/>
            <rFont val="Calibri"/>
            <family val="2"/>
            <charset val="238"/>
          </rPr>
          <t>IV_B:FeladatSorszam</t>
        </r>
      </text>
    </comment>
    <comment ref="I295" authorId="0" shapeId="0">
      <text>
        <r>
          <rPr>
            <sz val="11"/>
            <rFont val="Calibri"/>
            <family val="2"/>
            <charset val="238"/>
          </rPr>
          <t>IV_B:FeladatAzonosito</t>
        </r>
      </text>
    </comment>
    <comment ref="J295" authorId="0" shapeId="0">
      <text>
        <r>
          <rPr>
            <sz val="11"/>
            <rFont val="Calibri"/>
            <family val="2"/>
            <charset val="238"/>
          </rPr>
          <t>IV_B:EllatasiTerulet</t>
        </r>
      </text>
    </comment>
    <comment ref="K295" authorId="0" shapeId="0">
      <text>
        <r>
          <rPr>
            <sz val="11"/>
            <rFont val="Calibri"/>
            <family val="2"/>
            <charset val="238"/>
          </rPr>
          <t>IV_B:EllatasertFelelos</t>
        </r>
      </text>
    </comment>
    <comment ref="L295" authorId="0" shapeId="0">
      <text>
        <r>
          <rPr>
            <sz val="11"/>
            <rFont val="Calibri"/>
            <family val="2"/>
            <charset val="238"/>
          </rPr>
          <t>IV_B:TervezettNettoKoltseg</t>
        </r>
      </text>
    </comment>
    <comment ref="M295" authorId="0" shapeId="0">
      <text>
        <r>
          <rPr>
            <sz val="11"/>
            <rFont val="Calibri"/>
            <family val="2"/>
            <charset val="238"/>
          </rPr>
          <t>IV_B:IdotartamKezdes</t>
        </r>
      </text>
    </comment>
    <comment ref="N295" authorId="0" shapeId="0">
      <text>
        <r>
          <rPr>
            <sz val="11"/>
            <rFont val="Calibri"/>
            <family val="2"/>
            <charset val="238"/>
          </rPr>
          <t>IV_B:IdotartamBefejezes</t>
        </r>
      </text>
    </comment>
    <comment ref="O295" authorId="0" shapeId="0">
      <text>
        <r>
          <rPr>
            <sz val="11"/>
            <rFont val="Calibri"/>
            <family val="2"/>
            <charset val="238"/>
          </rPr>
          <t>IV_B:NettoKoltsegUtem1</t>
        </r>
      </text>
    </comment>
    <comment ref="P295" authorId="0" shapeId="0">
      <text>
        <r>
          <rPr>
            <sz val="11"/>
            <rFont val="Calibri"/>
            <family val="2"/>
            <charset val="238"/>
          </rPr>
          <t>IV_B:NettoKoltsegUtem2</t>
        </r>
      </text>
    </comment>
    <comment ref="Q295" authorId="0" shapeId="0">
      <text>
        <r>
          <rPr>
            <sz val="11"/>
            <rFont val="Calibri"/>
            <family val="2"/>
            <charset val="238"/>
          </rPr>
          <t>IV_B:EM_Melleklet2_KTG</t>
        </r>
      </text>
    </comment>
    <comment ref="S295" authorId="0" shapeId="0">
      <text>
        <r>
          <rPr>
            <sz val="11"/>
            <rFont val="Calibri"/>
            <family val="2"/>
            <charset val="238"/>
          </rPr>
          <t>IV_B:HDUtem1</t>
        </r>
      </text>
    </comment>
    <comment ref="T295" authorId="0" shapeId="0">
      <text>
        <r>
          <rPr>
            <sz val="11"/>
            <rFont val="Calibri"/>
            <family val="2"/>
            <charset val="238"/>
          </rPr>
          <t>IV_B:ECSUtem1</t>
        </r>
      </text>
    </comment>
    <comment ref="U295" authorId="0" shapeId="0">
      <text>
        <r>
          <rPr>
            <sz val="11"/>
            <rFont val="Calibri"/>
            <family val="2"/>
            <charset val="238"/>
          </rPr>
          <t>IV_B:KFHUtem1</t>
        </r>
      </text>
    </comment>
    <comment ref="V295" authorId="0" shapeId="0">
      <text>
        <r>
          <rPr>
            <sz val="11"/>
            <rFont val="Calibri"/>
            <family val="2"/>
            <charset val="238"/>
          </rPr>
          <t>IV_B:Egyeb_SajatUtem1</t>
        </r>
      </text>
    </comment>
    <comment ref="W295" authorId="0" shapeId="0">
      <text>
        <r>
          <rPr>
            <sz val="11"/>
            <rFont val="Calibri"/>
            <family val="2"/>
            <charset val="238"/>
          </rPr>
          <t>IV_B:DijUtem1</t>
        </r>
      </text>
    </comment>
    <comment ref="X295" authorId="0" shapeId="0">
      <text>
        <r>
          <rPr>
            <sz val="11"/>
            <rFont val="Calibri"/>
            <family val="2"/>
            <charset val="238"/>
          </rPr>
          <t>IV_B:EM_Melleklet1_Utem1</t>
        </r>
      </text>
    </comment>
    <comment ref="Y295" authorId="0" shapeId="0">
      <text>
        <r>
          <rPr>
            <sz val="11"/>
            <rFont val="Calibri"/>
            <family val="2"/>
            <charset val="238"/>
          </rPr>
          <t>IV_B:EgyebAllamiUtem1</t>
        </r>
      </text>
    </comment>
    <comment ref="Z295" authorId="0" shapeId="0">
      <text>
        <r>
          <rPr>
            <sz val="11"/>
            <rFont val="Calibri"/>
            <family val="2"/>
            <charset val="238"/>
          </rPr>
          <t>IV_B:OnkormanyzatiUtem1</t>
        </r>
      </text>
    </comment>
    <comment ref="AA295" authorId="0" shapeId="0">
      <text>
        <r>
          <rPr>
            <sz val="11"/>
            <rFont val="Calibri"/>
            <family val="2"/>
            <charset val="238"/>
          </rPr>
          <t>IV_B:EUUtem1</t>
        </r>
      </text>
    </comment>
    <comment ref="AB295" authorId="0" shapeId="0">
      <text>
        <r>
          <rPr>
            <sz val="11"/>
            <rFont val="Calibri"/>
            <family val="2"/>
            <charset val="238"/>
          </rPr>
          <t>IV_B:EgyebUtem1</t>
        </r>
      </text>
    </comment>
    <comment ref="AC295" authorId="0" shapeId="0">
      <text>
        <r>
          <rPr>
            <sz val="11"/>
            <rFont val="Calibri"/>
            <family val="2"/>
            <charset val="238"/>
          </rPr>
          <t>IV_B:HitelKotvenyUtem1</t>
        </r>
      </text>
    </comment>
    <comment ref="AD295" authorId="0" shapeId="0">
      <text>
        <r>
          <rPr>
            <sz val="11"/>
            <rFont val="Calibri"/>
            <family val="2"/>
            <charset val="238"/>
          </rPr>
          <t>IV_B:OsszesenUtem1</t>
        </r>
      </text>
    </comment>
    <comment ref="AG295" authorId="0" shapeId="0">
      <text>
        <r>
          <rPr>
            <sz val="11"/>
            <rFont val="Calibri"/>
            <family val="2"/>
            <charset val="238"/>
          </rPr>
          <t>IV_B:HDUtem2</t>
        </r>
      </text>
    </comment>
    <comment ref="AH295" authorId="0" shapeId="0">
      <text>
        <r>
          <rPr>
            <sz val="11"/>
            <rFont val="Calibri"/>
            <family val="2"/>
            <charset val="238"/>
          </rPr>
          <t>IV_B:ECSUtem2</t>
        </r>
      </text>
    </comment>
    <comment ref="AI295" authorId="0" shapeId="0">
      <text>
        <r>
          <rPr>
            <sz val="11"/>
            <rFont val="Calibri"/>
            <family val="2"/>
            <charset val="238"/>
          </rPr>
          <t>IV_B:KFHUtem2</t>
        </r>
      </text>
    </comment>
    <comment ref="AJ295" authorId="0" shapeId="0">
      <text>
        <r>
          <rPr>
            <sz val="11"/>
            <rFont val="Calibri"/>
            <family val="2"/>
            <charset val="238"/>
          </rPr>
          <t>IV_B:Egyeb_SajatUtem2</t>
        </r>
      </text>
    </comment>
    <comment ref="AK295" authorId="0" shapeId="0">
      <text>
        <r>
          <rPr>
            <sz val="11"/>
            <rFont val="Calibri"/>
            <family val="2"/>
            <charset val="238"/>
          </rPr>
          <t>IV_B:DijUtem2</t>
        </r>
      </text>
    </comment>
    <comment ref="AL295" authorId="0" shapeId="0">
      <text>
        <r>
          <rPr>
            <sz val="11"/>
            <rFont val="Calibri"/>
            <family val="2"/>
            <charset val="238"/>
          </rPr>
          <t>IV_B:EM_Melleklet1_Utem2</t>
        </r>
      </text>
    </comment>
    <comment ref="AM295" authorId="0" shapeId="0">
      <text>
        <r>
          <rPr>
            <sz val="11"/>
            <rFont val="Calibri"/>
            <family val="2"/>
            <charset val="238"/>
          </rPr>
          <t>IV_B:EgyebAllamiUtem2</t>
        </r>
      </text>
    </comment>
    <comment ref="AN295" authorId="0" shapeId="0">
      <text>
        <r>
          <rPr>
            <sz val="11"/>
            <rFont val="Calibri"/>
            <family val="2"/>
            <charset val="238"/>
          </rPr>
          <t>IV_B:OnkormanyzatiUtem2</t>
        </r>
      </text>
    </comment>
    <comment ref="AO295" authorId="0" shapeId="0">
      <text>
        <r>
          <rPr>
            <sz val="11"/>
            <rFont val="Calibri"/>
            <family val="2"/>
            <charset val="238"/>
          </rPr>
          <t>IV_B:EUUtem2</t>
        </r>
      </text>
    </comment>
    <comment ref="AP295" authorId="0" shapeId="0">
      <text>
        <r>
          <rPr>
            <sz val="11"/>
            <rFont val="Calibri"/>
            <family val="2"/>
            <charset val="238"/>
          </rPr>
          <t>IV_B:EgyebUtem2</t>
        </r>
      </text>
    </comment>
    <comment ref="AQ295" authorId="0" shapeId="0">
      <text>
        <r>
          <rPr>
            <sz val="11"/>
            <rFont val="Calibri"/>
            <family val="2"/>
            <charset val="238"/>
          </rPr>
          <t>IV_B:HitelKotvenyUtem2</t>
        </r>
      </text>
    </comment>
    <comment ref="AR295" authorId="0" shapeId="0">
      <text>
        <r>
          <rPr>
            <sz val="11"/>
            <rFont val="Calibri"/>
            <family val="2"/>
            <charset val="238"/>
          </rPr>
          <t>IV_B:OsszesenUtem2</t>
        </r>
      </text>
    </comment>
    <comment ref="AS295" authorId="0" shapeId="0">
      <text>
        <r>
          <rPr>
            <sz val="11"/>
            <rFont val="Calibri"/>
            <family val="2"/>
            <charset val="238"/>
          </rPr>
          <t>IV_B:ForrashianyUtem2</t>
        </r>
      </text>
    </comment>
    <comment ref="AV295" authorId="0" shapeId="0">
      <text>
        <r>
          <rPr>
            <sz val="11"/>
            <rFont val="Calibri"/>
            <family val="2"/>
            <charset val="238"/>
          </rPr>
          <t>IV_B:Indokolas</t>
        </r>
      </text>
    </comment>
    <comment ref="AW295" authorId="0" shapeId="0">
      <text>
        <r>
          <rPr>
            <sz val="11"/>
            <rFont val="Calibri"/>
            <family val="2"/>
            <charset val="238"/>
          </rPr>
          <t>IV_B:Megjegyzes</t>
        </r>
      </text>
    </comment>
    <comment ref="AZ295" authorId="0" shapeId="0">
      <text>
        <r>
          <rPr>
            <sz val="11"/>
            <rFont val="Calibri"/>
            <family val="2"/>
            <charset val="238"/>
          </rPr>
          <t>IV_B:ISA</t>
        </r>
      </text>
    </comment>
    <comment ref="B296" authorId="0" shapeId="0">
      <text>
        <r>
          <rPr>
            <sz val="11"/>
            <rFont val="Calibri"/>
            <family val="2"/>
            <charset val="238"/>
          </rPr>
          <t>IV_B:FontossagiSorrent</t>
        </r>
      </text>
    </comment>
    <comment ref="C296" authorId="0" shapeId="0">
      <text>
        <r>
          <rPr>
            <sz val="11"/>
            <rFont val="Calibri"/>
            <family val="2"/>
            <charset val="238"/>
          </rPr>
          <t>IV_B:FeladatKategoria</t>
        </r>
      </text>
    </comment>
    <comment ref="D296" authorId="0" shapeId="0">
      <text>
        <r>
          <rPr>
            <sz val="11"/>
            <rFont val="Calibri"/>
            <family val="2"/>
            <charset val="238"/>
          </rPr>
          <t>IV_B:FeladatMegnevezes</t>
        </r>
      </text>
    </comment>
    <comment ref="E296" authorId="0" shapeId="0">
      <text>
        <r>
          <rPr>
            <sz val="11"/>
            <rFont val="Calibri"/>
            <family val="2"/>
            <charset val="238"/>
          </rPr>
          <t>IV_B:ElviEngedelySzam</t>
        </r>
      </text>
    </comment>
    <comment ref="F296" authorId="0" shapeId="0">
      <text>
        <r>
          <rPr>
            <sz val="11"/>
            <rFont val="Calibri"/>
            <family val="2"/>
            <charset val="238"/>
          </rPr>
          <t>IV_B:VKR_Kod</t>
        </r>
      </text>
    </comment>
    <comment ref="G296" authorId="0" shapeId="0">
      <text>
        <r>
          <rPr>
            <sz val="11"/>
            <rFont val="Calibri"/>
            <family val="2"/>
            <charset val="238"/>
          </rPr>
          <t>IV_B:VKR_Nev</t>
        </r>
      </text>
    </comment>
    <comment ref="H296" authorId="0" shapeId="0">
      <text>
        <r>
          <rPr>
            <sz val="11"/>
            <rFont val="Calibri"/>
            <family val="2"/>
            <charset val="238"/>
          </rPr>
          <t>IV_B:FeladatSorszam</t>
        </r>
      </text>
    </comment>
    <comment ref="I296" authorId="0" shapeId="0">
      <text>
        <r>
          <rPr>
            <sz val="11"/>
            <rFont val="Calibri"/>
            <family val="2"/>
            <charset val="238"/>
          </rPr>
          <t>IV_B:FeladatAzonosito</t>
        </r>
      </text>
    </comment>
    <comment ref="J296" authorId="0" shapeId="0">
      <text>
        <r>
          <rPr>
            <sz val="11"/>
            <rFont val="Calibri"/>
            <family val="2"/>
            <charset val="238"/>
          </rPr>
          <t>IV_B:EllatasiTerulet</t>
        </r>
      </text>
    </comment>
    <comment ref="K296" authorId="0" shapeId="0">
      <text>
        <r>
          <rPr>
            <sz val="11"/>
            <rFont val="Calibri"/>
            <family val="2"/>
            <charset val="238"/>
          </rPr>
          <t>IV_B:EllatasertFelelos</t>
        </r>
      </text>
    </comment>
    <comment ref="L296" authorId="0" shapeId="0">
      <text>
        <r>
          <rPr>
            <sz val="11"/>
            <rFont val="Calibri"/>
            <family val="2"/>
            <charset val="238"/>
          </rPr>
          <t>IV_B:TervezettNettoKoltseg</t>
        </r>
      </text>
    </comment>
    <comment ref="M296" authorId="0" shapeId="0">
      <text>
        <r>
          <rPr>
            <sz val="11"/>
            <rFont val="Calibri"/>
            <family val="2"/>
            <charset val="238"/>
          </rPr>
          <t>IV_B:IdotartamKezdes</t>
        </r>
      </text>
    </comment>
    <comment ref="N296" authorId="0" shapeId="0">
      <text>
        <r>
          <rPr>
            <sz val="11"/>
            <rFont val="Calibri"/>
            <family val="2"/>
            <charset val="238"/>
          </rPr>
          <t>IV_B:IdotartamBefejezes</t>
        </r>
      </text>
    </comment>
    <comment ref="O296" authorId="0" shapeId="0">
      <text>
        <r>
          <rPr>
            <sz val="11"/>
            <rFont val="Calibri"/>
            <family val="2"/>
            <charset val="238"/>
          </rPr>
          <t>IV_B:NettoKoltsegUtem1</t>
        </r>
      </text>
    </comment>
    <comment ref="P296" authorId="0" shapeId="0">
      <text>
        <r>
          <rPr>
            <sz val="11"/>
            <rFont val="Calibri"/>
            <family val="2"/>
            <charset val="238"/>
          </rPr>
          <t>IV_B:NettoKoltsegUtem2</t>
        </r>
      </text>
    </comment>
    <comment ref="Q296" authorId="0" shapeId="0">
      <text>
        <r>
          <rPr>
            <sz val="11"/>
            <rFont val="Calibri"/>
            <family val="2"/>
            <charset val="238"/>
          </rPr>
          <t>IV_B:EM_Melleklet2_KTG</t>
        </r>
      </text>
    </comment>
    <comment ref="S296" authorId="0" shapeId="0">
      <text>
        <r>
          <rPr>
            <sz val="11"/>
            <rFont val="Calibri"/>
            <family val="2"/>
            <charset val="238"/>
          </rPr>
          <t>IV_B:HDUtem1</t>
        </r>
      </text>
    </comment>
    <comment ref="T296" authorId="0" shapeId="0">
      <text>
        <r>
          <rPr>
            <sz val="11"/>
            <rFont val="Calibri"/>
            <family val="2"/>
            <charset val="238"/>
          </rPr>
          <t>IV_B:ECSUtem1</t>
        </r>
      </text>
    </comment>
    <comment ref="U296" authorId="0" shapeId="0">
      <text>
        <r>
          <rPr>
            <sz val="11"/>
            <rFont val="Calibri"/>
            <family val="2"/>
            <charset val="238"/>
          </rPr>
          <t>IV_B:KFHUtem1</t>
        </r>
      </text>
    </comment>
    <comment ref="V296" authorId="0" shapeId="0">
      <text>
        <r>
          <rPr>
            <sz val="11"/>
            <rFont val="Calibri"/>
            <family val="2"/>
            <charset val="238"/>
          </rPr>
          <t>IV_B:Egyeb_SajatUtem1</t>
        </r>
      </text>
    </comment>
    <comment ref="W296" authorId="0" shapeId="0">
      <text>
        <r>
          <rPr>
            <sz val="11"/>
            <rFont val="Calibri"/>
            <family val="2"/>
            <charset val="238"/>
          </rPr>
          <t>IV_B:DijUtem1</t>
        </r>
      </text>
    </comment>
    <comment ref="X296" authorId="0" shapeId="0">
      <text>
        <r>
          <rPr>
            <sz val="11"/>
            <rFont val="Calibri"/>
            <family val="2"/>
            <charset val="238"/>
          </rPr>
          <t>IV_B:EM_Melleklet1_Utem1</t>
        </r>
      </text>
    </comment>
    <comment ref="Y296" authorId="0" shapeId="0">
      <text>
        <r>
          <rPr>
            <sz val="11"/>
            <rFont val="Calibri"/>
            <family val="2"/>
            <charset val="238"/>
          </rPr>
          <t>IV_B:EgyebAllamiUtem1</t>
        </r>
      </text>
    </comment>
    <comment ref="Z296" authorId="0" shapeId="0">
      <text>
        <r>
          <rPr>
            <sz val="11"/>
            <rFont val="Calibri"/>
            <family val="2"/>
            <charset val="238"/>
          </rPr>
          <t>IV_B:OnkormanyzatiUtem1</t>
        </r>
      </text>
    </comment>
    <comment ref="AA296" authorId="0" shapeId="0">
      <text>
        <r>
          <rPr>
            <sz val="11"/>
            <rFont val="Calibri"/>
            <family val="2"/>
            <charset val="238"/>
          </rPr>
          <t>IV_B:EUUtem1</t>
        </r>
      </text>
    </comment>
    <comment ref="AB296" authorId="0" shapeId="0">
      <text>
        <r>
          <rPr>
            <sz val="11"/>
            <rFont val="Calibri"/>
            <family val="2"/>
            <charset val="238"/>
          </rPr>
          <t>IV_B:EgyebUtem1</t>
        </r>
      </text>
    </comment>
    <comment ref="AC296" authorId="0" shapeId="0">
      <text>
        <r>
          <rPr>
            <sz val="11"/>
            <rFont val="Calibri"/>
            <family val="2"/>
            <charset val="238"/>
          </rPr>
          <t>IV_B:HitelKotvenyUtem1</t>
        </r>
      </text>
    </comment>
    <comment ref="AD296" authorId="0" shapeId="0">
      <text>
        <r>
          <rPr>
            <sz val="11"/>
            <rFont val="Calibri"/>
            <family val="2"/>
            <charset val="238"/>
          </rPr>
          <t>IV_B:OsszesenUtem1</t>
        </r>
      </text>
    </comment>
    <comment ref="AG296" authorId="0" shapeId="0">
      <text>
        <r>
          <rPr>
            <sz val="11"/>
            <rFont val="Calibri"/>
            <family val="2"/>
            <charset val="238"/>
          </rPr>
          <t>IV_B:HDUtem2</t>
        </r>
      </text>
    </comment>
    <comment ref="AH296" authorId="0" shapeId="0">
      <text>
        <r>
          <rPr>
            <sz val="11"/>
            <rFont val="Calibri"/>
            <family val="2"/>
            <charset val="238"/>
          </rPr>
          <t>IV_B:ECSUtem2</t>
        </r>
      </text>
    </comment>
    <comment ref="AI296" authorId="0" shapeId="0">
      <text>
        <r>
          <rPr>
            <sz val="11"/>
            <rFont val="Calibri"/>
            <family val="2"/>
            <charset val="238"/>
          </rPr>
          <t>IV_B:KFHUtem2</t>
        </r>
      </text>
    </comment>
    <comment ref="AJ296" authorId="0" shapeId="0">
      <text>
        <r>
          <rPr>
            <sz val="11"/>
            <rFont val="Calibri"/>
            <family val="2"/>
            <charset val="238"/>
          </rPr>
          <t>IV_B:Egyeb_SajatUtem2</t>
        </r>
      </text>
    </comment>
    <comment ref="AK296" authorId="0" shapeId="0">
      <text>
        <r>
          <rPr>
            <sz val="11"/>
            <rFont val="Calibri"/>
            <family val="2"/>
            <charset val="238"/>
          </rPr>
          <t>IV_B:DijUtem2</t>
        </r>
      </text>
    </comment>
    <comment ref="AL296" authorId="0" shapeId="0">
      <text>
        <r>
          <rPr>
            <sz val="11"/>
            <rFont val="Calibri"/>
            <family val="2"/>
            <charset val="238"/>
          </rPr>
          <t>IV_B:EM_Melleklet1_Utem2</t>
        </r>
      </text>
    </comment>
    <comment ref="AM296" authorId="0" shapeId="0">
      <text>
        <r>
          <rPr>
            <sz val="11"/>
            <rFont val="Calibri"/>
            <family val="2"/>
            <charset val="238"/>
          </rPr>
          <t>IV_B:EgyebAllamiUtem2</t>
        </r>
      </text>
    </comment>
    <comment ref="AN296" authorId="0" shapeId="0">
      <text>
        <r>
          <rPr>
            <sz val="11"/>
            <rFont val="Calibri"/>
            <family val="2"/>
            <charset val="238"/>
          </rPr>
          <t>IV_B:OnkormanyzatiUtem2</t>
        </r>
      </text>
    </comment>
    <comment ref="AO296" authorId="0" shapeId="0">
      <text>
        <r>
          <rPr>
            <sz val="11"/>
            <rFont val="Calibri"/>
            <family val="2"/>
            <charset val="238"/>
          </rPr>
          <t>IV_B:EUUtem2</t>
        </r>
      </text>
    </comment>
    <comment ref="AP296" authorId="0" shapeId="0">
      <text>
        <r>
          <rPr>
            <sz val="11"/>
            <rFont val="Calibri"/>
            <family val="2"/>
            <charset val="238"/>
          </rPr>
          <t>IV_B:EgyebUtem2</t>
        </r>
      </text>
    </comment>
    <comment ref="AQ296" authorId="0" shapeId="0">
      <text>
        <r>
          <rPr>
            <sz val="11"/>
            <rFont val="Calibri"/>
            <family val="2"/>
            <charset val="238"/>
          </rPr>
          <t>IV_B:HitelKotvenyUtem2</t>
        </r>
      </text>
    </comment>
    <comment ref="AR296" authorId="0" shapeId="0">
      <text>
        <r>
          <rPr>
            <sz val="11"/>
            <rFont val="Calibri"/>
            <family val="2"/>
            <charset val="238"/>
          </rPr>
          <t>IV_B:OsszesenUtem2</t>
        </r>
      </text>
    </comment>
    <comment ref="AS296" authorId="0" shapeId="0">
      <text>
        <r>
          <rPr>
            <sz val="11"/>
            <rFont val="Calibri"/>
            <family val="2"/>
            <charset val="238"/>
          </rPr>
          <t>IV_B:ForrashianyUtem2</t>
        </r>
      </text>
    </comment>
    <comment ref="AV296" authorId="0" shapeId="0">
      <text>
        <r>
          <rPr>
            <sz val="11"/>
            <rFont val="Calibri"/>
            <family val="2"/>
            <charset val="238"/>
          </rPr>
          <t>IV_B:Indokolas</t>
        </r>
      </text>
    </comment>
    <comment ref="AW296" authorId="0" shapeId="0">
      <text>
        <r>
          <rPr>
            <sz val="11"/>
            <rFont val="Calibri"/>
            <family val="2"/>
            <charset val="238"/>
          </rPr>
          <t>IV_B:Megjegyzes</t>
        </r>
      </text>
    </comment>
    <comment ref="AZ296" authorId="0" shapeId="0">
      <text>
        <r>
          <rPr>
            <sz val="11"/>
            <rFont val="Calibri"/>
            <family val="2"/>
            <charset val="238"/>
          </rPr>
          <t>IV_B:ISA</t>
        </r>
      </text>
    </comment>
    <comment ref="B297" authorId="0" shapeId="0">
      <text>
        <r>
          <rPr>
            <sz val="11"/>
            <rFont val="Calibri"/>
            <family val="2"/>
            <charset val="238"/>
          </rPr>
          <t>IV_B:FontossagiSorrent</t>
        </r>
      </text>
    </comment>
    <comment ref="C297" authorId="0" shapeId="0">
      <text>
        <r>
          <rPr>
            <sz val="11"/>
            <rFont val="Calibri"/>
            <family val="2"/>
            <charset val="238"/>
          </rPr>
          <t>IV_B:FeladatKategoria</t>
        </r>
      </text>
    </comment>
    <comment ref="D297" authorId="0" shapeId="0">
      <text>
        <r>
          <rPr>
            <sz val="11"/>
            <rFont val="Calibri"/>
            <family val="2"/>
            <charset val="238"/>
          </rPr>
          <t>IV_B:FeladatMegnevezes</t>
        </r>
      </text>
    </comment>
    <comment ref="E297" authorId="0" shapeId="0">
      <text>
        <r>
          <rPr>
            <sz val="11"/>
            <rFont val="Calibri"/>
            <family val="2"/>
            <charset val="238"/>
          </rPr>
          <t>IV_B:ElviEngedelySzam</t>
        </r>
      </text>
    </comment>
    <comment ref="F297" authorId="0" shapeId="0">
      <text>
        <r>
          <rPr>
            <sz val="11"/>
            <rFont val="Calibri"/>
            <family val="2"/>
            <charset val="238"/>
          </rPr>
          <t>IV_B:VKR_Kod</t>
        </r>
      </text>
    </comment>
    <comment ref="G297" authorId="0" shapeId="0">
      <text>
        <r>
          <rPr>
            <sz val="11"/>
            <rFont val="Calibri"/>
            <family val="2"/>
            <charset val="238"/>
          </rPr>
          <t>IV_B:VKR_Nev</t>
        </r>
      </text>
    </comment>
    <comment ref="H297" authorId="0" shapeId="0">
      <text>
        <r>
          <rPr>
            <sz val="11"/>
            <rFont val="Calibri"/>
            <family val="2"/>
            <charset val="238"/>
          </rPr>
          <t>IV_B:FeladatSorszam</t>
        </r>
      </text>
    </comment>
    <comment ref="I297" authorId="0" shapeId="0">
      <text>
        <r>
          <rPr>
            <sz val="11"/>
            <rFont val="Calibri"/>
            <family val="2"/>
            <charset val="238"/>
          </rPr>
          <t>IV_B:FeladatAzonosito</t>
        </r>
      </text>
    </comment>
    <comment ref="J297" authorId="0" shapeId="0">
      <text>
        <r>
          <rPr>
            <sz val="11"/>
            <rFont val="Calibri"/>
            <family val="2"/>
            <charset val="238"/>
          </rPr>
          <t>IV_B:EllatasiTerulet</t>
        </r>
      </text>
    </comment>
    <comment ref="K297" authorId="0" shapeId="0">
      <text>
        <r>
          <rPr>
            <sz val="11"/>
            <rFont val="Calibri"/>
            <family val="2"/>
            <charset val="238"/>
          </rPr>
          <t>IV_B:EllatasertFelelos</t>
        </r>
      </text>
    </comment>
    <comment ref="L297" authorId="0" shapeId="0">
      <text>
        <r>
          <rPr>
            <sz val="11"/>
            <rFont val="Calibri"/>
            <family val="2"/>
            <charset val="238"/>
          </rPr>
          <t>IV_B:TervezettNettoKoltseg</t>
        </r>
      </text>
    </comment>
    <comment ref="M297" authorId="0" shapeId="0">
      <text>
        <r>
          <rPr>
            <sz val="11"/>
            <rFont val="Calibri"/>
            <family val="2"/>
            <charset val="238"/>
          </rPr>
          <t>IV_B:IdotartamKezdes</t>
        </r>
      </text>
    </comment>
    <comment ref="N297" authorId="0" shapeId="0">
      <text>
        <r>
          <rPr>
            <sz val="11"/>
            <rFont val="Calibri"/>
            <family val="2"/>
            <charset val="238"/>
          </rPr>
          <t>IV_B:IdotartamBefejezes</t>
        </r>
      </text>
    </comment>
    <comment ref="O297" authorId="0" shapeId="0">
      <text>
        <r>
          <rPr>
            <sz val="11"/>
            <rFont val="Calibri"/>
            <family val="2"/>
            <charset val="238"/>
          </rPr>
          <t>IV_B:NettoKoltsegUtem1</t>
        </r>
      </text>
    </comment>
    <comment ref="P297" authorId="0" shapeId="0">
      <text>
        <r>
          <rPr>
            <sz val="11"/>
            <rFont val="Calibri"/>
            <family val="2"/>
            <charset val="238"/>
          </rPr>
          <t>IV_B:NettoKoltsegUtem2</t>
        </r>
      </text>
    </comment>
    <comment ref="Q297" authorId="0" shapeId="0">
      <text>
        <r>
          <rPr>
            <sz val="11"/>
            <rFont val="Calibri"/>
            <family val="2"/>
            <charset val="238"/>
          </rPr>
          <t>IV_B:EM_Melleklet2_KTG</t>
        </r>
      </text>
    </comment>
    <comment ref="S297" authorId="0" shapeId="0">
      <text>
        <r>
          <rPr>
            <sz val="11"/>
            <rFont val="Calibri"/>
            <family val="2"/>
            <charset val="238"/>
          </rPr>
          <t>IV_B:HDUtem1</t>
        </r>
      </text>
    </comment>
    <comment ref="T297" authorId="0" shapeId="0">
      <text>
        <r>
          <rPr>
            <sz val="11"/>
            <rFont val="Calibri"/>
            <family val="2"/>
            <charset val="238"/>
          </rPr>
          <t>IV_B:ECSUtem1</t>
        </r>
      </text>
    </comment>
    <comment ref="U297" authorId="0" shapeId="0">
      <text>
        <r>
          <rPr>
            <sz val="11"/>
            <rFont val="Calibri"/>
            <family val="2"/>
            <charset val="238"/>
          </rPr>
          <t>IV_B:KFHUtem1</t>
        </r>
      </text>
    </comment>
    <comment ref="V297" authorId="0" shapeId="0">
      <text>
        <r>
          <rPr>
            <sz val="11"/>
            <rFont val="Calibri"/>
            <family val="2"/>
            <charset val="238"/>
          </rPr>
          <t>IV_B:Egyeb_SajatUtem1</t>
        </r>
      </text>
    </comment>
    <comment ref="W297" authorId="0" shapeId="0">
      <text>
        <r>
          <rPr>
            <sz val="11"/>
            <rFont val="Calibri"/>
            <family val="2"/>
            <charset val="238"/>
          </rPr>
          <t>IV_B:DijUtem1</t>
        </r>
      </text>
    </comment>
    <comment ref="X297" authorId="0" shapeId="0">
      <text>
        <r>
          <rPr>
            <sz val="11"/>
            <rFont val="Calibri"/>
            <family val="2"/>
            <charset val="238"/>
          </rPr>
          <t>IV_B:EM_Melleklet1_Utem1</t>
        </r>
      </text>
    </comment>
    <comment ref="Y297" authorId="0" shapeId="0">
      <text>
        <r>
          <rPr>
            <sz val="11"/>
            <rFont val="Calibri"/>
            <family val="2"/>
            <charset val="238"/>
          </rPr>
          <t>IV_B:EgyebAllamiUtem1</t>
        </r>
      </text>
    </comment>
    <comment ref="Z297" authorId="0" shapeId="0">
      <text>
        <r>
          <rPr>
            <sz val="11"/>
            <rFont val="Calibri"/>
            <family val="2"/>
            <charset val="238"/>
          </rPr>
          <t>IV_B:OnkormanyzatiUtem1</t>
        </r>
      </text>
    </comment>
    <comment ref="AA297" authorId="0" shapeId="0">
      <text>
        <r>
          <rPr>
            <sz val="11"/>
            <rFont val="Calibri"/>
            <family val="2"/>
            <charset val="238"/>
          </rPr>
          <t>IV_B:EUUtem1</t>
        </r>
      </text>
    </comment>
    <comment ref="AB297" authorId="0" shapeId="0">
      <text>
        <r>
          <rPr>
            <sz val="11"/>
            <rFont val="Calibri"/>
            <family val="2"/>
            <charset val="238"/>
          </rPr>
          <t>IV_B:EgyebUtem1</t>
        </r>
      </text>
    </comment>
    <comment ref="AC297" authorId="0" shapeId="0">
      <text>
        <r>
          <rPr>
            <sz val="11"/>
            <rFont val="Calibri"/>
            <family val="2"/>
            <charset val="238"/>
          </rPr>
          <t>IV_B:HitelKotvenyUtem1</t>
        </r>
      </text>
    </comment>
    <comment ref="AD297" authorId="0" shapeId="0">
      <text>
        <r>
          <rPr>
            <sz val="11"/>
            <rFont val="Calibri"/>
            <family val="2"/>
            <charset val="238"/>
          </rPr>
          <t>IV_B:OsszesenUtem1</t>
        </r>
      </text>
    </comment>
    <comment ref="AG297" authorId="0" shapeId="0">
      <text>
        <r>
          <rPr>
            <sz val="11"/>
            <rFont val="Calibri"/>
            <family val="2"/>
            <charset val="238"/>
          </rPr>
          <t>IV_B:HDUtem2</t>
        </r>
      </text>
    </comment>
    <comment ref="AH297" authorId="0" shapeId="0">
      <text>
        <r>
          <rPr>
            <sz val="11"/>
            <rFont val="Calibri"/>
            <family val="2"/>
            <charset val="238"/>
          </rPr>
          <t>IV_B:ECSUtem2</t>
        </r>
      </text>
    </comment>
    <comment ref="AI297" authorId="0" shapeId="0">
      <text>
        <r>
          <rPr>
            <sz val="11"/>
            <rFont val="Calibri"/>
            <family val="2"/>
            <charset val="238"/>
          </rPr>
          <t>IV_B:KFHUtem2</t>
        </r>
      </text>
    </comment>
    <comment ref="AJ297" authorId="0" shapeId="0">
      <text>
        <r>
          <rPr>
            <sz val="11"/>
            <rFont val="Calibri"/>
            <family val="2"/>
            <charset val="238"/>
          </rPr>
          <t>IV_B:Egyeb_SajatUtem2</t>
        </r>
      </text>
    </comment>
    <comment ref="AK297" authorId="0" shapeId="0">
      <text>
        <r>
          <rPr>
            <sz val="11"/>
            <rFont val="Calibri"/>
            <family val="2"/>
            <charset val="238"/>
          </rPr>
          <t>IV_B:DijUtem2</t>
        </r>
      </text>
    </comment>
    <comment ref="AL297" authorId="0" shapeId="0">
      <text>
        <r>
          <rPr>
            <sz val="11"/>
            <rFont val="Calibri"/>
            <family val="2"/>
            <charset val="238"/>
          </rPr>
          <t>IV_B:EM_Melleklet1_Utem2</t>
        </r>
      </text>
    </comment>
    <comment ref="AM297" authorId="0" shapeId="0">
      <text>
        <r>
          <rPr>
            <sz val="11"/>
            <rFont val="Calibri"/>
            <family val="2"/>
            <charset val="238"/>
          </rPr>
          <t>IV_B:EgyebAllamiUtem2</t>
        </r>
      </text>
    </comment>
    <comment ref="AN297" authorId="0" shapeId="0">
      <text>
        <r>
          <rPr>
            <sz val="11"/>
            <rFont val="Calibri"/>
            <family val="2"/>
            <charset val="238"/>
          </rPr>
          <t>IV_B:OnkormanyzatiUtem2</t>
        </r>
      </text>
    </comment>
    <comment ref="AO297" authorId="0" shapeId="0">
      <text>
        <r>
          <rPr>
            <sz val="11"/>
            <rFont val="Calibri"/>
            <family val="2"/>
            <charset val="238"/>
          </rPr>
          <t>IV_B:EUUtem2</t>
        </r>
      </text>
    </comment>
    <comment ref="AP297" authorId="0" shapeId="0">
      <text>
        <r>
          <rPr>
            <sz val="11"/>
            <rFont val="Calibri"/>
            <family val="2"/>
            <charset val="238"/>
          </rPr>
          <t>IV_B:EgyebUtem2</t>
        </r>
      </text>
    </comment>
    <comment ref="AQ297" authorId="0" shapeId="0">
      <text>
        <r>
          <rPr>
            <sz val="11"/>
            <rFont val="Calibri"/>
            <family val="2"/>
            <charset val="238"/>
          </rPr>
          <t>IV_B:HitelKotvenyUtem2</t>
        </r>
      </text>
    </comment>
    <comment ref="AR297" authorId="0" shapeId="0">
      <text>
        <r>
          <rPr>
            <sz val="11"/>
            <rFont val="Calibri"/>
            <family val="2"/>
            <charset val="238"/>
          </rPr>
          <t>IV_B:OsszesenUtem2</t>
        </r>
      </text>
    </comment>
    <comment ref="AS297" authorId="0" shapeId="0">
      <text>
        <r>
          <rPr>
            <sz val="11"/>
            <rFont val="Calibri"/>
            <family val="2"/>
            <charset val="238"/>
          </rPr>
          <t>IV_B:ForrashianyUtem2</t>
        </r>
      </text>
    </comment>
    <comment ref="AV297" authorId="0" shapeId="0">
      <text>
        <r>
          <rPr>
            <sz val="11"/>
            <rFont val="Calibri"/>
            <family val="2"/>
            <charset val="238"/>
          </rPr>
          <t>IV_B:Indokolas</t>
        </r>
      </text>
    </comment>
    <comment ref="AW297" authorId="0" shapeId="0">
      <text>
        <r>
          <rPr>
            <sz val="11"/>
            <rFont val="Calibri"/>
            <family val="2"/>
            <charset val="238"/>
          </rPr>
          <t>IV_B:Megjegyzes</t>
        </r>
      </text>
    </comment>
    <comment ref="AZ297" authorId="0" shapeId="0">
      <text>
        <r>
          <rPr>
            <sz val="11"/>
            <rFont val="Calibri"/>
            <family val="2"/>
            <charset val="238"/>
          </rPr>
          <t>IV_B:ISA</t>
        </r>
      </text>
    </comment>
    <comment ref="B298" authorId="0" shapeId="0">
      <text>
        <r>
          <rPr>
            <sz val="11"/>
            <rFont val="Calibri"/>
            <family val="2"/>
            <charset val="238"/>
          </rPr>
          <t>IV_B:FontossagiSorrent</t>
        </r>
      </text>
    </comment>
    <comment ref="C298" authorId="0" shapeId="0">
      <text>
        <r>
          <rPr>
            <sz val="11"/>
            <rFont val="Calibri"/>
            <family val="2"/>
            <charset val="238"/>
          </rPr>
          <t>IV_B:FeladatKategoria</t>
        </r>
      </text>
    </comment>
    <comment ref="D298" authorId="0" shapeId="0">
      <text>
        <r>
          <rPr>
            <sz val="11"/>
            <rFont val="Calibri"/>
            <family val="2"/>
            <charset val="238"/>
          </rPr>
          <t>IV_B:FeladatMegnevezes</t>
        </r>
      </text>
    </comment>
    <comment ref="E298" authorId="0" shapeId="0">
      <text>
        <r>
          <rPr>
            <sz val="11"/>
            <rFont val="Calibri"/>
            <family val="2"/>
            <charset val="238"/>
          </rPr>
          <t>IV_B:ElviEngedelySzam</t>
        </r>
      </text>
    </comment>
    <comment ref="F298" authorId="0" shapeId="0">
      <text>
        <r>
          <rPr>
            <sz val="11"/>
            <rFont val="Calibri"/>
            <family val="2"/>
            <charset val="238"/>
          </rPr>
          <t>IV_B:VKR_Kod</t>
        </r>
      </text>
    </comment>
    <comment ref="G298" authorId="0" shapeId="0">
      <text>
        <r>
          <rPr>
            <sz val="11"/>
            <rFont val="Calibri"/>
            <family val="2"/>
            <charset val="238"/>
          </rPr>
          <t>IV_B:VKR_Nev</t>
        </r>
      </text>
    </comment>
    <comment ref="H298" authorId="0" shapeId="0">
      <text>
        <r>
          <rPr>
            <sz val="11"/>
            <rFont val="Calibri"/>
            <family val="2"/>
            <charset val="238"/>
          </rPr>
          <t>IV_B:FeladatSorszam</t>
        </r>
      </text>
    </comment>
    <comment ref="I298" authorId="0" shapeId="0">
      <text>
        <r>
          <rPr>
            <sz val="11"/>
            <rFont val="Calibri"/>
            <family val="2"/>
            <charset val="238"/>
          </rPr>
          <t>IV_B:FeladatAzonosito</t>
        </r>
      </text>
    </comment>
    <comment ref="J298" authorId="0" shapeId="0">
      <text>
        <r>
          <rPr>
            <sz val="11"/>
            <rFont val="Calibri"/>
            <family val="2"/>
            <charset val="238"/>
          </rPr>
          <t>IV_B:EllatasiTerulet</t>
        </r>
      </text>
    </comment>
    <comment ref="K298" authorId="0" shapeId="0">
      <text>
        <r>
          <rPr>
            <sz val="11"/>
            <rFont val="Calibri"/>
            <family val="2"/>
            <charset val="238"/>
          </rPr>
          <t>IV_B:EllatasertFelelos</t>
        </r>
      </text>
    </comment>
    <comment ref="L298" authorId="0" shapeId="0">
      <text>
        <r>
          <rPr>
            <sz val="11"/>
            <rFont val="Calibri"/>
            <family val="2"/>
            <charset val="238"/>
          </rPr>
          <t>IV_B:TervezettNettoKoltseg</t>
        </r>
      </text>
    </comment>
    <comment ref="M298" authorId="0" shapeId="0">
      <text>
        <r>
          <rPr>
            <sz val="11"/>
            <rFont val="Calibri"/>
            <family val="2"/>
            <charset val="238"/>
          </rPr>
          <t>IV_B:IdotartamKezdes</t>
        </r>
      </text>
    </comment>
    <comment ref="N298" authorId="0" shapeId="0">
      <text>
        <r>
          <rPr>
            <sz val="11"/>
            <rFont val="Calibri"/>
            <family val="2"/>
            <charset val="238"/>
          </rPr>
          <t>IV_B:IdotartamBefejezes</t>
        </r>
      </text>
    </comment>
    <comment ref="O298" authorId="0" shapeId="0">
      <text>
        <r>
          <rPr>
            <sz val="11"/>
            <rFont val="Calibri"/>
            <family val="2"/>
            <charset val="238"/>
          </rPr>
          <t>IV_B:NettoKoltsegUtem1</t>
        </r>
      </text>
    </comment>
    <comment ref="P298" authorId="0" shapeId="0">
      <text>
        <r>
          <rPr>
            <sz val="11"/>
            <rFont val="Calibri"/>
            <family val="2"/>
            <charset val="238"/>
          </rPr>
          <t>IV_B:NettoKoltsegUtem2</t>
        </r>
      </text>
    </comment>
    <comment ref="Q298" authorId="0" shapeId="0">
      <text>
        <r>
          <rPr>
            <sz val="11"/>
            <rFont val="Calibri"/>
            <family val="2"/>
            <charset val="238"/>
          </rPr>
          <t>IV_B:EM_Melleklet2_KTG</t>
        </r>
      </text>
    </comment>
    <comment ref="S298" authorId="0" shapeId="0">
      <text>
        <r>
          <rPr>
            <sz val="11"/>
            <rFont val="Calibri"/>
            <family val="2"/>
            <charset val="238"/>
          </rPr>
          <t>IV_B:HDUtem1</t>
        </r>
      </text>
    </comment>
    <comment ref="T298" authorId="0" shapeId="0">
      <text>
        <r>
          <rPr>
            <sz val="11"/>
            <rFont val="Calibri"/>
            <family val="2"/>
            <charset val="238"/>
          </rPr>
          <t>IV_B:ECSUtem1</t>
        </r>
      </text>
    </comment>
    <comment ref="U298" authorId="0" shapeId="0">
      <text>
        <r>
          <rPr>
            <sz val="11"/>
            <rFont val="Calibri"/>
            <family val="2"/>
            <charset val="238"/>
          </rPr>
          <t>IV_B:KFHUtem1</t>
        </r>
      </text>
    </comment>
    <comment ref="V298" authorId="0" shapeId="0">
      <text>
        <r>
          <rPr>
            <sz val="11"/>
            <rFont val="Calibri"/>
            <family val="2"/>
            <charset val="238"/>
          </rPr>
          <t>IV_B:Egyeb_SajatUtem1</t>
        </r>
      </text>
    </comment>
    <comment ref="W298" authorId="0" shapeId="0">
      <text>
        <r>
          <rPr>
            <sz val="11"/>
            <rFont val="Calibri"/>
            <family val="2"/>
            <charset val="238"/>
          </rPr>
          <t>IV_B:DijUtem1</t>
        </r>
      </text>
    </comment>
    <comment ref="X298" authorId="0" shapeId="0">
      <text>
        <r>
          <rPr>
            <sz val="11"/>
            <rFont val="Calibri"/>
            <family val="2"/>
            <charset val="238"/>
          </rPr>
          <t>IV_B:EM_Melleklet1_Utem1</t>
        </r>
      </text>
    </comment>
    <comment ref="Y298" authorId="0" shapeId="0">
      <text>
        <r>
          <rPr>
            <sz val="11"/>
            <rFont val="Calibri"/>
            <family val="2"/>
            <charset val="238"/>
          </rPr>
          <t>IV_B:EgyebAllamiUtem1</t>
        </r>
      </text>
    </comment>
    <comment ref="Z298" authorId="0" shapeId="0">
      <text>
        <r>
          <rPr>
            <sz val="11"/>
            <rFont val="Calibri"/>
            <family val="2"/>
            <charset val="238"/>
          </rPr>
          <t>IV_B:OnkormanyzatiUtem1</t>
        </r>
      </text>
    </comment>
    <comment ref="AA298" authorId="0" shapeId="0">
      <text>
        <r>
          <rPr>
            <sz val="11"/>
            <rFont val="Calibri"/>
            <family val="2"/>
            <charset val="238"/>
          </rPr>
          <t>IV_B:EUUtem1</t>
        </r>
      </text>
    </comment>
    <comment ref="AB298" authorId="0" shapeId="0">
      <text>
        <r>
          <rPr>
            <sz val="11"/>
            <rFont val="Calibri"/>
            <family val="2"/>
            <charset val="238"/>
          </rPr>
          <t>IV_B:EgyebUtem1</t>
        </r>
      </text>
    </comment>
    <comment ref="AC298" authorId="0" shapeId="0">
      <text>
        <r>
          <rPr>
            <sz val="11"/>
            <rFont val="Calibri"/>
            <family val="2"/>
            <charset val="238"/>
          </rPr>
          <t>IV_B:HitelKotvenyUtem1</t>
        </r>
      </text>
    </comment>
    <comment ref="AD298" authorId="0" shapeId="0">
      <text>
        <r>
          <rPr>
            <sz val="11"/>
            <rFont val="Calibri"/>
            <family val="2"/>
            <charset val="238"/>
          </rPr>
          <t>IV_B:OsszesenUtem1</t>
        </r>
      </text>
    </comment>
    <comment ref="AG298" authorId="0" shapeId="0">
      <text>
        <r>
          <rPr>
            <sz val="11"/>
            <rFont val="Calibri"/>
            <family val="2"/>
            <charset val="238"/>
          </rPr>
          <t>IV_B:HDUtem2</t>
        </r>
      </text>
    </comment>
    <comment ref="AH298" authorId="0" shapeId="0">
      <text>
        <r>
          <rPr>
            <sz val="11"/>
            <rFont val="Calibri"/>
            <family val="2"/>
            <charset val="238"/>
          </rPr>
          <t>IV_B:ECSUtem2</t>
        </r>
      </text>
    </comment>
    <comment ref="AI298" authorId="0" shapeId="0">
      <text>
        <r>
          <rPr>
            <sz val="11"/>
            <rFont val="Calibri"/>
            <family val="2"/>
            <charset val="238"/>
          </rPr>
          <t>IV_B:KFHUtem2</t>
        </r>
      </text>
    </comment>
    <comment ref="AJ298" authorId="0" shapeId="0">
      <text>
        <r>
          <rPr>
            <sz val="11"/>
            <rFont val="Calibri"/>
            <family val="2"/>
            <charset val="238"/>
          </rPr>
          <t>IV_B:Egyeb_SajatUtem2</t>
        </r>
      </text>
    </comment>
    <comment ref="AK298" authorId="0" shapeId="0">
      <text>
        <r>
          <rPr>
            <sz val="11"/>
            <rFont val="Calibri"/>
            <family val="2"/>
            <charset val="238"/>
          </rPr>
          <t>IV_B:DijUtem2</t>
        </r>
      </text>
    </comment>
    <comment ref="AL298" authorId="0" shapeId="0">
      <text>
        <r>
          <rPr>
            <sz val="11"/>
            <rFont val="Calibri"/>
            <family val="2"/>
            <charset val="238"/>
          </rPr>
          <t>IV_B:EM_Melleklet1_Utem2</t>
        </r>
      </text>
    </comment>
    <comment ref="AM298" authorId="0" shapeId="0">
      <text>
        <r>
          <rPr>
            <sz val="11"/>
            <rFont val="Calibri"/>
            <family val="2"/>
            <charset val="238"/>
          </rPr>
          <t>IV_B:EgyebAllamiUtem2</t>
        </r>
      </text>
    </comment>
    <comment ref="AN298" authorId="0" shapeId="0">
      <text>
        <r>
          <rPr>
            <sz val="11"/>
            <rFont val="Calibri"/>
            <family val="2"/>
            <charset val="238"/>
          </rPr>
          <t>IV_B:OnkormanyzatiUtem2</t>
        </r>
      </text>
    </comment>
    <comment ref="AO298" authorId="0" shapeId="0">
      <text>
        <r>
          <rPr>
            <sz val="11"/>
            <rFont val="Calibri"/>
            <family val="2"/>
            <charset val="238"/>
          </rPr>
          <t>IV_B:EUUtem2</t>
        </r>
      </text>
    </comment>
    <comment ref="AP298" authorId="0" shapeId="0">
      <text>
        <r>
          <rPr>
            <sz val="11"/>
            <rFont val="Calibri"/>
            <family val="2"/>
            <charset val="238"/>
          </rPr>
          <t>IV_B:EgyebUtem2</t>
        </r>
      </text>
    </comment>
    <comment ref="AQ298" authorId="0" shapeId="0">
      <text>
        <r>
          <rPr>
            <sz val="11"/>
            <rFont val="Calibri"/>
            <family val="2"/>
            <charset val="238"/>
          </rPr>
          <t>IV_B:HitelKotvenyUtem2</t>
        </r>
      </text>
    </comment>
    <comment ref="AR298" authorId="0" shapeId="0">
      <text>
        <r>
          <rPr>
            <sz val="11"/>
            <rFont val="Calibri"/>
            <family val="2"/>
            <charset val="238"/>
          </rPr>
          <t>IV_B:OsszesenUtem2</t>
        </r>
      </text>
    </comment>
    <comment ref="AS298" authorId="0" shapeId="0">
      <text>
        <r>
          <rPr>
            <sz val="11"/>
            <rFont val="Calibri"/>
            <family val="2"/>
            <charset val="238"/>
          </rPr>
          <t>IV_B:ForrashianyUtem2</t>
        </r>
      </text>
    </comment>
    <comment ref="AV298" authorId="0" shapeId="0">
      <text>
        <r>
          <rPr>
            <sz val="11"/>
            <rFont val="Calibri"/>
            <family val="2"/>
            <charset val="238"/>
          </rPr>
          <t>IV_B:Indokolas</t>
        </r>
      </text>
    </comment>
    <comment ref="AW298" authorId="0" shapeId="0">
      <text>
        <r>
          <rPr>
            <sz val="11"/>
            <rFont val="Calibri"/>
            <family val="2"/>
            <charset val="238"/>
          </rPr>
          <t>IV_B:Megjegyzes</t>
        </r>
      </text>
    </comment>
    <comment ref="AZ298" authorId="0" shapeId="0">
      <text>
        <r>
          <rPr>
            <sz val="11"/>
            <rFont val="Calibri"/>
            <family val="2"/>
            <charset val="238"/>
          </rPr>
          <t>IV_B:ISA</t>
        </r>
      </text>
    </comment>
    <comment ref="B299" authorId="0" shapeId="0">
      <text>
        <r>
          <rPr>
            <sz val="11"/>
            <rFont val="Calibri"/>
            <family val="2"/>
            <charset val="238"/>
          </rPr>
          <t>IV_B:FontossagiSorrent</t>
        </r>
      </text>
    </comment>
    <comment ref="C299" authorId="0" shapeId="0">
      <text>
        <r>
          <rPr>
            <sz val="11"/>
            <rFont val="Calibri"/>
            <family val="2"/>
            <charset val="238"/>
          </rPr>
          <t>IV_B:FeladatKategoria</t>
        </r>
      </text>
    </comment>
    <comment ref="D299" authorId="0" shapeId="0">
      <text>
        <r>
          <rPr>
            <sz val="11"/>
            <rFont val="Calibri"/>
            <family val="2"/>
            <charset val="238"/>
          </rPr>
          <t>IV_B:FeladatMegnevezes</t>
        </r>
      </text>
    </comment>
    <comment ref="E299" authorId="0" shapeId="0">
      <text>
        <r>
          <rPr>
            <sz val="11"/>
            <rFont val="Calibri"/>
            <family val="2"/>
            <charset val="238"/>
          </rPr>
          <t>IV_B:ElviEngedelySzam</t>
        </r>
      </text>
    </comment>
    <comment ref="F299" authorId="0" shapeId="0">
      <text>
        <r>
          <rPr>
            <sz val="11"/>
            <rFont val="Calibri"/>
            <family val="2"/>
            <charset val="238"/>
          </rPr>
          <t>IV_B:VKR_Kod</t>
        </r>
      </text>
    </comment>
    <comment ref="G299" authorId="0" shapeId="0">
      <text>
        <r>
          <rPr>
            <sz val="11"/>
            <rFont val="Calibri"/>
            <family val="2"/>
            <charset val="238"/>
          </rPr>
          <t>IV_B:VKR_Nev</t>
        </r>
      </text>
    </comment>
    <comment ref="H299" authorId="0" shapeId="0">
      <text>
        <r>
          <rPr>
            <sz val="11"/>
            <rFont val="Calibri"/>
            <family val="2"/>
            <charset val="238"/>
          </rPr>
          <t>IV_B:FeladatSorszam</t>
        </r>
      </text>
    </comment>
    <comment ref="I299" authorId="0" shapeId="0">
      <text>
        <r>
          <rPr>
            <sz val="11"/>
            <rFont val="Calibri"/>
            <family val="2"/>
            <charset val="238"/>
          </rPr>
          <t>IV_B:FeladatAzonosito</t>
        </r>
      </text>
    </comment>
    <comment ref="J299" authorId="0" shapeId="0">
      <text>
        <r>
          <rPr>
            <sz val="11"/>
            <rFont val="Calibri"/>
            <family val="2"/>
            <charset val="238"/>
          </rPr>
          <t>IV_B:EllatasiTerulet</t>
        </r>
      </text>
    </comment>
    <comment ref="K299" authorId="0" shapeId="0">
      <text>
        <r>
          <rPr>
            <sz val="11"/>
            <rFont val="Calibri"/>
            <family val="2"/>
            <charset val="238"/>
          </rPr>
          <t>IV_B:EllatasertFelelos</t>
        </r>
      </text>
    </comment>
    <comment ref="L299" authorId="0" shapeId="0">
      <text>
        <r>
          <rPr>
            <sz val="11"/>
            <rFont val="Calibri"/>
            <family val="2"/>
            <charset val="238"/>
          </rPr>
          <t>IV_B:TervezettNettoKoltseg</t>
        </r>
      </text>
    </comment>
    <comment ref="M299" authorId="0" shapeId="0">
      <text>
        <r>
          <rPr>
            <sz val="11"/>
            <rFont val="Calibri"/>
            <family val="2"/>
            <charset val="238"/>
          </rPr>
          <t>IV_B:IdotartamKezdes</t>
        </r>
      </text>
    </comment>
    <comment ref="N299" authorId="0" shapeId="0">
      <text>
        <r>
          <rPr>
            <sz val="11"/>
            <rFont val="Calibri"/>
            <family val="2"/>
            <charset val="238"/>
          </rPr>
          <t>IV_B:IdotartamBefejezes</t>
        </r>
      </text>
    </comment>
    <comment ref="O299" authorId="0" shapeId="0">
      <text>
        <r>
          <rPr>
            <sz val="11"/>
            <rFont val="Calibri"/>
            <family val="2"/>
            <charset val="238"/>
          </rPr>
          <t>IV_B:NettoKoltsegUtem1</t>
        </r>
      </text>
    </comment>
    <comment ref="P299" authorId="0" shapeId="0">
      <text>
        <r>
          <rPr>
            <sz val="11"/>
            <rFont val="Calibri"/>
            <family val="2"/>
            <charset val="238"/>
          </rPr>
          <t>IV_B:NettoKoltsegUtem2</t>
        </r>
      </text>
    </comment>
    <comment ref="Q299" authorId="0" shapeId="0">
      <text>
        <r>
          <rPr>
            <sz val="11"/>
            <rFont val="Calibri"/>
            <family val="2"/>
            <charset val="238"/>
          </rPr>
          <t>IV_B:EM_Melleklet2_KTG</t>
        </r>
      </text>
    </comment>
    <comment ref="S299" authorId="0" shapeId="0">
      <text>
        <r>
          <rPr>
            <sz val="11"/>
            <rFont val="Calibri"/>
            <family val="2"/>
            <charset val="238"/>
          </rPr>
          <t>IV_B:HDUtem1</t>
        </r>
      </text>
    </comment>
    <comment ref="T299" authorId="0" shapeId="0">
      <text>
        <r>
          <rPr>
            <sz val="11"/>
            <rFont val="Calibri"/>
            <family val="2"/>
            <charset val="238"/>
          </rPr>
          <t>IV_B:ECSUtem1</t>
        </r>
      </text>
    </comment>
    <comment ref="U299" authorId="0" shapeId="0">
      <text>
        <r>
          <rPr>
            <sz val="11"/>
            <rFont val="Calibri"/>
            <family val="2"/>
            <charset val="238"/>
          </rPr>
          <t>IV_B:KFHUtem1</t>
        </r>
      </text>
    </comment>
    <comment ref="V299" authorId="0" shapeId="0">
      <text>
        <r>
          <rPr>
            <sz val="11"/>
            <rFont val="Calibri"/>
            <family val="2"/>
            <charset val="238"/>
          </rPr>
          <t>IV_B:Egyeb_SajatUtem1</t>
        </r>
      </text>
    </comment>
    <comment ref="W299" authorId="0" shapeId="0">
      <text>
        <r>
          <rPr>
            <sz val="11"/>
            <rFont val="Calibri"/>
            <family val="2"/>
            <charset val="238"/>
          </rPr>
          <t>IV_B:DijUtem1</t>
        </r>
      </text>
    </comment>
    <comment ref="X299" authorId="0" shapeId="0">
      <text>
        <r>
          <rPr>
            <sz val="11"/>
            <rFont val="Calibri"/>
            <family val="2"/>
            <charset val="238"/>
          </rPr>
          <t>IV_B:EM_Melleklet1_Utem1</t>
        </r>
      </text>
    </comment>
    <comment ref="Y299" authorId="0" shapeId="0">
      <text>
        <r>
          <rPr>
            <sz val="11"/>
            <rFont val="Calibri"/>
            <family val="2"/>
            <charset val="238"/>
          </rPr>
          <t>IV_B:EgyebAllamiUtem1</t>
        </r>
      </text>
    </comment>
    <comment ref="Z299" authorId="0" shapeId="0">
      <text>
        <r>
          <rPr>
            <sz val="11"/>
            <rFont val="Calibri"/>
            <family val="2"/>
            <charset val="238"/>
          </rPr>
          <t>IV_B:OnkormanyzatiUtem1</t>
        </r>
      </text>
    </comment>
    <comment ref="AA299" authorId="0" shapeId="0">
      <text>
        <r>
          <rPr>
            <sz val="11"/>
            <rFont val="Calibri"/>
            <family val="2"/>
            <charset val="238"/>
          </rPr>
          <t>IV_B:EUUtem1</t>
        </r>
      </text>
    </comment>
    <comment ref="AB299" authorId="0" shapeId="0">
      <text>
        <r>
          <rPr>
            <sz val="11"/>
            <rFont val="Calibri"/>
            <family val="2"/>
            <charset val="238"/>
          </rPr>
          <t>IV_B:EgyebUtem1</t>
        </r>
      </text>
    </comment>
    <comment ref="AC299" authorId="0" shapeId="0">
      <text>
        <r>
          <rPr>
            <sz val="11"/>
            <rFont val="Calibri"/>
            <family val="2"/>
            <charset val="238"/>
          </rPr>
          <t>IV_B:HitelKotvenyUtem1</t>
        </r>
      </text>
    </comment>
    <comment ref="AD299" authorId="0" shapeId="0">
      <text>
        <r>
          <rPr>
            <sz val="11"/>
            <rFont val="Calibri"/>
            <family val="2"/>
            <charset val="238"/>
          </rPr>
          <t>IV_B:OsszesenUtem1</t>
        </r>
      </text>
    </comment>
    <comment ref="AG299" authorId="0" shapeId="0">
      <text>
        <r>
          <rPr>
            <sz val="11"/>
            <rFont val="Calibri"/>
            <family val="2"/>
            <charset val="238"/>
          </rPr>
          <t>IV_B:HDUtem2</t>
        </r>
      </text>
    </comment>
    <comment ref="AH299" authorId="0" shapeId="0">
      <text>
        <r>
          <rPr>
            <sz val="11"/>
            <rFont val="Calibri"/>
            <family val="2"/>
            <charset val="238"/>
          </rPr>
          <t>IV_B:ECSUtem2</t>
        </r>
      </text>
    </comment>
    <comment ref="AI299" authorId="0" shapeId="0">
      <text>
        <r>
          <rPr>
            <sz val="11"/>
            <rFont val="Calibri"/>
            <family val="2"/>
            <charset val="238"/>
          </rPr>
          <t>IV_B:KFHUtem2</t>
        </r>
      </text>
    </comment>
    <comment ref="AJ299" authorId="0" shapeId="0">
      <text>
        <r>
          <rPr>
            <sz val="11"/>
            <rFont val="Calibri"/>
            <family val="2"/>
            <charset val="238"/>
          </rPr>
          <t>IV_B:Egyeb_SajatUtem2</t>
        </r>
      </text>
    </comment>
    <comment ref="AK299" authorId="0" shapeId="0">
      <text>
        <r>
          <rPr>
            <sz val="11"/>
            <rFont val="Calibri"/>
            <family val="2"/>
            <charset val="238"/>
          </rPr>
          <t>IV_B:DijUtem2</t>
        </r>
      </text>
    </comment>
    <comment ref="AL299" authorId="0" shapeId="0">
      <text>
        <r>
          <rPr>
            <sz val="11"/>
            <rFont val="Calibri"/>
            <family val="2"/>
            <charset val="238"/>
          </rPr>
          <t>IV_B:EM_Melleklet1_Utem2</t>
        </r>
      </text>
    </comment>
    <comment ref="AM299" authorId="0" shapeId="0">
      <text>
        <r>
          <rPr>
            <sz val="11"/>
            <rFont val="Calibri"/>
            <family val="2"/>
            <charset val="238"/>
          </rPr>
          <t>IV_B:EgyebAllamiUtem2</t>
        </r>
      </text>
    </comment>
    <comment ref="AN299" authorId="0" shapeId="0">
      <text>
        <r>
          <rPr>
            <sz val="11"/>
            <rFont val="Calibri"/>
            <family val="2"/>
            <charset val="238"/>
          </rPr>
          <t>IV_B:OnkormanyzatiUtem2</t>
        </r>
      </text>
    </comment>
    <comment ref="AO299" authorId="0" shapeId="0">
      <text>
        <r>
          <rPr>
            <sz val="11"/>
            <rFont val="Calibri"/>
            <family val="2"/>
            <charset val="238"/>
          </rPr>
          <t>IV_B:EUUtem2</t>
        </r>
      </text>
    </comment>
    <comment ref="AP299" authorId="0" shapeId="0">
      <text>
        <r>
          <rPr>
            <sz val="11"/>
            <rFont val="Calibri"/>
            <family val="2"/>
            <charset val="238"/>
          </rPr>
          <t>IV_B:EgyebUtem2</t>
        </r>
      </text>
    </comment>
    <comment ref="AQ299" authorId="0" shapeId="0">
      <text>
        <r>
          <rPr>
            <sz val="11"/>
            <rFont val="Calibri"/>
            <family val="2"/>
            <charset val="238"/>
          </rPr>
          <t>IV_B:HitelKotvenyUtem2</t>
        </r>
      </text>
    </comment>
    <comment ref="AR299" authorId="0" shapeId="0">
      <text>
        <r>
          <rPr>
            <sz val="11"/>
            <rFont val="Calibri"/>
            <family val="2"/>
            <charset val="238"/>
          </rPr>
          <t>IV_B:OsszesenUtem2</t>
        </r>
      </text>
    </comment>
    <comment ref="AS299" authorId="0" shapeId="0">
      <text>
        <r>
          <rPr>
            <sz val="11"/>
            <rFont val="Calibri"/>
            <family val="2"/>
            <charset val="238"/>
          </rPr>
          <t>IV_B:ForrashianyUtem2</t>
        </r>
      </text>
    </comment>
    <comment ref="AV299" authorId="0" shapeId="0">
      <text>
        <r>
          <rPr>
            <sz val="11"/>
            <rFont val="Calibri"/>
            <family val="2"/>
            <charset val="238"/>
          </rPr>
          <t>IV_B:Indokolas</t>
        </r>
      </text>
    </comment>
    <comment ref="AW299" authorId="0" shapeId="0">
      <text>
        <r>
          <rPr>
            <sz val="11"/>
            <rFont val="Calibri"/>
            <family val="2"/>
            <charset val="238"/>
          </rPr>
          <t>IV_B:Megjegyzes</t>
        </r>
      </text>
    </comment>
    <comment ref="AZ299" authorId="0" shapeId="0">
      <text>
        <r>
          <rPr>
            <sz val="11"/>
            <rFont val="Calibri"/>
            <family val="2"/>
            <charset val="238"/>
          </rPr>
          <t>IV_B:ISA</t>
        </r>
      </text>
    </comment>
    <comment ref="B300" authorId="0" shapeId="0">
      <text>
        <r>
          <rPr>
            <sz val="11"/>
            <rFont val="Calibri"/>
            <family val="2"/>
            <charset val="238"/>
          </rPr>
          <t>IV_B:FontossagiSorrent</t>
        </r>
      </text>
    </comment>
    <comment ref="C300" authorId="0" shapeId="0">
      <text>
        <r>
          <rPr>
            <sz val="11"/>
            <rFont val="Calibri"/>
            <family val="2"/>
            <charset val="238"/>
          </rPr>
          <t>IV_B:FeladatKategoria</t>
        </r>
      </text>
    </comment>
    <comment ref="D300" authorId="0" shapeId="0">
      <text>
        <r>
          <rPr>
            <sz val="11"/>
            <rFont val="Calibri"/>
            <family val="2"/>
            <charset val="238"/>
          </rPr>
          <t>IV_B:FeladatMegnevezes</t>
        </r>
      </text>
    </comment>
    <comment ref="E300" authorId="0" shapeId="0">
      <text>
        <r>
          <rPr>
            <sz val="11"/>
            <rFont val="Calibri"/>
            <family val="2"/>
            <charset val="238"/>
          </rPr>
          <t>IV_B:ElviEngedelySzam</t>
        </r>
      </text>
    </comment>
    <comment ref="F300" authorId="0" shapeId="0">
      <text>
        <r>
          <rPr>
            <sz val="11"/>
            <rFont val="Calibri"/>
            <family val="2"/>
            <charset val="238"/>
          </rPr>
          <t>IV_B:VKR_Kod</t>
        </r>
      </text>
    </comment>
    <comment ref="G300" authorId="0" shapeId="0">
      <text>
        <r>
          <rPr>
            <sz val="11"/>
            <rFont val="Calibri"/>
            <family val="2"/>
            <charset val="238"/>
          </rPr>
          <t>IV_B:VKR_Nev</t>
        </r>
      </text>
    </comment>
    <comment ref="H300" authorId="0" shapeId="0">
      <text>
        <r>
          <rPr>
            <sz val="11"/>
            <rFont val="Calibri"/>
            <family val="2"/>
            <charset val="238"/>
          </rPr>
          <t>IV_B:FeladatSorszam</t>
        </r>
      </text>
    </comment>
    <comment ref="I300" authorId="0" shapeId="0">
      <text>
        <r>
          <rPr>
            <sz val="11"/>
            <rFont val="Calibri"/>
            <family val="2"/>
            <charset val="238"/>
          </rPr>
          <t>IV_B:FeladatAzonosito</t>
        </r>
      </text>
    </comment>
    <comment ref="J300" authorId="0" shapeId="0">
      <text>
        <r>
          <rPr>
            <sz val="11"/>
            <rFont val="Calibri"/>
            <family val="2"/>
            <charset val="238"/>
          </rPr>
          <t>IV_B:EllatasiTerulet</t>
        </r>
      </text>
    </comment>
    <comment ref="K300" authorId="0" shapeId="0">
      <text>
        <r>
          <rPr>
            <sz val="11"/>
            <rFont val="Calibri"/>
            <family val="2"/>
            <charset val="238"/>
          </rPr>
          <t>IV_B:EllatasertFelelos</t>
        </r>
      </text>
    </comment>
    <comment ref="L300" authorId="0" shapeId="0">
      <text>
        <r>
          <rPr>
            <sz val="11"/>
            <rFont val="Calibri"/>
            <family val="2"/>
            <charset val="238"/>
          </rPr>
          <t>IV_B:TervezettNettoKoltseg</t>
        </r>
      </text>
    </comment>
    <comment ref="M300" authorId="0" shapeId="0">
      <text>
        <r>
          <rPr>
            <sz val="11"/>
            <rFont val="Calibri"/>
            <family val="2"/>
            <charset val="238"/>
          </rPr>
          <t>IV_B:IdotartamKezdes</t>
        </r>
      </text>
    </comment>
    <comment ref="N300" authorId="0" shapeId="0">
      <text>
        <r>
          <rPr>
            <sz val="11"/>
            <rFont val="Calibri"/>
            <family val="2"/>
            <charset val="238"/>
          </rPr>
          <t>IV_B:IdotartamBefejezes</t>
        </r>
      </text>
    </comment>
    <comment ref="O300" authorId="0" shapeId="0">
      <text>
        <r>
          <rPr>
            <sz val="11"/>
            <rFont val="Calibri"/>
            <family val="2"/>
            <charset val="238"/>
          </rPr>
          <t>IV_B:NettoKoltsegUtem1</t>
        </r>
      </text>
    </comment>
    <comment ref="P300" authorId="0" shapeId="0">
      <text>
        <r>
          <rPr>
            <sz val="11"/>
            <rFont val="Calibri"/>
            <family val="2"/>
            <charset val="238"/>
          </rPr>
          <t>IV_B:NettoKoltsegUtem2</t>
        </r>
      </text>
    </comment>
    <comment ref="Q300" authorId="0" shapeId="0">
      <text>
        <r>
          <rPr>
            <sz val="11"/>
            <rFont val="Calibri"/>
            <family val="2"/>
            <charset val="238"/>
          </rPr>
          <t>IV_B:EM_Melleklet2_KTG</t>
        </r>
      </text>
    </comment>
    <comment ref="S300" authorId="0" shapeId="0">
      <text>
        <r>
          <rPr>
            <sz val="11"/>
            <rFont val="Calibri"/>
            <family val="2"/>
            <charset val="238"/>
          </rPr>
          <t>IV_B:HDUtem1</t>
        </r>
      </text>
    </comment>
    <comment ref="T300" authorId="0" shapeId="0">
      <text>
        <r>
          <rPr>
            <sz val="11"/>
            <rFont val="Calibri"/>
            <family val="2"/>
            <charset val="238"/>
          </rPr>
          <t>IV_B:ECSUtem1</t>
        </r>
      </text>
    </comment>
    <comment ref="U300" authorId="0" shapeId="0">
      <text>
        <r>
          <rPr>
            <sz val="11"/>
            <rFont val="Calibri"/>
            <family val="2"/>
            <charset val="238"/>
          </rPr>
          <t>IV_B:KFHUtem1</t>
        </r>
      </text>
    </comment>
    <comment ref="V300" authorId="0" shapeId="0">
      <text>
        <r>
          <rPr>
            <sz val="11"/>
            <rFont val="Calibri"/>
            <family val="2"/>
            <charset val="238"/>
          </rPr>
          <t>IV_B:Egyeb_SajatUtem1</t>
        </r>
      </text>
    </comment>
    <comment ref="W300" authorId="0" shapeId="0">
      <text>
        <r>
          <rPr>
            <sz val="11"/>
            <rFont val="Calibri"/>
            <family val="2"/>
            <charset val="238"/>
          </rPr>
          <t>IV_B:DijUtem1</t>
        </r>
      </text>
    </comment>
    <comment ref="X300" authorId="0" shapeId="0">
      <text>
        <r>
          <rPr>
            <sz val="11"/>
            <rFont val="Calibri"/>
            <family val="2"/>
            <charset val="238"/>
          </rPr>
          <t>IV_B:EM_Melleklet1_Utem1</t>
        </r>
      </text>
    </comment>
    <comment ref="Y300" authorId="0" shapeId="0">
      <text>
        <r>
          <rPr>
            <sz val="11"/>
            <rFont val="Calibri"/>
            <family val="2"/>
            <charset val="238"/>
          </rPr>
          <t>IV_B:EgyebAllamiUtem1</t>
        </r>
      </text>
    </comment>
    <comment ref="Z300" authorId="0" shapeId="0">
      <text>
        <r>
          <rPr>
            <sz val="11"/>
            <rFont val="Calibri"/>
            <family val="2"/>
            <charset val="238"/>
          </rPr>
          <t>IV_B:OnkormanyzatiUtem1</t>
        </r>
      </text>
    </comment>
    <comment ref="AA300" authorId="0" shapeId="0">
      <text>
        <r>
          <rPr>
            <sz val="11"/>
            <rFont val="Calibri"/>
            <family val="2"/>
            <charset val="238"/>
          </rPr>
          <t>IV_B:EUUtem1</t>
        </r>
      </text>
    </comment>
    <comment ref="AB300" authorId="0" shapeId="0">
      <text>
        <r>
          <rPr>
            <sz val="11"/>
            <rFont val="Calibri"/>
            <family val="2"/>
            <charset val="238"/>
          </rPr>
          <t>IV_B:EgyebUtem1</t>
        </r>
      </text>
    </comment>
    <comment ref="AC300" authorId="0" shapeId="0">
      <text>
        <r>
          <rPr>
            <sz val="11"/>
            <rFont val="Calibri"/>
            <family val="2"/>
            <charset val="238"/>
          </rPr>
          <t>IV_B:HitelKotvenyUtem1</t>
        </r>
      </text>
    </comment>
    <comment ref="AD300" authorId="0" shapeId="0">
      <text>
        <r>
          <rPr>
            <sz val="11"/>
            <rFont val="Calibri"/>
            <family val="2"/>
            <charset val="238"/>
          </rPr>
          <t>IV_B:OsszesenUtem1</t>
        </r>
      </text>
    </comment>
    <comment ref="AG300" authorId="0" shapeId="0">
      <text>
        <r>
          <rPr>
            <sz val="11"/>
            <rFont val="Calibri"/>
            <family val="2"/>
            <charset val="238"/>
          </rPr>
          <t>IV_B:HDUtem2</t>
        </r>
      </text>
    </comment>
    <comment ref="AH300" authorId="0" shapeId="0">
      <text>
        <r>
          <rPr>
            <sz val="11"/>
            <rFont val="Calibri"/>
            <family val="2"/>
            <charset val="238"/>
          </rPr>
          <t>IV_B:ECSUtem2</t>
        </r>
      </text>
    </comment>
    <comment ref="AI300" authorId="0" shapeId="0">
      <text>
        <r>
          <rPr>
            <sz val="11"/>
            <rFont val="Calibri"/>
            <family val="2"/>
            <charset val="238"/>
          </rPr>
          <t>IV_B:KFHUtem2</t>
        </r>
      </text>
    </comment>
    <comment ref="AJ300" authorId="0" shapeId="0">
      <text>
        <r>
          <rPr>
            <sz val="11"/>
            <rFont val="Calibri"/>
            <family val="2"/>
            <charset val="238"/>
          </rPr>
          <t>IV_B:Egyeb_SajatUtem2</t>
        </r>
      </text>
    </comment>
    <comment ref="AK300" authorId="0" shapeId="0">
      <text>
        <r>
          <rPr>
            <sz val="11"/>
            <rFont val="Calibri"/>
            <family val="2"/>
            <charset val="238"/>
          </rPr>
          <t>IV_B:DijUtem2</t>
        </r>
      </text>
    </comment>
    <comment ref="AL300" authorId="0" shapeId="0">
      <text>
        <r>
          <rPr>
            <sz val="11"/>
            <rFont val="Calibri"/>
            <family val="2"/>
            <charset val="238"/>
          </rPr>
          <t>IV_B:EM_Melleklet1_Utem2</t>
        </r>
      </text>
    </comment>
    <comment ref="AM300" authorId="0" shapeId="0">
      <text>
        <r>
          <rPr>
            <sz val="11"/>
            <rFont val="Calibri"/>
            <family val="2"/>
            <charset val="238"/>
          </rPr>
          <t>IV_B:EgyebAllamiUtem2</t>
        </r>
      </text>
    </comment>
    <comment ref="AN300" authorId="0" shapeId="0">
      <text>
        <r>
          <rPr>
            <sz val="11"/>
            <rFont val="Calibri"/>
            <family val="2"/>
            <charset val="238"/>
          </rPr>
          <t>IV_B:OnkormanyzatiUtem2</t>
        </r>
      </text>
    </comment>
    <comment ref="AO300" authorId="0" shapeId="0">
      <text>
        <r>
          <rPr>
            <sz val="11"/>
            <rFont val="Calibri"/>
            <family val="2"/>
            <charset val="238"/>
          </rPr>
          <t>IV_B:EUUtem2</t>
        </r>
      </text>
    </comment>
    <comment ref="AP300" authorId="0" shapeId="0">
      <text>
        <r>
          <rPr>
            <sz val="11"/>
            <rFont val="Calibri"/>
            <family val="2"/>
            <charset val="238"/>
          </rPr>
          <t>IV_B:EgyebUtem2</t>
        </r>
      </text>
    </comment>
    <comment ref="AQ300" authorId="0" shapeId="0">
      <text>
        <r>
          <rPr>
            <sz val="11"/>
            <rFont val="Calibri"/>
            <family val="2"/>
            <charset val="238"/>
          </rPr>
          <t>IV_B:HitelKotvenyUtem2</t>
        </r>
      </text>
    </comment>
    <comment ref="AR300" authorId="0" shapeId="0">
      <text>
        <r>
          <rPr>
            <sz val="11"/>
            <rFont val="Calibri"/>
            <family val="2"/>
            <charset val="238"/>
          </rPr>
          <t>IV_B:OsszesenUtem2</t>
        </r>
      </text>
    </comment>
    <comment ref="AS300" authorId="0" shapeId="0">
      <text>
        <r>
          <rPr>
            <sz val="11"/>
            <rFont val="Calibri"/>
            <family val="2"/>
            <charset val="238"/>
          </rPr>
          <t>IV_B:ForrashianyUtem2</t>
        </r>
      </text>
    </comment>
    <comment ref="AV300" authorId="0" shapeId="0">
      <text>
        <r>
          <rPr>
            <sz val="11"/>
            <rFont val="Calibri"/>
            <family val="2"/>
            <charset val="238"/>
          </rPr>
          <t>IV_B:Indokolas</t>
        </r>
      </text>
    </comment>
    <comment ref="AW300" authorId="0" shapeId="0">
      <text>
        <r>
          <rPr>
            <sz val="11"/>
            <rFont val="Calibri"/>
            <family val="2"/>
            <charset val="238"/>
          </rPr>
          <t>IV_B:Megjegyzes</t>
        </r>
      </text>
    </comment>
    <comment ref="AZ300" authorId="0" shapeId="0">
      <text>
        <r>
          <rPr>
            <sz val="11"/>
            <rFont val="Calibri"/>
            <family val="2"/>
            <charset val="238"/>
          </rPr>
          <t>IV_B:ISA</t>
        </r>
      </text>
    </comment>
    <comment ref="B301" authorId="0" shapeId="0">
      <text>
        <r>
          <rPr>
            <sz val="11"/>
            <rFont val="Calibri"/>
            <family val="2"/>
            <charset val="238"/>
          </rPr>
          <t>IV_B:FontossagiSorrent</t>
        </r>
      </text>
    </comment>
    <comment ref="C301" authorId="0" shapeId="0">
      <text>
        <r>
          <rPr>
            <sz val="11"/>
            <rFont val="Calibri"/>
            <family val="2"/>
            <charset val="238"/>
          </rPr>
          <t>IV_B:FeladatKategoria</t>
        </r>
      </text>
    </comment>
    <comment ref="D301" authorId="0" shapeId="0">
      <text>
        <r>
          <rPr>
            <sz val="11"/>
            <rFont val="Calibri"/>
            <family val="2"/>
            <charset val="238"/>
          </rPr>
          <t>IV_B:FeladatMegnevezes</t>
        </r>
      </text>
    </comment>
    <comment ref="E301" authorId="0" shapeId="0">
      <text>
        <r>
          <rPr>
            <sz val="11"/>
            <rFont val="Calibri"/>
            <family val="2"/>
            <charset val="238"/>
          </rPr>
          <t>IV_B:ElviEngedelySzam</t>
        </r>
      </text>
    </comment>
    <comment ref="F301" authorId="0" shapeId="0">
      <text>
        <r>
          <rPr>
            <sz val="11"/>
            <rFont val="Calibri"/>
            <family val="2"/>
            <charset val="238"/>
          </rPr>
          <t>IV_B:VKR_Kod</t>
        </r>
      </text>
    </comment>
    <comment ref="G301" authorId="0" shapeId="0">
      <text>
        <r>
          <rPr>
            <sz val="11"/>
            <rFont val="Calibri"/>
            <family val="2"/>
            <charset val="238"/>
          </rPr>
          <t>IV_B:VKR_Nev</t>
        </r>
      </text>
    </comment>
    <comment ref="H301" authorId="0" shapeId="0">
      <text>
        <r>
          <rPr>
            <sz val="11"/>
            <rFont val="Calibri"/>
            <family val="2"/>
            <charset val="238"/>
          </rPr>
          <t>IV_B:FeladatSorszam</t>
        </r>
      </text>
    </comment>
    <comment ref="I301" authorId="0" shapeId="0">
      <text>
        <r>
          <rPr>
            <sz val="11"/>
            <rFont val="Calibri"/>
            <family val="2"/>
            <charset val="238"/>
          </rPr>
          <t>IV_B:FeladatAzonosito</t>
        </r>
      </text>
    </comment>
    <comment ref="J301" authorId="0" shapeId="0">
      <text>
        <r>
          <rPr>
            <sz val="11"/>
            <rFont val="Calibri"/>
            <family val="2"/>
            <charset val="238"/>
          </rPr>
          <t>IV_B:EllatasiTerulet</t>
        </r>
      </text>
    </comment>
    <comment ref="K301" authorId="0" shapeId="0">
      <text>
        <r>
          <rPr>
            <sz val="11"/>
            <rFont val="Calibri"/>
            <family val="2"/>
            <charset val="238"/>
          </rPr>
          <t>IV_B:EllatasertFelelos</t>
        </r>
      </text>
    </comment>
    <comment ref="L301" authorId="0" shapeId="0">
      <text>
        <r>
          <rPr>
            <sz val="11"/>
            <rFont val="Calibri"/>
            <family val="2"/>
            <charset val="238"/>
          </rPr>
          <t>IV_B:TervezettNettoKoltseg</t>
        </r>
      </text>
    </comment>
    <comment ref="M301" authorId="0" shapeId="0">
      <text>
        <r>
          <rPr>
            <sz val="11"/>
            <rFont val="Calibri"/>
            <family val="2"/>
            <charset val="238"/>
          </rPr>
          <t>IV_B:IdotartamKezdes</t>
        </r>
      </text>
    </comment>
    <comment ref="N301" authorId="0" shapeId="0">
      <text>
        <r>
          <rPr>
            <sz val="11"/>
            <rFont val="Calibri"/>
            <family val="2"/>
            <charset val="238"/>
          </rPr>
          <t>IV_B:IdotartamBefejezes</t>
        </r>
      </text>
    </comment>
    <comment ref="O301" authorId="0" shapeId="0">
      <text>
        <r>
          <rPr>
            <sz val="11"/>
            <rFont val="Calibri"/>
            <family val="2"/>
            <charset val="238"/>
          </rPr>
          <t>IV_B:NettoKoltsegUtem1</t>
        </r>
      </text>
    </comment>
    <comment ref="P301" authorId="0" shapeId="0">
      <text>
        <r>
          <rPr>
            <sz val="11"/>
            <rFont val="Calibri"/>
            <family val="2"/>
            <charset val="238"/>
          </rPr>
          <t>IV_B:NettoKoltsegUtem2</t>
        </r>
      </text>
    </comment>
    <comment ref="Q301" authorId="0" shapeId="0">
      <text>
        <r>
          <rPr>
            <sz val="11"/>
            <rFont val="Calibri"/>
            <family val="2"/>
            <charset val="238"/>
          </rPr>
          <t>IV_B:EM_Melleklet2_KTG</t>
        </r>
      </text>
    </comment>
    <comment ref="S301" authorId="0" shapeId="0">
      <text>
        <r>
          <rPr>
            <sz val="11"/>
            <rFont val="Calibri"/>
            <family val="2"/>
            <charset val="238"/>
          </rPr>
          <t>IV_B:HDUtem1</t>
        </r>
      </text>
    </comment>
    <comment ref="T301" authorId="0" shapeId="0">
      <text>
        <r>
          <rPr>
            <sz val="11"/>
            <rFont val="Calibri"/>
            <family val="2"/>
            <charset val="238"/>
          </rPr>
          <t>IV_B:ECSUtem1</t>
        </r>
      </text>
    </comment>
    <comment ref="U301" authorId="0" shapeId="0">
      <text>
        <r>
          <rPr>
            <sz val="11"/>
            <rFont val="Calibri"/>
            <family val="2"/>
            <charset val="238"/>
          </rPr>
          <t>IV_B:KFHUtem1</t>
        </r>
      </text>
    </comment>
    <comment ref="V301" authorId="0" shapeId="0">
      <text>
        <r>
          <rPr>
            <sz val="11"/>
            <rFont val="Calibri"/>
            <family val="2"/>
            <charset val="238"/>
          </rPr>
          <t>IV_B:Egyeb_SajatUtem1</t>
        </r>
      </text>
    </comment>
    <comment ref="W301" authorId="0" shapeId="0">
      <text>
        <r>
          <rPr>
            <sz val="11"/>
            <rFont val="Calibri"/>
            <family val="2"/>
            <charset val="238"/>
          </rPr>
          <t>IV_B:DijUtem1</t>
        </r>
      </text>
    </comment>
    <comment ref="X301" authorId="0" shapeId="0">
      <text>
        <r>
          <rPr>
            <sz val="11"/>
            <rFont val="Calibri"/>
            <family val="2"/>
            <charset val="238"/>
          </rPr>
          <t>IV_B:EM_Melleklet1_Utem1</t>
        </r>
      </text>
    </comment>
    <comment ref="Y301" authorId="0" shapeId="0">
      <text>
        <r>
          <rPr>
            <sz val="11"/>
            <rFont val="Calibri"/>
            <family val="2"/>
            <charset val="238"/>
          </rPr>
          <t>IV_B:EgyebAllamiUtem1</t>
        </r>
      </text>
    </comment>
    <comment ref="Z301" authorId="0" shapeId="0">
      <text>
        <r>
          <rPr>
            <sz val="11"/>
            <rFont val="Calibri"/>
            <family val="2"/>
            <charset val="238"/>
          </rPr>
          <t>IV_B:OnkormanyzatiUtem1</t>
        </r>
      </text>
    </comment>
    <comment ref="AA301" authorId="0" shapeId="0">
      <text>
        <r>
          <rPr>
            <sz val="11"/>
            <rFont val="Calibri"/>
            <family val="2"/>
            <charset val="238"/>
          </rPr>
          <t>IV_B:EUUtem1</t>
        </r>
      </text>
    </comment>
    <comment ref="AB301" authorId="0" shapeId="0">
      <text>
        <r>
          <rPr>
            <sz val="11"/>
            <rFont val="Calibri"/>
            <family val="2"/>
            <charset val="238"/>
          </rPr>
          <t>IV_B:EgyebUtem1</t>
        </r>
      </text>
    </comment>
    <comment ref="AC301" authorId="0" shapeId="0">
      <text>
        <r>
          <rPr>
            <sz val="11"/>
            <rFont val="Calibri"/>
            <family val="2"/>
            <charset val="238"/>
          </rPr>
          <t>IV_B:HitelKotvenyUtem1</t>
        </r>
      </text>
    </comment>
    <comment ref="AD301" authorId="0" shapeId="0">
      <text>
        <r>
          <rPr>
            <sz val="11"/>
            <rFont val="Calibri"/>
            <family val="2"/>
            <charset val="238"/>
          </rPr>
          <t>IV_B:OsszesenUtem1</t>
        </r>
      </text>
    </comment>
    <comment ref="AG301" authorId="0" shapeId="0">
      <text>
        <r>
          <rPr>
            <sz val="11"/>
            <rFont val="Calibri"/>
            <family val="2"/>
            <charset val="238"/>
          </rPr>
          <t>IV_B:HDUtem2</t>
        </r>
      </text>
    </comment>
    <comment ref="AH301" authorId="0" shapeId="0">
      <text>
        <r>
          <rPr>
            <sz val="11"/>
            <rFont val="Calibri"/>
            <family val="2"/>
            <charset val="238"/>
          </rPr>
          <t>IV_B:ECSUtem2</t>
        </r>
      </text>
    </comment>
    <comment ref="AI301" authorId="0" shapeId="0">
      <text>
        <r>
          <rPr>
            <sz val="11"/>
            <rFont val="Calibri"/>
            <family val="2"/>
            <charset val="238"/>
          </rPr>
          <t>IV_B:KFHUtem2</t>
        </r>
      </text>
    </comment>
    <comment ref="AJ301" authorId="0" shapeId="0">
      <text>
        <r>
          <rPr>
            <sz val="11"/>
            <rFont val="Calibri"/>
            <family val="2"/>
            <charset val="238"/>
          </rPr>
          <t>IV_B:Egyeb_SajatUtem2</t>
        </r>
      </text>
    </comment>
    <comment ref="AK301" authorId="0" shapeId="0">
      <text>
        <r>
          <rPr>
            <sz val="11"/>
            <rFont val="Calibri"/>
            <family val="2"/>
            <charset val="238"/>
          </rPr>
          <t>IV_B:DijUtem2</t>
        </r>
      </text>
    </comment>
    <comment ref="AL301" authorId="0" shapeId="0">
      <text>
        <r>
          <rPr>
            <sz val="11"/>
            <rFont val="Calibri"/>
            <family val="2"/>
            <charset val="238"/>
          </rPr>
          <t>IV_B:EM_Melleklet1_Utem2</t>
        </r>
      </text>
    </comment>
    <comment ref="AM301" authorId="0" shapeId="0">
      <text>
        <r>
          <rPr>
            <sz val="11"/>
            <rFont val="Calibri"/>
            <family val="2"/>
            <charset val="238"/>
          </rPr>
          <t>IV_B:EgyebAllamiUtem2</t>
        </r>
      </text>
    </comment>
    <comment ref="AN301" authorId="0" shapeId="0">
      <text>
        <r>
          <rPr>
            <sz val="11"/>
            <rFont val="Calibri"/>
            <family val="2"/>
            <charset val="238"/>
          </rPr>
          <t>IV_B:OnkormanyzatiUtem2</t>
        </r>
      </text>
    </comment>
    <comment ref="AO301" authorId="0" shapeId="0">
      <text>
        <r>
          <rPr>
            <sz val="11"/>
            <rFont val="Calibri"/>
            <family val="2"/>
            <charset val="238"/>
          </rPr>
          <t>IV_B:EUUtem2</t>
        </r>
      </text>
    </comment>
    <comment ref="AP301" authorId="0" shapeId="0">
      <text>
        <r>
          <rPr>
            <sz val="11"/>
            <rFont val="Calibri"/>
            <family val="2"/>
            <charset val="238"/>
          </rPr>
          <t>IV_B:EgyebUtem2</t>
        </r>
      </text>
    </comment>
    <comment ref="AQ301" authorId="0" shapeId="0">
      <text>
        <r>
          <rPr>
            <sz val="11"/>
            <rFont val="Calibri"/>
            <family val="2"/>
            <charset val="238"/>
          </rPr>
          <t>IV_B:HitelKotvenyUtem2</t>
        </r>
      </text>
    </comment>
    <comment ref="AR301" authorId="0" shapeId="0">
      <text>
        <r>
          <rPr>
            <sz val="11"/>
            <rFont val="Calibri"/>
            <family val="2"/>
            <charset val="238"/>
          </rPr>
          <t>IV_B:OsszesenUtem2</t>
        </r>
      </text>
    </comment>
    <comment ref="AS301" authorId="0" shapeId="0">
      <text>
        <r>
          <rPr>
            <sz val="11"/>
            <rFont val="Calibri"/>
            <family val="2"/>
            <charset val="238"/>
          </rPr>
          <t>IV_B:ForrashianyUtem2</t>
        </r>
      </text>
    </comment>
    <comment ref="AV301" authorId="0" shapeId="0">
      <text>
        <r>
          <rPr>
            <sz val="11"/>
            <rFont val="Calibri"/>
            <family val="2"/>
            <charset val="238"/>
          </rPr>
          <t>IV_B:Indokolas</t>
        </r>
      </text>
    </comment>
    <comment ref="AW301" authorId="0" shapeId="0">
      <text>
        <r>
          <rPr>
            <sz val="11"/>
            <rFont val="Calibri"/>
            <family val="2"/>
            <charset val="238"/>
          </rPr>
          <t>IV_B:Megjegyzes</t>
        </r>
      </text>
    </comment>
    <comment ref="AZ301" authorId="0" shapeId="0">
      <text>
        <r>
          <rPr>
            <sz val="11"/>
            <rFont val="Calibri"/>
            <family val="2"/>
            <charset val="238"/>
          </rPr>
          <t>IV_B:ISA</t>
        </r>
      </text>
    </comment>
    <comment ref="B302" authorId="0" shapeId="0">
      <text>
        <r>
          <rPr>
            <sz val="11"/>
            <rFont val="Calibri"/>
            <family val="2"/>
            <charset val="238"/>
          </rPr>
          <t>IV_B:FontossagiSorrent</t>
        </r>
      </text>
    </comment>
    <comment ref="C302" authorId="0" shapeId="0">
      <text>
        <r>
          <rPr>
            <sz val="11"/>
            <rFont val="Calibri"/>
            <family val="2"/>
            <charset val="238"/>
          </rPr>
          <t>IV_B:FeladatKategoria</t>
        </r>
      </text>
    </comment>
    <comment ref="D302" authorId="0" shapeId="0">
      <text>
        <r>
          <rPr>
            <sz val="11"/>
            <rFont val="Calibri"/>
            <family val="2"/>
            <charset val="238"/>
          </rPr>
          <t>IV_B:FeladatMegnevezes</t>
        </r>
      </text>
    </comment>
    <comment ref="E302" authorId="0" shapeId="0">
      <text>
        <r>
          <rPr>
            <sz val="11"/>
            <rFont val="Calibri"/>
            <family val="2"/>
            <charset val="238"/>
          </rPr>
          <t>IV_B:ElviEngedelySzam</t>
        </r>
      </text>
    </comment>
    <comment ref="F302" authorId="0" shapeId="0">
      <text>
        <r>
          <rPr>
            <sz val="11"/>
            <rFont val="Calibri"/>
            <family val="2"/>
            <charset val="238"/>
          </rPr>
          <t>IV_B:VKR_Kod</t>
        </r>
      </text>
    </comment>
    <comment ref="G302" authorId="0" shapeId="0">
      <text>
        <r>
          <rPr>
            <sz val="11"/>
            <rFont val="Calibri"/>
            <family val="2"/>
            <charset val="238"/>
          </rPr>
          <t>IV_B:VKR_Nev</t>
        </r>
      </text>
    </comment>
    <comment ref="H302" authorId="0" shapeId="0">
      <text>
        <r>
          <rPr>
            <sz val="11"/>
            <rFont val="Calibri"/>
            <family val="2"/>
            <charset val="238"/>
          </rPr>
          <t>IV_B:FeladatSorszam</t>
        </r>
      </text>
    </comment>
    <comment ref="I302" authorId="0" shapeId="0">
      <text>
        <r>
          <rPr>
            <sz val="11"/>
            <rFont val="Calibri"/>
            <family val="2"/>
            <charset val="238"/>
          </rPr>
          <t>IV_B:FeladatAzonosito</t>
        </r>
      </text>
    </comment>
    <comment ref="J302" authorId="0" shapeId="0">
      <text>
        <r>
          <rPr>
            <sz val="11"/>
            <rFont val="Calibri"/>
            <family val="2"/>
            <charset val="238"/>
          </rPr>
          <t>IV_B:EllatasiTerulet</t>
        </r>
      </text>
    </comment>
    <comment ref="K302" authorId="0" shapeId="0">
      <text>
        <r>
          <rPr>
            <sz val="11"/>
            <rFont val="Calibri"/>
            <family val="2"/>
            <charset val="238"/>
          </rPr>
          <t>IV_B:EllatasertFelelos</t>
        </r>
      </text>
    </comment>
    <comment ref="L302" authorId="0" shapeId="0">
      <text>
        <r>
          <rPr>
            <sz val="11"/>
            <rFont val="Calibri"/>
            <family val="2"/>
            <charset val="238"/>
          </rPr>
          <t>IV_B:TervezettNettoKoltseg</t>
        </r>
      </text>
    </comment>
    <comment ref="M302" authorId="0" shapeId="0">
      <text>
        <r>
          <rPr>
            <sz val="11"/>
            <rFont val="Calibri"/>
            <family val="2"/>
            <charset val="238"/>
          </rPr>
          <t>IV_B:IdotartamKezdes</t>
        </r>
      </text>
    </comment>
    <comment ref="N302" authorId="0" shapeId="0">
      <text>
        <r>
          <rPr>
            <sz val="11"/>
            <rFont val="Calibri"/>
            <family val="2"/>
            <charset val="238"/>
          </rPr>
          <t>IV_B:IdotartamBefejezes</t>
        </r>
      </text>
    </comment>
    <comment ref="O302" authorId="0" shapeId="0">
      <text>
        <r>
          <rPr>
            <sz val="11"/>
            <rFont val="Calibri"/>
            <family val="2"/>
            <charset val="238"/>
          </rPr>
          <t>IV_B:NettoKoltsegUtem1</t>
        </r>
      </text>
    </comment>
    <comment ref="P302" authorId="0" shapeId="0">
      <text>
        <r>
          <rPr>
            <sz val="11"/>
            <rFont val="Calibri"/>
            <family val="2"/>
            <charset val="238"/>
          </rPr>
          <t>IV_B:NettoKoltsegUtem2</t>
        </r>
      </text>
    </comment>
    <comment ref="Q302" authorId="0" shapeId="0">
      <text>
        <r>
          <rPr>
            <sz val="11"/>
            <rFont val="Calibri"/>
            <family val="2"/>
            <charset val="238"/>
          </rPr>
          <t>IV_B:EM_Melleklet2_KTG</t>
        </r>
      </text>
    </comment>
    <comment ref="S302" authorId="0" shapeId="0">
      <text>
        <r>
          <rPr>
            <sz val="11"/>
            <rFont val="Calibri"/>
            <family val="2"/>
            <charset val="238"/>
          </rPr>
          <t>IV_B:HDUtem1</t>
        </r>
      </text>
    </comment>
    <comment ref="T302" authorId="0" shapeId="0">
      <text>
        <r>
          <rPr>
            <sz val="11"/>
            <rFont val="Calibri"/>
            <family val="2"/>
            <charset val="238"/>
          </rPr>
          <t>IV_B:ECSUtem1</t>
        </r>
      </text>
    </comment>
    <comment ref="U302" authorId="0" shapeId="0">
      <text>
        <r>
          <rPr>
            <sz val="11"/>
            <rFont val="Calibri"/>
            <family val="2"/>
            <charset val="238"/>
          </rPr>
          <t>IV_B:KFHUtem1</t>
        </r>
      </text>
    </comment>
    <comment ref="V302" authorId="0" shapeId="0">
      <text>
        <r>
          <rPr>
            <sz val="11"/>
            <rFont val="Calibri"/>
            <family val="2"/>
            <charset val="238"/>
          </rPr>
          <t>IV_B:Egyeb_SajatUtem1</t>
        </r>
      </text>
    </comment>
    <comment ref="W302" authorId="0" shapeId="0">
      <text>
        <r>
          <rPr>
            <sz val="11"/>
            <rFont val="Calibri"/>
            <family val="2"/>
            <charset val="238"/>
          </rPr>
          <t>IV_B:DijUtem1</t>
        </r>
      </text>
    </comment>
    <comment ref="X302" authorId="0" shapeId="0">
      <text>
        <r>
          <rPr>
            <sz val="11"/>
            <rFont val="Calibri"/>
            <family val="2"/>
            <charset val="238"/>
          </rPr>
          <t>IV_B:EM_Melleklet1_Utem1</t>
        </r>
      </text>
    </comment>
    <comment ref="Y302" authorId="0" shapeId="0">
      <text>
        <r>
          <rPr>
            <sz val="11"/>
            <rFont val="Calibri"/>
            <family val="2"/>
            <charset val="238"/>
          </rPr>
          <t>IV_B:EgyebAllamiUtem1</t>
        </r>
      </text>
    </comment>
    <comment ref="Z302" authorId="0" shapeId="0">
      <text>
        <r>
          <rPr>
            <sz val="11"/>
            <rFont val="Calibri"/>
            <family val="2"/>
            <charset val="238"/>
          </rPr>
          <t>IV_B:OnkormanyzatiUtem1</t>
        </r>
      </text>
    </comment>
    <comment ref="AA302" authorId="0" shapeId="0">
      <text>
        <r>
          <rPr>
            <sz val="11"/>
            <rFont val="Calibri"/>
            <family val="2"/>
            <charset val="238"/>
          </rPr>
          <t>IV_B:EUUtem1</t>
        </r>
      </text>
    </comment>
    <comment ref="AB302" authorId="0" shapeId="0">
      <text>
        <r>
          <rPr>
            <sz val="11"/>
            <rFont val="Calibri"/>
            <family val="2"/>
            <charset val="238"/>
          </rPr>
          <t>IV_B:EgyebUtem1</t>
        </r>
      </text>
    </comment>
    <comment ref="AC302" authorId="0" shapeId="0">
      <text>
        <r>
          <rPr>
            <sz val="11"/>
            <rFont val="Calibri"/>
            <family val="2"/>
            <charset val="238"/>
          </rPr>
          <t>IV_B:HitelKotvenyUtem1</t>
        </r>
      </text>
    </comment>
    <comment ref="AD302" authorId="0" shapeId="0">
      <text>
        <r>
          <rPr>
            <sz val="11"/>
            <rFont val="Calibri"/>
            <family val="2"/>
            <charset val="238"/>
          </rPr>
          <t>IV_B:OsszesenUtem1</t>
        </r>
      </text>
    </comment>
    <comment ref="AG302" authorId="0" shapeId="0">
      <text>
        <r>
          <rPr>
            <sz val="11"/>
            <rFont val="Calibri"/>
            <family val="2"/>
            <charset val="238"/>
          </rPr>
          <t>IV_B:HDUtem2</t>
        </r>
      </text>
    </comment>
    <comment ref="AH302" authorId="0" shapeId="0">
      <text>
        <r>
          <rPr>
            <sz val="11"/>
            <rFont val="Calibri"/>
            <family val="2"/>
            <charset val="238"/>
          </rPr>
          <t>IV_B:ECSUtem2</t>
        </r>
      </text>
    </comment>
    <comment ref="AI302" authorId="0" shapeId="0">
      <text>
        <r>
          <rPr>
            <sz val="11"/>
            <rFont val="Calibri"/>
            <family val="2"/>
            <charset val="238"/>
          </rPr>
          <t>IV_B:KFHUtem2</t>
        </r>
      </text>
    </comment>
    <comment ref="AJ302" authorId="0" shapeId="0">
      <text>
        <r>
          <rPr>
            <sz val="11"/>
            <rFont val="Calibri"/>
            <family val="2"/>
            <charset val="238"/>
          </rPr>
          <t>IV_B:Egyeb_SajatUtem2</t>
        </r>
      </text>
    </comment>
    <comment ref="AK302" authorId="0" shapeId="0">
      <text>
        <r>
          <rPr>
            <sz val="11"/>
            <rFont val="Calibri"/>
            <family val="2"/>
            <charset val="238"/>
          </rPr>
          <t>IV_B:DijUtem2</t>
        </r>
      </text>
    </comment>
    <comment ref="AL302" authorId="0" shapeId="0">
      <text>
        <r>
          <rPr>
            <sz val="11"/>
            <rFont val="Calibri"/>
            <family val="2"/>
            <charset val="238"/>
          </rPr>
          <t>IV_B:EM_Melleklet1_Utem2</t>
        </r>
      </text>
    </comment>
    <comment ref="AM302" authorId="0" shapeId="0">
      <text>
        <r>
          <rPr>
            <sz val="11"/>
            <rFont val="Calibri"/>
            <family val="2"/>
            <charset val="238"/>
          </rPr>
          <t>IV_B:EgyebAllamiUtem2</t>
        </r>
      </text>
    </comment>
    <comment ref="AN302" authorId="0" shapeId="0">
      <text>
        <r>
          <rPr>
            <sz val="11"/>
            <rFont val="Calibri"/>
            <family val="2"/>
            <charset val="238"/>
          </rPr>
          <t>IV_B:OnkormanyzatiUtem2</t>
        </r>
      </text>
    </comment>
    <comment ref="AO302" authorId="0" shapeId="0">
      <text>
        <r>
          <rPr>
            <sz val="11"/>
            <rFont val="Calibri"/>
            <family val="2"/>
            <charset val="238"/>
          </rPr>
          <t>IV_B:EUUtem2</t>
        </r>
      </text>
    </comment>
    <comment ref="AP302" authorId="0" shapeId="0">
      <text>
        <r>
          <rPr>
            <sz val="11"/>
            <rFont val="Calibri"/>
            <family val="2"/>
            <charset val="238"/>
          </rPr>
          <t>IV_B:EgyebUtem2</t>
        </r>
      </text>
    </comment>
    <comment ref="AQ302" authorId="0" shapeId="0">
      <text>
        <r>
          <rPr>
            <sz val="11"/>
            <rFont val="Calibri"/>
            <family val="2"/>
            <charset val="238"/>
          </rPr>
          <t>IV_B:HitelKotvenyUtem2</t>
        </r>
      </text>
    </comment>
    <comment ref="AR302" authorId="0" shapeId="0">
      <text>
        <r>
          <rPr>
            <sz val="11"/>
            <rFont val="Calibri"/>
            <family val="2"/>
            <charset val="238"/>
          </rPr>
          <t>IV_B:OsszesenUtem2</t>
        </r>
      </text>
    </comment>
    <comment ref="AS302" authorId="0" shapeId="0">
      <text>
        <r>
          <rPr>
            <sz val="11"/>
            <rFont val="Calibri"/>
            <family val="2"/>
            <charset val="238"/>
          </rPr>
          <t>IV_B:ForrashianyUtem2</t>
        </r>
      </text>
    </comment>
    <comment ref="AV302" authorId="0" shapeId="0">
      <text>
        <r>
          <rPr>
            <sz val="11"/>
            <rFont val="Calibri"/>
            <family val="2"/>
            <charset val="238"/>
          </rPr>
          <t>IV_B:Indokolas</t>
        </r>
      </text>
    </comment>
    <comment ref="AW302" authorId="0" shapeId="0">
      <text>
        <r>
          <rPr>
            <sz val="11"/>
            <rFont val="Calibri"/>
            <family val="2"/>
            <charset val="238"/>
          </rPr>
          <t>IV_B:Megjegyzes</t>
        </r>
      </text>
    </comment>
    <comment ref="AZ302" authorId="0" shapeId="0">
      <text>
        <r>
          <rPr>
            <sz val="11"/>
            <rFont val="Calibri"/>
            <family val="2"/>
            <charset val="238"/>
          </rPr>
          <t>IV_B:ISA</t>
        </r>
      </text>
    </comment>
    <comment ref="B303" authorId="0" shapeId="0">
      <text>
        <r>
          <rPr>
            <sz val="11"/>
            <rFont val="Calibri"/>
            <family val="2"/>
            <charset val="238"/>
          </rPr>
          <t>IV_B:FontossagiSorrent</t>
        </r>
      </text>
    </comment>
    <comment ref="C303" authorId="0" shapeId="0">
      <text>
        <r>
          <rPr>
            <sz val="11"/>
            <rFont val="Calibri"/>
            <family val="2"/>
            <charset val="238"/>
          </rPr>
          <t>IV_B:FeladatKategoria</t>
        </r>
      </text>
    </comment>
    <comment ref="D303" authorId="0" shapeId="0">
      <text>
        <r>
          <rPr>
            <sz val="11"/>
            <rFont val="Calibri"/>
            <family val="2"/>
            <charset val="238"/>
          </rPr>
          <t>IV_B:FeladatMegnevezes</t>
        </r>
      </text>
    </comment>
    <comment ref="E303" authorId="0" shapeId="0">
      <text>
        <r>
          <rPr>
            <sz val="11"/>
            <rFont val="Calibri"/>
            <family val="2"/>
            <charset val="238"/>
          </rPr>
          <t>IV_B:ElviEngedelySzam</t>
        </r>
      </text>
    </comment>
    <comment ref="F303" authorId="0" shapeId="0">
      <text>
        <r>
          <rPr>
            <sz val="11"/>
            <rFont val="Calibri"/>
            <family val="2"/>
            <charset val="238"/>
          </rPr>
          <t>IV_B:VKR_Kod</t>
        </r>
      </text>
    </comment>
    <comment ref="G303" authorId="0" shapeId="0">
      <text>
        <r>
          <rPr>
            <sz val="11"/>
            <rFont val="Calibri"/>
            <family val="2"/>
            <charset val="238"/>
          </rPr>
          <t>IV_B:VKR_Nev</t>
        </r>
      </text>
    </comment>
    <comment ref="H303" authorId="0" shapeId="0">
      <text>
        <r>
          <rPr>
            <sz val="11"/>
            <rFont val="Calibri"/>
            <family val="2"/>
            <charset val="238"/>
          </rPr>
          <t>IV_B:FeladatSorszam</t>
        </r>
      </text>
    </comment>
    <comment ref="I303" authorId="0" shapeId="0">
      <text>
        <r>
          <rPr>
            <sz val="11"/>
            <rFont val="Calibri"/>
            <family val="2"/>
            <charset val="238"/>
          </rPr>
          <t>IV_B:FeladatAzonosito</t>
        </r>
      </text>
    </comment>
    <comment ref="J303" authorId="0" shapeId="0">
      <text>
        <r>
          <rPr>
            <sz val="11"/>
            <rFont val="Calibri"/>
            <family val="2"/>
            <charset val="238"/>
          </rPr>
          <t>IV_B:EllatasiTerulet</t>
        </r>
      </text>
    </comment>
    <comment ref="K303" authorId="0" shapeId="0">
      <text>
        <r>
          <rPr>
            <sz val="11"/>
            <rFont val="Calibri"/>
            <family val="2"/>
            <charset val="238"/>
          </rPr>
          <t>IV_B:EllatasertFelelos</t>
        </r>
      </text>
    </comment>
    <comment ref="L303" authorId="0" shapeId="0">
      <text>
        <r>
          <rPr>
            <sz val="11"/>
            <rFont val="Calibri"/>
            <family val="2"/>
            <charset val="238"/>
          </rPr>
          <t>IV_B:TervezettNettoKoltseg</t>
        </r>
      </text>
    </comment>
    <comment ref="M303" authorId="0" shapeId="0">
      <text>
        <r>
          <rPr>
            <sz val="11"/>
            <rFont val="Calibri"/>
            <family val="2"/>
            <charset val="238"/>
          </rPr>
          <t>IV_B:IdotartamKezdes</t>
        </r>
      </text>
    </comment>
    <comment ref="N303" authorId="0" shapeId="0">
      <text>
        <r>
          <rPr>
            <sz val="11"/>
            <rFont val="Calibri"/>
            <family val="2"/>
            <charset val="238"/>
          </rPr>
          <t>IV_B:IdotartamBefejezes</t>
        </r>
      </text>
    </comment>
    <comment ref="O303" authorId="0" shapeId="0">
      <text>
        <r>
          <rPr>
            <sz val="11"/>
            <rFont val="Calibri"/>
            <family val="2"/>
            <charset val="238"/>
          </rPr>
          <t>IV_B:NettoKoltsegUtem1</t>
        </r>
      </text>
    </comment>
    <comment ref="P303" authorId="0" shapeId="0">
      <text>
        <r>
          <rPr>
            <sz val="11"/>
            <rFont val="Calibri"/>
            <family val="2"/>
            <charset val="238"/>
          </rPr>
          <t>IV_B:NettoKoltsegUtem2</t>
        </r>
      </text>
    </comment>
    <comment ref="Q303" authorId="0" shapeId="0">
      <text>
        <r>
          <rPr>
            <sz val="11"/>
            <rFont val="Calibri"/>
            <family val="2"/>
            <charset val="238"/>
          </rPr>
          <t>IV_B:EM_Melleklet2_KTG</t>
        </r>
      </text>
    </comment>
    <comment ref="S303" authorId="0" shapeId="0">
      <text>
        <r>
          <rPr>
            <sz val="11"/>
            <rFont val="Calibri"/>
            <family val="2"/>
            <charset val="238"/>
          </rPr>
          <t>IV_B:HDUtem1</t>
        </r>
      </text>
    </comment>
    <comment ref="T303" authorId="0" shapeId="0">
      <text>
        <r>
          <rPr>
            <sz val="11"/>
            <rFont val="Calibri"/>
            <family val="2"/>
            <charset val="238"/>
          </rPr>
          <t>IV_B:ECSUtem1</t>
        </r>
      </text>
    </comment>
    <comment ref="U303" authorId="0" shapeId="0">
      <text>
        <r>
          <rPr>
            <sz val="11"/>
            <rFont val="Calibri"/>
            <family val="2"/>
            <charset val="238"/>
          </rPr>
          <t>IV_B:KFHUtem1</t>
        </r>
      </text>
    </comment>
    <comment ref="V303" authorId="0" shapeId="0">
      <text>
        <r>
          <rPr>
            <sz val="11"/>
            <rFont val="Calibri"/>
            <family val="2"/>
            <charset val="238"/>
          </rPr>
          <t>IV_B:Egyeb_SajatUtem1</t>
        </r>
      </text>
    </comment>
    <comment ref="W303" authorId="0" shapeId="0">
      <text>
        <r>
          <rPr>
            <sz val="11"/>
            <rFont val="Calibri"/>
            <family val="2"/>
            <charset val="238"/>
          </rPr>
          <t>IV_B:DijUtem1</t>
        </r>
      </text>
    </comment>
    <comment ref="X303" authorId="0" shapeId="0">
      <text>
        <r>
          <rPr>
            <sz val="11"/>
            <rFont val="Calibri"/>
            <family val="2"/>
            <charset val="238"/>
          </rPr>
          <t>IV_B:EM_Melleklet1_Utem1</t>
        </r>
      </text>
    </comment>
    <comment ref="Y303" authorId="0" shapeId="0">
      <text>
        <r>
          <rPr>
            <sz val="11"/>
            <rFont val="Calibri"/>
            <family val="2"/>
            <charset val="238"/>
          </rPr>
          <t>IV_B:EgyebAllamiUtem1</t>
        </r>
      </text>
    </comment>
    <comment ref="Z303" authorId="0" shapeId="0">
      <text>
        <r>
          <rPr>
            <sz val="11"/>
            <rFont val="Calibri"/>
            <family val="2"/>
            <charset val="238"/>
          </rPr>
          <t>IV_B:OnkormanyzatiUtem1</t>
        </r>
      </text>
    </comment>
    <comment ref="AA303" authorId="0" shapeId="0">
      <text>
        <r>
          <rPr>
            <sz val="11"/>
            <rFont val="Calibri"/>
            <family val="2"/>
            <charset val="238"/>
          </rPr>
          <t>IV_B:EUUtem1</t>
        </r>
      </text>
    </comment>
    <comment ref="AB303" authorId="0" shapeId="0">
      <text>
        <r>
          <rPr>
            <sz val="11"/>
            <rFont val="Calibri"/>
            <family val="2"/>
            <charset val="238"/>
          </rPr>
          <t>IV_B:EgyebUtem1</t>
        </r>
      </text>
    </comment>
    <comment ref="AC303" authorId="0" shapeId="0">
      <text>
        <r>
          <rPr>
            <sz val="11"/>
            <rFont val="Calibri"/>
            <family val="2"/>
            <charset val="238"/>
          </rPr>
          <t>IV_B:HitelKotvenyUtem1</t>
        </r>
      </text>
    </comment>
    <comment ref="AD303" authorId="0" shapeId="0">
      <text>
        <r>
          <rPr>
            <sz val="11"/>
            <rFont val="Calibri"/>
            <family val="2"/>
            <charset val="238"/>
          </rPr>
          <t>IV_B:OsszesenUtem1</t>
        </r>
      </text>
    </comment>
    <comment ref="AG303" authorId="0" shapeId="0">
      <text>
        <r>
          <rPr>
            <sz val="11"/>
            <rFont val="Calibri"/>
            <family val="2"/>
            <charset val="238"/>
          </rPr>
          <t>IV_B:HDUtem2</t>
        </r>
      </text>
    </comment>
    <comment ref="AH303" authorId="0" shapeId="0">
      <text>
        <r>
          <rPr>
            <sz val="11"/>
            <rFont val="Calibri"/>
            <family val="2"/>
            <charset val="238"/>
          </rPr>
          <t>IV_B:ECSUtem2</t>
        </r>
      </text>
    </comment>
    <comment ref="AI303" authorId="0" shapeId="0">
      <text>
        <r>
          <rPr>
            <sz val="11"/>
            <rFont val="Calibri"/>
            <family val="2"/>
            <charset val="238"/>
          </rPr>
          <t>IV_B:KFHUtem2</t>
        </r>
      </text>
    </comment>
    <comment ref="AJ303" authorId="0" shapeId="0">
      <text>
        <r>
          <rPr>
            <sz val="11"/>
            <rFont val="Calibri"/>
            <family val="2"/>
            <charset val="238"/>
          </rPr>
          <t>IV_B:Egyeb_SajatUtem2</t>
        </r>
      </text>
    </comment>
    <comment ref="AK303" authorId="0" shapeId="0">
      <text>
        <r>
          <rPr>
            <sz val="11"/>
            <rFont val="Calibri"/>
            <family val="2"/>
            <charset val="238"/>
          </rPr>
          <t>IV_B:DijUtem2</t>
        </r>
      </text>
    </comment>
    <comment ref="AL303" authorId="0" shapeId="0">
      <text>
        <r>
          <rPr>
            <sz val="11"/>
            <rFont val="Calibri"/>
            <family val="2"/>
            <charset val="238"/>
          </rPr>
          <t>IV_B:EM_Melleklet1_Utem2</t>
        </r>
      </text>
    </comment>
    <comment ref="AM303" authorId="0" shapeId="0">
      <text>
        <r>
          <rPr>
            <sz val="11"/>
            <rFont val="Calibri"/>
            <family val="2"/>
            <charset val="238"/>
          </rPr>
          <t>IV_B:EgyebAllamiUtem2</t>
        </r>
      </text>
    </comment>
    <comment ref="AN303" authorId="0" shapeId="0">
      <text>
        <r>
          <rPr>
            <sz val="11"/>
            <rFont val="Calibri"/>
            <family val="2"/>
            <charset val="238"/>
          </rPr>
          <t>IV_B:OnkormanyzatiUtem2</t>
        </r>
      </text>
    </comment>
    <comment ref="AO303" authorId="0" shapeId="0">
      <text>
        <r>
          <rPr>
            <sz val="11"/>
            <rFont val="Calibri"/>
            <family val="2"/>
            <charset val="238"/>
          </rPr>
          <t>IV_B:EUUtem2</t>
        </r>
      </text>
    </comment>
    <comment ref="AP303" authorId="0" shapeId="0">
      <text>
        <r>
          <rPr>
            <sz val="11"/>
            <rFont val="Calibri"/>
            <family val="2"/>
            <charset val="238"/>
          </rPr>
          <t>IV_B:EgyebUtem2</t>
        </r>
      </text>
    </comment>
    <comment ref="AQ303" authorId="0" shapeId="0">
      <text>
        <r>
          <rPr>
            <sz val="11"/>
            <rFont val="Calibri"/>
            <family val="2"/>
            <charset val="238"/>
          </rPr>
          <t>IV_B:HitelKotvenyUtem2</t>
        </r>
      </text>
    </comment>
    <comment ref="AR303" authorId="0" shapeId="0">
      <text>
        <r>
          <rPr>
            <sz val="11"/>
            <rFont val="Calibri"/>
            <family val="2"/>
            <charset val="238"/>
          </rPr>
          <t>IV_B:OsszesenUtem2</t>
        </r>
      </text>
    </comment>
    <comment ref="AS303" authorId="0" shapeId="0">
      <text>
        <r>
          <rPr>
            <sz val="11"/>
            <rFont val="Calibri"/>
            <family val="2"/>
            <charset val="238"/>
          </rPr>
          <t>IV_B:ForrashianyUtem2</t>
        </r>
      </text>
    </comment>
    <comment ref="AV303" authorId="0" shapeId="0">
      <text>
        <r>
          <rPr>
            <sz val="11"/>
            <rFont val="Calibri"/>
            <family val="2"/>
            <charset val="238"/>
          </rPr>
          <t>IV_B:Indokolas</t>
        </r>
      </text>
    </comment>
    <comment ref="AW303" authorId="0" shapeId="0">
      <text>
        <r>
          <rPr>
            <sz val="11"/>
            <rFont val="Calibri"/>
            <family val="2"/>
            <charset val="238"/>
          </rPr>
          <t>IV_B:Megjegyzes</t>
        </r>
      </text>
    </comment>
    <comment ref="AZ303" authorId="0" shapeId="0">
      <text>
        <r>
          <rPr>
            <sz val="11"/>
            <rFont val="Calibri"/>
            <family val="2"/>
            <charset val="238"/>
          </rPr>
          <t>IV_B:ISA</t>
        </r>
      </text>
    </comment>
    <comment ref="B304" authorId="0" shapeId="0">
      <text>
        <r>
          <rPr>
            <sz val="11"/>
            <rFont val="Calibri"/>
            <family val="2"/>
            <charset val="238"/>
          </rPr>
          <t>IV_B:FontossagiSorrent</t>
        </r>
      </text>
    </comment>
    <comment ref="C304" authorId="0" shapeId="0">
      <text>
        <r>
          <rPr>
            <sz val="11"/>
            <rFont val="Calibri"/>
            <family val="2"/>
            <charset val="238"/>
          </rPr>
          <t>IV_B:FeladatKategoria</t>
        </r>
      </text>
    </comment>
    <comment ref="D304" authorId="0" shapeId="0">
      <text>
        <r>
          <rPr>
            <sz val="11"/>
            <rFont val="Calibri"/>
            <family val="2"/>
            <charset val="238"/>
          </rPr>
          <t>IV_B:FeladatMegnevezes</t>
        </r>
      </text>
    </comment>
    <comment ref="E304" authorId="0" shapeId="0">
      <text>
        <r>
          <rPr>
            <sz val="11"/>
            <rFont val="Calibri"/>
            <family val="2"/>
            <charset val="238"/>
          </rPr>
          <t>IV_B:ElviEngedelySzam</t>
        </r>
      </text>
    </comment>
    <comment ref="F304" authorId="0" shapeId="0">
      <text>
        <r>
          <rPr>
            <sz val="11"/>
            <rFont val="Calibri"/>
            <family val="2"/>
            <charset val="238"/>
          </rPr>
          <t>IV_B:VKR_Kod</t>
        </r>
      </text>
    </comment>
    <comment ref="G304" authorId="0" shapeId="0">
      <text>
        <r>
          <rPr>
            <sz val="11"/>
            <rFont val="Calibri"/>
            <family val="2"/>
            <charset val="238"/>
          </rPr>
          <t>IV_B:VKR_Nev</t>
        </r>
      </text>
    </comment>
    <comment ref="H304" authorId="0" shapeId="0">
      <text>
        <r>
          <rPr>
            <sz val="11"/>
            <rFont val="Calibri"/>
            <family val="2"/>
            <charset val="238"/>
          </rPr>
          <t>IV_B:FeladatSorszam</t>
        </r>
      </text>
    </comment>
    <comment ref="I304" authorId="0" shapeId="0">
      <text>
        <r>
          <rPr>
            <sz val="11"/>
            <rFont val="Calibri"/>
            <family val="2"/>
            <charset val="238"/>
          </rPr>
          <t>IV_B:FeladatAzonosito</t>
        </r>
      </text>
    </comment>
    <comment ref="J304" authorId="0" shapeId="0">
      <text>
        <r>
          <rPr>
            <sz val="11"/>
            <rFont val="Calibri"/>
            <family val="2"/>
            <charset val="238"/>
          </rPr>
          <t>IV_B:EllatasiTerulet</t>
        </r>
      </text>
    </comment>
    <comment ref="K304" authorId="0" shapeId="0">
      <text>
        <r>
          <rPr>
            <sz val="11"/>
            <rFont val="Calibri"/>
            <family val="2"/>
            <charset val="238"/>
          </rPr>
          <t>IV_B:EllatasertFelelos</t>
        </r>
      </text>
    </comment>
    <comment ref="L304" authorId="0" shapeId="0">
      <text>
        <r>
          <rPr>
            <sz val="11"/>
            <rFont val="Calibri"/>
            <family val="2"/>
            <charset val="238"/>
          </rPr>
          <t>IV_B:TervezettNettoKoltseg</t>
        </r>
      </text>
    </comment>
    <comment ref="M304" authorId="0" shapeId="0">
      <text>
        <r>
          <rPr>
            <sz val="11"/>
            <rFont val="Calibri"/>
            <family val="2"/>
            <charset val="238"/>
          </rPr>
          <t>IV_B:IdotartamKezdes</t>
        </r>
      </text>
    </comment>
    <comment ref="N304" authorId="0" shapeId="0">
      <text>
        <r>
          <rPr>
            <sz val="11"/>
            <rFont val="Calibri"/>
            <family val="2"/>
            <charset val="238"/>
          </rPr>
          <t>IV_B:IdotartamBefejezes</t>
        </r>
      </text>
    </comment>
    <comment ref="O304" authorId="0" shapeId="0">
      <text>
        <r>
          <rPr>
            <sz val="11"/>
            <rFont val="Calibri"/>
            <family val="2"/>
            <charset val="238"/>
          </rPr>
          <t>IV_B:NettoKoltsegUtem1</t>
        </r>
      </text>
    </comment>
    <comment ref="P304" authorId="0" shapeId="0">
      <text>
        <r>
          <rPr>
            <sz val="11"/>
            <rFont val="Calibri"/>
            <family val="2"/>
            <charset val="238"/>
          </rPr>
          <t>IV_B:NettoKoltsegUtem2</t>
        </r>
      </text>
    </comment>
    <comment ref="Q304" authorId="0" shapeId="0">
      <text>
        <r>
          <rPr>
            <sz val="11"/>
            <rFont val="Calibri"/>
            <family val="2"/>
            <charset val="238"/>
          </rPr>
          <t>IV_B:EM_Melleklet2_KTG</t>
        </r>
      </text>
    </comment>
    <comment ref="S304" authorId="0" shapeId="0">
      <text>
        <r>
          <rPr>
            <sz val="11"/>
            <rFont val="Calibri"/>
            <family val="2"/>
            <charset val="238"/>
          </rPr>
          <t>IV_B:HDUtem1</t>
        </r>
      </text>
    </comment>
    <comment ref="T304" authorId="0" shapeId="0">
      <text>
        <r>
          <rPr>
            <sz val="11"/>
            <rFont val="Calibri"/>
            <family val="2"/>
            <charset val="238"/>
          </rPr>
          <t>IV_B:ECSUtem1</t>
        </r>
      </text>
    </comment>
    <comment ref="U304" authorId="0" shapeId="0">
      <text>
        <r>
          <rPr>
            <sz val="11"/>
            <rFont val="Calibri"/>
            <family val="2"/>
            <charset val="238"/>
          </rPr>
          <t>IV_B:KFHUtem1</t>
        </r>
      </text>
    </comment>
    <comment ref="V304" authorId="0" shapeId="0">
      <text>
        <r>
          <rPr>
            <sz val="11"/>
            <rFont val="Calibri"/>
            <family val="2"/>
            <charset val="238"/>
          </rPr>
          <t>IV_B:Egyeb_SajatUtem1</t>
        </r>
      </text>
    </comment>
    <comment ref="W304" authorId="0" shapeId="0">
      <text>
        <r>
          <rPr>
            <sz val="11"/>
            <rFont val="Calibri"/>
            <family val="2"/>
            <charset val="238"/>
          </rPr>
          <t>IV_B:DijUtem1</t>
        </r>
      </text>
    </comment>
    <comment ref="X304" authorId="0" shapeId="0">
      <text>
        <r>
          <rPr>
            <sz val="11"/>
            <rFont val="Calibri"/>
            <family val="2"/>
            <charset val="238"/>
          </rPr>
          <t>IV_B:EM_Melleklet1_Utem1</t>
        </r>
      </text>
    </comment>
    <comment ref="Y304" authorId="0" shapeId="0">
      <text>
        <r>
          <rPr>
            <sz val="11"/>
            <rFont val="Calibri"/>
            <family val="2"/>
            <charset val="238"/>
          </rPr>
          <t>IV_B:EgyebAllamiUtem1</t>
        </r>
      </text>
    </comment>
    <comment ref="Z304" authorId="0" shapeId="0">
      <text>
        <r>
          <rPr>
            <sz val="11"/>
            <rFont val="Calibri"/>
            <family val="2"/>
            <charset val="238"/>
          </rPr>
          <t>IV_B:OnkormanyzatiUtem1</t>
        </r>
      </text>
    </comment>
    <comment ref="AA304" authorId="0" shapeId="0">
      <text>
        <r>
          <rPr>
            <sz val="11"/>
            <rFont val="Calibri"/>
            <family val="2"/>
            <charset val="238"/>
          </rPr>
          <t>IV_B:EUUtem1</t>
        </r>
      </text>
    </comment>
    <comment ref="AB304" authorId="0" shapeId="0">
      <text>
        <r>
          <rPr>
            <sz val="11"/>
            <rFont val="Calibri"/>
            <family val="2"/>
            <charset val="238"/>
          </rPr>
          <t>IV_B:EgyebUtem1</t>
        </r>
      </text>
    </comment>
    <comment ref="AC304" authorId="0" shapeId="0">
      <text>
        <r>
          <rPr>
            <sz val="11"/>
            <rFont val="Calibri"/>
            <family val="2"/>
            <charset val="238"/>
          </rPr>
          <t>IV_B:HitelKotvenyUtem1</t>
        </r>
      </text>
    </comment>
    <comment ref="AD304" authorId="0" shapeId="0">
      <text>
        <r>
          <rPr>
            <sz val="11"/>
            <rFont val="Calibri"/>
            <family val="2"/>
            <charset val="238"/>
          </rPr>
          <t>IV_B:OsszesenUtem1</t>
        </r>
      </text>
    </comment>
    <comment ref="AG304" authorId="0" shapeId="0">
      <text>
        <r>
          <rPr>
            <sz val="11"/>
            <rFont val="Calibri"/>
            <family val="2"/>
            <charset val="238"/>
          </rPr>
          <t>IV_B:HDUtem2</t>
        </r>
      </text>
    </comment>
    <comment ref="AH304" authorId="0" shapeId="0">
      <text>
        <r>
          <rPr>
            <sz val="11"/>
            <rFont val="Calibri"/>
            <family val="2"/>
            <charset val="238"/>
          </rPr>
          <t>IV_B:ECSUtem2</t>
        </r>
      </text>
    </comment>
    <comment ref="AI304" authorId="0" shapeId="0">
      <text>
        <r>
          <rPr>
            <sz val="11"/>
            <rFont val="Calibri"/>
            <family val="2"/>
            <charset val="238"/>
          </rPr>
          <t>IV_B:KFHUtem2</t>
        </r>
      </text>
    </comment>
    <comment ref="AJ304" authorId="0" shapeId="0">
      <text>
        <r>
          <rPr>
            <sz val="11"/>
            <rFont val="Calibri"/>
            <family val="2"/>
            <charset val="238"/>
          </rPr>
          <t>IV_B:Egyeb_SajatUtem2</t>
        </r>
      </text>
    </comment>
    <comment ref="AK304" authorId="0" shapeId="0">
      <text>
        <r>
          <rPr>
            <sz val="11"/>
            <rFont val="Calibri"/>
            <family val="2"/>
            <charset val="238"/>
          </rPr>
          <t>IV_B:DijUtem2</t>
        </r>
      </text>
    </comment>
    <comment ref="AL304" authorId="0" shapeId="0">
      <text>
        <r>
          <rPr>
            <sz val="11"/>
            <rFont val="Calibri"/>
            <family val="2"/>
            <charset val="238"/>
          </rPr>
          <t>IV_B:EM_Melleklet1_Utem2</t>
        </r>
      </text>
    </comment>
    <comment ref="AM304" authorId="0" shapeId="0">
      <text>
        <r>
          <rPr>
            <sz val="11"/>
            <rFont val="Calibri"/>
            <family val="2"/>
            <charset val="238"/>
          </rPr>
          <t>IV_B:EgyebAllamiUtem2</t>
        </r>
      </text>
    </comment>
    <comment ref="AN304" authorId="0" shapeId="0">
      <text>
        <r>
          <rPr>
            <sz val="11"/>
            <rFont val="Calibri"/>
            <family val="2"/>
            <charset val="238"/>
          </rPr>
          <t>IV_B:OnkormanyzatiUtem2</t>
        </r>
      </text>
    </comment>
    <comment ref="AO304" authorId="0" shapeId="0">
      <text>
        <r>
          <rPr>
            <sz val="11"/>
            <rFont val="Calibri"/>
            <family val="2"/>
            <charset val="238"/>
          </rPr>
          <t>IV_B:EUUtem2</t>
        </r>
      </text>
    </comment>
    <comment ref="AP304" authorId="0" shapeId="0">
      <text>
        <r>
          <rPr>
            <sz val="11"/>
            <rFont val="Calibri"/>
            <family val="2"/>
            <charset val="238"/>
          </rPr>
          <t>IV_B:EgyebUtem2</t>
        </r>
      </text>
    </comment>
    <comment ref="AQ304" authorId="0" shapeId="0">
      <text>
        <r>
          <rPr>
            <sz val="11"/>
            <rFont val="Calibri"/>
            <family val="2"/>
            <charset val="238"/>
          </rPr>
          <t>IV_B:HitelKotvenyUtem2</t>
        </r>
      </text>
    </comment>
    <comment ref="AR304" authorId="0" shapeId="0">
      <text>
        <r>
          <rPr>
            <sz val="11"/>
            <rFont val="Calibri"/>
            <family val="2"/>
            <charset val="238"/>
          </rPr>
          <t>IV_B:OsszesenUtem2</t>
        </r>
      </text>
    </comment>
    <comment ref="AS304" authorId="0" shapeId="0">
      <text>
        <r>
          <rPr>
            <sz val="11"/>
            <rFont val="Calibri"/>
            <family val="2"/>
            <charset val="238"/>
          </rPr>
          <t>IV_B:ForrashianyUtem2</t>
        </r>
      </text>
    </comment>
    <comment ref="AV304" authorId="0" shapeId="0">
      <text>
        <r>
          <rPr>
            <sz val="11"/>
            <rFont val="Calibri"/>
            <family val="2"/>
            <charset val="238"/>
          </rPr>
          <t>IV_B:Indokolas</t>
        </r>
      </text>
    </comment>
    <comment ref="AW304" authorId="0" shapeId="0">
      <text>
        <r>
          <rPr>
            <sz val="11"/>
            <rFont val="Calibri"/>
            <family val="2"/>
            <charset val="238"/>
          </rPr>
          <t>IV_B:Megjegyzes</t>
        </r>
      </text>
    </comment>
    <comment ref="AZ304" authorId="0" shapeId="0">
      <text>
        <r>
          <rPr>
            <sz val="11"/>
            <rFont val="Calibri"/>
            <family val="2"/>
            <charset val="238"/>
          </rPr>
          <t>IV_B:ISA</t>
        </r>
      </text>
    </comment>
    <comment ref="B305" authorId="0" shapeId="0">
      <text>
        <r>
          <rPr>
            <sz val="11"/>
            <rFont val="Calibri"/>
            <family val="2"/>
            <charset val="238"/>
          </rPr>
          <t>IV_B:FontossagiSorrent</t>
        </r>
      </text>
    </comment>
    <comment ref="C305" authorId="0" shapeId="0">
      <text>
        <r>
          <rPr>
            <sz val="11"/>
            <rFont val="Calibri"/>
            <family val="2"/>
            <charset val="238"/>
          </rPr>
          <t>IV_B:FeladatKategoria</t>
        </r>
      </text>
    </comment>
    <comment ref="D305" authorId="0" shapeId="0">
      <text>
        <r>
          <rPr>
            <sz val="11"/>
            <rFont val="Calibri"/>
            <family val="2"/>
            <charset val="238"/>
          </rPr>
          <t>IV_B:FeladatMegnevezes</t>
        </r>
      </text>
    </comment>
    <comment ref="E305" authorId="0" shapeId="0">
      <text>
        <r>
          <rPr>
            <sz val="11"/>
            <rFont val="Calibri"/>
            <family val="2"/>
            <charset val="238"/>
          </rPr>
          <t>IV_B:ElviEngedelySzam</t>
        </r>
      </text>
    </comment>
    <comment ref="F305" authorId="0" shapeId="0">
      <text>
        <r>
          <rPr>
            <sz val="11"/>
            <rFont val="Calibri"/>
            <family val="2"/>
            <charset val="238"/>
          </rPr>
          <t>IV_B:VKR_Kod</t>
        </r>
      </text>
    </comment>
    <comment ref="G305" authorId="0" shapeId="0">
      <text>
        <r>
          <rPr>
            <sz val="11"/>
            <rFont val="Calibri"/>
            <family val="2"/>
            <charset val="238"/>
          </rPr>
          <t>IV_B:VKR_Nev</t>
        </r>
      </text>
    </comment>
    <comment ref="H305" authorId="0" shapeId="0">
      <text>
        <r>
          <rPr>
            <sz val="11"/>
            <rFont val="Calibri"/>
            <family val="2"/>
            <charset val="238"/>
          </rPr>
          <t>IV_B:FeladatSorszam</t>
        </r>
      </text>
    </comment>
    <comment ref="I305" authorId="0" shapeId="0">
      <text>
        <r>
          <rPr>
            <sz val="11"/>
            <rFont val="Calibri"/>
            <family val="2"/>
            <charset val="238"/>
          </rPr>
          <t>IV_B:FeladatAzonosito</t>
        </r>
      </text>
    </comment>
    <comment ref="J305" authorId="0" shapeId="0">
      <text>
        <r>
          <rPr>
            <sz val="11"/>
            <rFont val="Calibri"/>
            <family val="2"/>
            <charset val="238"/>
          </rPr>
          <t>IV_B:EllatasiTerulet</t>
        </r>
      </text>
    </comment>
    <comment ref="K305" authorId="0" shapeId="0">
      <text>
        <r>
          <rPr>
            <sz val="11"/>
            <rFont val="Calibri"/>
            <family val="2"/>
            <charset val="238"/>
          </rPr>
          <t>IV_B:EllatasertFelelos</t>
        </r>
      </text>
    </comment>
    <comment ref="L305" authorId="0" shapeId="0">
      <text>
        <r>
          <rPr>
            <sz val="11"/>
            <rFont val="Calibri"/>
            <family val="2"/>
            <charset val="238"/>
          </rPr>
          <t>IV_B:TervezettNettoKoltseg</t>
        </r>
      </text>
    </comment>
    <comment ref="M305" authorId="0" shapeId="0">
      <text>
        <r>
          <rPr>
            <sz val="11"/>
            <rFont val="Calibri"/>
            <family val="2"/>
            <charset val="238"/>
          </rPr>
          <t>IV_B:IdotartamKezdes</t>
        </r>
      </text>
    </comment>
    <comment ref="N305" authorId="0" shapeId="0">
      <text>
        <r>
          <rPr>
            <sz val="11"/>
            <rFont val="Calibri"/>
            <family val="2"/>
            <charset val="238"/>
          </rPr>
          <t>IV_B:IdotartamBefejezes</t>
        </r>
      </text>
    </comment>
    <comment ref="O305" authorId="0" shapeId="0">
      <text>
        <r>
          <rPr>
            <sz val="11"/>
            <rFont val="Calibri"/>
            <family val="2"/>
            <charset val="238"/>
          </rPr>
          <t>IV_B:NettoKoltsegUtem1</t>
        </r>
      </text>
    </comment>
    <comment ref="P305" authorId="0" shapeId="0">
      <text>
        <r>
          <rPr>
            <sz val="11"/>
            <rFont val="Calibri"/>
            <family val="2"/>
            <charset val="238"/>
          </rPr>
          <t>IV_B:NettoKoltsegUtem2</t>
        </r>
      </text>
    </comment>
    <comment ref="Q305" authorId="0" shapeId="0">
      <text>
        <r>
          <rPr>
            <sz val="11"/>
            <rFont val="Calibri"/>
            <family val="2"/>
            <charset val="238"/>
          </rPr>
          <t>IV_B:EM_Melleklet2_KTG</t>
        </r>
      </text>
    </comment>
    <comment ref="S305" authorId="0" shapeId="0">
      <text>
        <r>
          <rPr>
            <sz val="11"/>
            <rFont val="Calibri"/>
            <family val="2"/>
            <charset val="238"/>
          </rPr>
          <t>IV_B:HDUtem1</t>
        </r>
      </text>
    </comment>
    <comment ref="T305" authorId="0" shapeId="0">
      <text>
        <r>
          <rPr>
            <sz val="11"/>
            <rFont val="Calibri"/>
            <family val="2"/>
            <charset val="238"/>
          </rPr>
          <t>IV_B:ECSUtem1</t>
        </r>
      </text>
    </comment>
    <comment ref="U305" authorId="0" shapeId="0">
      <text>
        <r>
          <rPr>
            <sz val="11"/>
            <rFont val="Calibri"/>
            <family val="2"/>
            <charset val="238"/>
          </rPr>
          <t>IV_B:KFHUtem1</t>
        </r>
      </text>
    </comment>
    <comment ref="V305" authorId="0" shapeId="0">
      <text>
        <r>
          <rPr>
            <sz val="11"/>
            <rFont val="Calibri"/>
            <family val="2"/>
            <charset val="238"/>
          </rPr>
          <t>IV_B:Egyeb_SajatUtem1</t>
        </r>
      </text>
    </comment>
    <comment ref="W305" authorId="0" shapeId="0">
      <text>
        <r>
          <rPr>
            <sz val="11"/>
            <rFont val="Calibri"/>
            <family val="2"/>
            <charset val="238"/>
          </rPr>
          <t>IV_B:DijUtem1</t>
        </r>
      </text>
    </comment>
    <comment ref="X305" authorId="0" shapeId="0">
      <text>
        <r>
          <rPr>
            <sz val="11"/>
            <rFont val="Calibri"/>
            <family val="2"/>
            <charset val="238"/>
          </rPr>
          <t>IV_B:EM_Melleklet1_Utem1</t>
        </r>
      </text>
    </comment>
    <comment ref="Y305" authorId="0" shapeId="0">
      <text>
        <r>
          <rPr>
            <sz val="11"/>
            <rFont val="Calibri"/>
            <family val="2"/>
            <charset val="238"/>
          </rPr>
          <t>IV_B:EgyebAllamiUtem1</t>
        </r>
      </text>
    </comment>
    <comment ref="Z305" authorId="0" shapeId="0">
      <text>
        <r>
          <rPr>
            <sz val="11"/>
            <rFont val="Calibri"/>
            <family val="2"/>
            <charset val="238"/>
          </rPr>
          <t>IV_B:OnkormanyzatiUtem1</t>
        </r>
      </text>
    </comment>
    <comment ref="AA305" authorId="0" shapeId="0">
      <text>
        <r>
          <rPr>
            <sz val="11"/>
            <rFont val="Calibri"/>
            <family val="2"/>
            <charset val="238"/>
          </rPr>
          <t>IV_B:EUUtem1</t>
        </r>
      </text>
    </comment>
    <comment ref="AB305" authorId="0" shapeId="0">
      <text>
        <r>
          <rPr>
            <sz val="11"/>
            <rFont val="Calibri"/>
            <family val="2"/>
            <charset val="238"/>
          </rPr>
          <t>IV_B:EgyebUtem1</t>
        </r>
      </text>
    </comment>
    <comment ref="AC305" authorId="0" shapeId="0">
      <text>
        <r>
          <rPr>
            <sz val="11"/>
            <rFont val="Calibri"/>
            <family val="2"/>
            <charset val="238"/>
          </rPr>
          <t>IV_B:HitelKotvenyUtem1</t>
        </r>
      </text>
    </comment>
    <comment ref="AD305" authorId="0" shapeId="0">
      <text>
        <r>
          <rPr>
            <sz val="11"/>
            <rFont val="Calibri"/>
            <family val="2"/>
            <charset val="238"/>
          </rPr>
          <t>IV_B:OsszesenUtem1</t>
        </r>
      </text>
    </comment>
    <comment ref="AG305" authorId="0" shapeId="0">
      <text>
        <r>
          <rPr>
            <sz val="11"/>
            <rFont val="Calibri"/>
            <family val="2"/>
            <charset val="238"/>
          </rPr>
          <t>IV_B:HDUtem2</t>
        </r>
      </text>
    </comment>
    <comment ref="AH305" authorId="0" shapeId="0">
      <text>
        <r>
          <rPr>
            <sz val="11"/>
            <rFont val="Calibri"/>
            <family val="2"/>
            <charset val="238"/>
          </rPr>
          <t>IV_B:ECSUtem2</t>
        </r>
      </text>
    </comment>
    <comment ref="AI305" authorId="0" shapeId="0">
      <text>
        <r>
          <rPr>
            <sz val="11"/>
            <rFont val="Calibri"/>
            <family val="2"/>
            <charset val="238"/>
          </rPr>
          <t>IV_B:KFHUtem2</t>
        </r>
      </text>
    </comment>
    <comment ref="AJ305" authorId="0" shapeId="0">
      <text>
        <r>
          <rPr>
            <sz val="11"/>
            <rFont val="Calibri"/>
            <family val="2"/>
            <charset val="238"/>
          </rPr>
          <t>IV_B:Egyeb_SajatUtem2</t>
        </r>
      </text>
    </comment>
    <comment ref="AK305" authorId="0" shapeId="0">
      <text>
        <r>
          <rPr>
            <sz val="11"/>
            <rFont val="Calibri"/>
            <family val="2"/>
            <charset val="238"/>
          </rPr>
          <t>IV_B:DijUtem2</t>
        </r>
      </text>
    </comment>
    <comment ref="AL305" authorId="0" shapeId="0">
      <text>
        <r>
          <rPr>
            <sz val="11"/>
            <rFont val="Calibri"/>
            <family val="2"/>
            <charset val="238"/>
          </rPr>
          <t>IV_B:EM_Melleklet1_Utem2</t>
        </r>
      </text>
    </comment>
    <comment ref="AM305" authorId="0" shapeId="0">
      <text>
        <r>
          <rPr>
            <sz val="11"/>
            <rFont val="Calibri"/>
            <family val="2"/>
            <charset val="238"/>
          </rPr>
          <t>IV_B:EgyebAllamiUtem2</t>
        </r>
      </text>
    </comment>
    <comment ref="AN305" authorId="0" shapeId="0">
      <text>
        <r>
          <rPr>
            <sz val="11"/>
            <rFont val="Calibri"/>
            <family val="2"/>
            <charset val="238"/>
          </rPr>
          <t>IV_B:OnkormanyzatiUtem2</t>
        </r>
      </text>
    </comment>
    <comment ref="AO305" authorId="0" shapeId="0">
      <text>
        <r>
          <rPr>
            <sz val="11"/>
            <rFont val="Calibri"/>
            <family val="2"/>
            <charset val="238"/>
          </rPr>
          <t>IV_B:EUUtem2</t>
        </r>
      </text>
    </comment>
    <comment ref="AP305" authorId="0" shapeId="0">
      <text>
        <r>
          <rPr>
            <sz val="11"/>
            <rFont val="Calibri"/>
            <family val="2"/>
            <charset val="238"/>
          </rPr>
          <t>IV_B:EgyebUtem2</t>
        </r>
      </text>
    </comment>
    <comment ref="AQ305" authorId="0" shapeId="0">
      <text>
        <r>
          <rPr>
            <sz val="11"/>
            <rFont val="Calibri"/>
            <family val="2"/>
            <charset val="238"/>
          </rPr>
          <t>IV_B:HitelKotvenyUtem2</t>
        </r>
      </text>
    </comment>
    <comment ref="AR305" authorId="0" shapeId="0">
      <text>
        <r>
          <rPr>
            <sz val="11"/>
            <rFont val="Calibri"/>
            <family val="2"/>
            <charset val="238"/>
          </rPr>
          <t>IV_B:OsszesenUtem2</t>
        </r>
      </text>
    </comment>
    <comment ref="AS305" authorId="0" shapeId="0">
      <text>
        <r>
          <rPr>
            <sz val="11"/>
            <rFont val="Calibri"/>
            <family val="2"/>
            <charset val="238"/>
          </rPr>
          <t>IV_B:ForrashianyUtem2</t>
        </r>
      </text>
    </comment>
    <comment ref="AV305" authorId="0" shapeId="0">
      <text>
        <r>
          <rPr>
            <sz val="11"/>
            <rFont val="Calibri"/>
            <family val="2"/>
            <charset val="238"/>
          </rPr>
          <t>IV_B:Indokolas</t>
        </r>
      </text>
    </comment>
    <comment ref="AW305" authorId="0" shapeId="0">
      <text>
        <r>
          <rPr>
            <sz val="11"/>
            <rFont val="Calibri"/>
            <family val="2"/>
            <charset val="238"/>
          </rPr>
          <t>IV_B:Megjegyzes</t>
        </r>
      </text>
    </comment>
    <comment ref="AZ305" authorId="0" shapeId="0">
      <text>
        <r>
          <rPr>
            <sz val="11"/>
            <rFont val="Calibri"/>
            <family val="2"/>
            <charset val="238"/>
          </rPr>
          <t>IV_B:ISA</t>
        </r>
      </text>
    </comment>
    <comment ref="B306" authorId="0" shapeId="0">
      <text>
        <r>
          <rPr>
            <sz val="11"/>
            <rFont val="Calibri"/>
            <family val="2"/>
            <charset val="238"/>
          </rPr>
          <t>IV_B:FontossagiSorrent</t>
        </r>
      </text>
    </comment>
    <comment ref="C306" authorId="0" shapeId="0">
      <text>
        <r>
          <rPr>
            <sz val="11"/>
            <rFont val="Calibri"/>
            <family val="2"/>
            <charset val="238"/>
          </rPr>
          <t>IV_B:FeladatKategoria</t>
        </r>
      </text>
    </comment>
    <comment ref="D306" authorId="0" shapeId="0">
      <text>
        <r>
          <rPr>
            <sz val="11"/>
            <rFont val="Calibri"/>
            <family val="2"/>
            <charset val="238"/>
          </rPr>
          <t>IV_B:FeladatMegnevezes</t>
        </r>
      </text>
    </comment>
    <comment ref="E306" authorId="0" shapeId="0">
      <text>
        <r>
          <rPr>
            <sz val="11"/>
            <rFont val="Calibri"/>
            <family val="2"/>
            <charset val="238"/>
          </rPr>
          <t>IV_B:ElviEngedelySzam</t>
        </r>
      </text>
    </comment>
    <comment ref="F306" authorId="0" shapeId="0">
      <text>
        <r>
          <rPr>
            <sz val="11"/>
            <rFont val="Calibri"/>
            <family val="2"/>
            <charset val="238"/>
          </rPr>
          <t>IV_B:VKR_Kod</t>
        </r>
      </text>
    </comment>
    <comment ref="G306" authorId="0" shapeId="0">
      <text>
        <r>
          <rPr>
            <sz val="11"/>
            <rFont val="Calibri"/>
            <family val="2"/>
            <charset val="238"/>
          </rPr>
          <t>IV_B:VKR_Nev</t>
        </r>
      </text>
    </comment>
    <comment ref="H306" authorId="0" shapeId="0">
      <text>
        <r>
          <rPr>
            <sz val="11"/>
            <rFont val="Calibri"/>
            <family val="2"/>
            <charset val="238"/>
          </rPr>
          <t>IV_B:FeladatSorszam</t>
        </r>
      </text>
    </comment>
    <comment ref="I306" authorId="0" shapeId="0">
      <text>
        <r>
          <rPr>
            <sz val="11"/>
            <rFont val="Calibri"/>
            <family val="2"/>
            <charset val="238"/>
          </rPr>
          <t>IV_B:FeladatAzonosito</t>
        </r>
      </text>
    </comment>
    <comment ref="J306" authorId="0" shapeId="0">
      <text>
        <r>
          <rPr>
            <sz val="11"/>
            <rFont val="Calibri"/>
            <family val="2"/>
            <charset val="238"/>
          </rPr>
          <t>IV_B:EllatasiTerulet</t>
        </r>
      </text>
    </comment>
    <comment ref="K306" authorId="0" shapeId="0">
      <text>
        <r>
          <rPr>
            <sz val="11"/>
            <rFont val="Calibri"/>
            <family val="2"/>
            <charset val="238"/>
          </rPr>
          <t>IV_B:EllatasertFelelos</t>
        </r>
      </text>
    </comment>
    <comment ref="L306" authorId="0" shapeId="0">
      <text>
        <r>
          <rPr>
            <sz val="11"/>
            <rFont val="Calibri"/>
            <family val="2"/>
            <charset val="238"/>
          </rPr>
          <t>IV_B:TervezettNettoKoltseg</t>
        </r>
      </text>
    </comment>
    <comment ref="M306" authorId="0" shapeId="0">
      <text>
        <r>
          <rPr>
            <sz val="11"/>
            <rFont val="Calibri"/>
            <family val="2"/>
            <charset val="238"/>
          </rPr>
          <t>IV_B:IdotartamKezdes</t>
        </r>
      </text>
    </comment>
    <comment ref="N306" authorId="0" shapeId="0">
      <text>
        <r>
          <rPr>
            <sz val="11"/>
            <rFont val="Calibri"/>
            <family val="2"/>
            <charset val="238"/>
          </rPr>
          <t>IV_B:IdotartamBefejezes</t>
        </r>
      </text>
    </comment>
    <comment ref="O306" authorId="0" shapeId="0">
      <text>
        <r>
          <rPr>
            <sz val="11"/>
            <rFont val="Calibri"/>
            <family val="2"/>
            <charset val="238"/>
          </rPr>
          <t>IV_B:NettoKoltsegUtem1</t>
        </r>
      </text>
    </comment>
    <comment ref="P306" authorId="0" shapeId="0">
      <text>
        <r>
          <rPr>
            <sz val="11"/>
            <rFont val="Calibri"/>
            <family val="2"/>
            <charset val="238"/>
          </rPr>
          <t>IV_B:NettoKoltsegUtem2</t>
        </r>
      </text>
    </comment>
    <comment ref="Q306" authorId="0" shapeId="0">
      <text>
        <r>
          <rPr>
            <sz val="11"/>
            <rFont val="Calibri"/>
            <family val="2"/>
            <charset val="238"/>
          </rPr>
          <t>IV_B:EM_Melleklet2_KTG</t>
        </r>
      </text>
    </comment>
    <comment ref="S306" authorId="0" shapeId="0">
      <text>
        <r>
          <rPr>
            <sz val="11"/>
            <rFont val="Calibri"/>
            <family val="2"/>
            <charset val="238"/>
          </rPr>
          <t>IV_B:HDUtem1</t>
        </r>
      </text>
    </comment>
    <comment ref="T306" authorId="0" shapeId="0">
      <text>
        <r>
          <rPr>
            <sz val="11"/>
            <rFont val="Calibri"/>
            <family val="2"/>
            <charset val="238"/>
          </rPr>
          <t>IV_B:ECSUtem1</t>
        </r>
      </text>
    </comment>
    <comment ref="U306" authorId="0" shapeId="0">
      <text>
        <r>
          <rPr>
            <sz val="11"/>
            <rFont val="Calibri"/>
            <family val="2"/>
            <charset val="238"/>
          </rPr>
          <t>IV_B:KFHUtem1</t>
        </r>
      </text>
    </comment>
    <comment ref="V306" authorId="0" shapeId="0">
      <text>
        <r>
          <rPr>
            <sz val="11"/>
            <rFont val="Calibri"/>
            <family val="2"/>
            <charset val="238"/>
          </rPr>
          <t>IV_B:Egyeb_SajatUtem1</t>
        </r>
      </text>
    </comment>
    <comment ref="W306" authorId="0" shapeId="0">
      <text>
        <r>
          <rPr>
            <sz val="11"/>
            <rFont val="Calibri"/>
            <family val="2"/>
            <charset val="238"/>
          </rPr>
          <t>IV_B:DijUtem1</t>
        </r>
      </text>
    </comment>
    <comment ref="X306" authorId="0" shapeId="0">
      <text>
        <r>
          <rPr>
            <sz val="11"/>
            <rFont val="Calibri"/>
            <family val="2"/>
            <charset val="238"/>
          </rPr>
          <t>IV_B:EM_Melleklet1_Utem1</t>
        </r>
      </text>
    </comment>
    <comment ref="Y306" authorId="0" shapeId="0">
      <text>
        <r>
          <rPr>
            <sz val="11"/>
            <rFont val="Calibri"/>
            <family val="2"/>
            <charset val="238"/>
          </rPr>
          <t>IV_B:EgyebAllamiUtem1</t>
        </r>
      </text>
    </comment>
    <comment ref="Z306" authorId="0" shapeId="0">
      <text>
        <r>
          <rPr>
            <sz val="11"/>
            <rFont val="Calibri"/>
            <family val="2"/>
            <charset val="238"/>
          </rPr>
          <t>IV_B:OnkormanyzatiUtem1</t>
        </r>
      </text>
    </comment>
    <comment ref="AA306" authorId="0" shapeId="0">
      <text>
        <r>
          <rPr>
            <sz val="11"/>
            <rFont val="Calibri"/>
            <family val="2"/>
            <charset val="238"/>
          </rPr>
          <t>IV_B:EUUtem1</t>
        </r>
      </text>
    </comment>
    <comment ref="AB306" authorId="0" shapeId="0">
      <text>
        <r>
          <rPr>
            <sz val="11"/>
            <rFont val="Calibri"/>
            <family val="2"/>
            <charset val="238"/>
          </rPr>
          <t>IV_B:EgyebUtem1</t>
        </r>
      </text>
    </comment>
    <comment ref="AC306" authorId="0" shapeId="0">
      <text>
        <r>
          <rPr>
            <sz val="11"/>
            <rFont val="Calibri"/>
            <family val="2"/>
            <charset val="238"/>
          </rPr>
          <t>IV_B:HitelKotvenyUtem1</t>
        </r>
      </text>
    </comment>
    <comment ref="AD306" authorId="0" shapeId="0">
      <text>
        <r>
          <rPr>
            <sz val="11"/>
            <rFont val="Calibri"/>
            <family val="2"/>
            <charset val="238"/>
          </rPr>
          <t>IV_B:OsszesenUtem1</t>
        </r>
      </text>
    </comment>
    <comment ref="AG306" authorId="0" shapeId="0">
      <text>
        <r>
          <rPr>
            <sz val="11"/>
            <rFont val="Calibri"/>
            <family val="2"/>
            <charset val="238"/>
          </rPr>
          <t>IV_B:HDUtem2</t>
        </r>
      </text>
    </comment>
    <comment ref="AH306" authorId="0" shapeId="0">
      <text>
        <r>
          <rPr>
            <sz val="11"/>
            <rFont val="Calibri"/>
            <family val="2"/>
            <charset val="238"/>
          </rPr>
          <t>IV_B:ECSUtem2</t>
        </r>
      </text>
    </comment>
    <comment ref="AI306" authorId="0" shapeId="0">
      <text>
        <r>
          <rPr>
            <sz val="11"/>
            <rFont val="Calibri"/>
            <family val="2"/>
            <charset val="238"/>
          </rPr>
          <t>IV_B:KFHUtem2</t>
        </r>
      </text>
    </comment>
    <comment ref="AJ306" authorId="0" shapeId="0">
      <text>
        <r>
          <rPr>
            <sz val="11"/>
            <rFont val="Calibri"/>
            <family val="2"/>
            <charset val="238"/>
          </rPr>
          <t>IV_B:Egyeb_SajatUtem2</t>
        </r>
      </text>
    </comment>
    <comment ref="AK306" authorId="0" shapeId="0">
      <text>
        <r>
          <rPr>
            <sz val="11"/>
            <rFont val="Calibri"/>
            <family val="2"/>
            <charset val="238"/>
          </rPr>
          <t>IV_B:DijUtem2</t>
        </r>
      </text>
    </comment>
    <comment ref="AL306" authorId="0" shapeId="0">
      <text>
        <r>
          <rPr>
            <sz val="11"/>
            <rFont val="Calibri"/>
            <family val="2"/>
            <charset val="238"/>
          </rPr>
          <t>IV_B:EM_Melleklet1_Utem2</t>
        </r>
      </text>
    </comment>
    <comment ref="AM306" authorId="0" shapeId="0">
      <text>
        <r>
          <rPr>
            <sz val="11"/>
            <rFont val="Calibri"/>
            <family val="2"/>
            <charset val="238"/>
          </rPr>
          <t>IV_B:EgyebAllamiUtem2</t>
        </r>
      </text>
    </comment>
    <comment ref="AN306" authorId="0" shapeId="0">
      <text>
        <r>
          <rPr>
            <sz val="11"/>
            <rFont val="Calibri"/>
            <family val="2"/>
            <charset val="238"/>
          </rPr>
          <t>IV_B:OnkormanyzatiUtem2</t>
        </r>
      </text>
    </comment>
    <comment ref="AO306" authorId="0" shapeId="0">
      <text>
        <r>
          <rPr>
            <sz val="11"/>
            <rFont val="Calibri"/>
            <family val="2"/>
            <charset val="238"/>
          </rPr>
          <t>IV_B:EUUtem2</t>
        </r>
      </text>
    </comment>
    <comment ref="AP306" authorId="0" shapeId="0">
      <text>
        <r>
          <rPr>
            <sz val="11"/>
            <rFont val="Calibri"/>
            <family val="2"/>
            <charset val="238"/>
          </rPr>
          <t>IV_B:EgyebUtem2</t>
        </r>
      </text>
    </comment>
    <comment ref="AQ306" authorId="0" shapeId="0">
      <text>
        <r>
          <rPr>
            <sz val="11"/>
            <rFont val="Calibri"/>
            <family val="2"/>
            <charset val="238"/>
          </rPr>
          <t>IV_B:HitelKotvenyUtem2</t>
        </r>
      </text>
    </comment>
    <comment ref="AR306" authorId="0" shapeId="0">
      <text>
        <r>
          <rPr>
            <sz val="11"/>
            <rFont val="Calibri"/>
            <family val="2"/>
            <charset val="238"/>
          </rPr>
          <t>IV_B:OsszesenUtem2</t>
        </r>
      </text>
    </comment>
    <comment ref="AS306" authorId="0" shapeId="0">
      <text>
        <r>
          <rPr>
            <sz val="11"/>
            <rFont val="Calibri"/>
            <family val="2"/>
            <charset val="238"/>
          </rPr>
          <t>IV_B:ForrashianyUtem2</t>
        </r>
      </text>
    </comment>
    <comment ref="AV306" authorId="0" shapeId="0">
      <text>
        <r>
          <rPr>
            <sz val="11"/>
            <rFont val="Calibri"/>
            <family val="2"/>
            <charset val="238"/>
          </rPr>
          <t>IV_B:Indokolas</t>
        </r>
      </text>
    </comment>
    <comment ref="AW306" authorId="0" shapeId="0">
      <text>
        <r>
          <rPr>
            <sz val="11"/>
            <rFont val="Calibri"/>
            <family val="2"/>
            <charset val="238"/>
          </rPr>
          <t>IV_B:Megjegyzes</t>
        </r>
      </text>
    </comment>
    <comment ref="AZ306" authorId="0" shapeId="0">
      <text>
        <r>
          <rPr>
            <sz val="11"/>
            <rFont val="Calibri"/>
            <family val="2"/>
            <charset val="238"/>
          </rPr>
          <t>IV_B:ISA</t>
        </r>
      </text>
    </comment>
    <comment ref="B307" authorId="0" shapeId="0">
      <text>
        <r>
          <rPr>
            <sz val="11"/>
            <rFont val="Calibri"/>
            <family val="2"/>
            <charset val="238"/>
          </rPr>
          <t>IV_B:FontossagiSorrent</t>
        </r>
      </text>
    </comment>
    <comment ref="C307" authorId="0" shapeId="0">
      <text>
        <r>
          <rPr>
            <sz val="11"/>
            <rFont val="Calibri"/>
            <family val="2"/>
            <charset val="238"/>
          </rPr>
          <t>IV_B:FeladatKategoria</t>
        </r>
      </text>
    </comment>
    <comment ref="D307" authorId="0" shapeId="0">
      <text>
        <r>
          <rPr>
            <sz val="11"/>
            <rFont val="Calibri"/>
            <family val="2"/>
            <charset val="238"/>
          </rPr>
          <t>IV_B:FeladatMegnevezes</t>
        </r>
      </text>
    </comment>
    <comment ref="E307" authorId="0" shapeId="0">
      <text>
        <r>
          <rPr>
            <sz val="11"/>
            <rFont val="Calibri"/>
            <family val="2"/>
            <charset val="238"/>
          </rPr>
          <t>IV_B:ElviEngedelySzam</t>
        </r>
      </text>
    </comment>
    <comment ref="F307" authorId="0" shapeId="0">
      <text>
        <r>
          <rPr>
            <sz val="11"/>
            <rFont val="Calibri"/>
            <family val="2"/>
            <charset val="238"/>
          </rPr>
          <t>IV_B:VKR_Kod</t>
        </r>
      </text>
    </comment>
    <comment ref="G307" authorId="0" shapeId="0">
      <text>
        <r>
          <rPr>
            <sz val="11"/>
            <rFont val="Calibri"/>
            <family val="2"/>
            <charset val="238"/>
          </rPr>
          <t>IV_B:VKR_Nev</t>
        </r>
      </text>
    </comment>
    <comment ref="H307" authorId="0" shapeId="0">
      <text>
        <r>
          <rPr>
            <sz val="11"/>
            <rFont val="Calibri"/>
            <family val="2"/>
            <charset val="238"/>
          </rPr>
          <t>IV_B:FeladatSorszam</t>
        </r>
      </text>
    </comment>
    <comment ref="I307" authorId="0" shapeId="0">
      <text>
        <r>
          <rPr>
            <sz val="11"/>
            <rFont val="Calibri"/>
            <family val="2"/>
            <charset val="238"/>
          </rPr>
          <t>IV_B:FeladatAzonosito</t>
        </r>
      </text>
    </comment>
    <comment ref="J307" authorId="0" shapeId="0">
      <text>
        <r>
          <rPr>
            <sz val="11"/>
            <rFont val="Calibri"/>
            <family val="2"/>
            <charset val="238"/>
          </rPr>
          <t>IV_B:EllatasiTerulet</t>
        </r>
      </text>
    </comment>
    <comment ref="K307" authorId="0" shapeId="0">
      <text>
        <r>
          <rPr>
            <sz val="11"/>
            <rFont val="Calibri"/>
            <family val="2"/>
            <charset val="238"/>
          </rPr>
          <t>IV_B:EllatasertFelelos</t>
        </r>
      </text>
    </comment>
    <comment ref="L307" authorId="0" shapeId="0">
      <text>
        <r>
          <rPr>
            <sz val="11"/>
            <rFont val="Calibri"/>
            <family val="2"/>
            <charset val="238"/>
          </rPr>
          <t>IV_B:TervezettNettoKoltseg</t>
        </r>
      </text>
    </comment>
    <comment ref="M307" authorId="0" shapeId="0">
      <text>
        <r>
          <rPr>
            <sz val="11"/>
            <rFont val="Calibri"/>
            <family val="2"/>
            <charset val="238"/>
          </rPr>
          <t>IV_B:IdotartamKezdes</t>
        </r>
      </text>
    </comment>
    <comment ref="N307" authorId="0" shapeId="0">
      <text>
        <r>
          <rPr>
            <sz val="11"/>
            <rFont val="Calibri"/>
            <family val="2"/>
            <charset val="238"/>
          </rPr>
          <t>IV_B:IdotartamBefejezes</t>
        </r>
      </text>
    </comment>
    <comment ref="O307" authorId="0" shapeId="0">
      <text>
        <r>
          <rPr>
            <sz val="11"/>
            <rFont val="Calibri"/>
            <family val="2"/>
            <charset val="238"/>
          </rPr>
          <t>IV_B:NettoKoltsegUtem1</t>
        </r>
      </text>
    </comment>
    <comment ref="P307" authorId="0" shapeId="0">
      <text>
        <r>
          <rPr>
            <sz val="11"/>
            <rFont val="Calibri"/>
            <family val="2"/>
            <charset val="238"/>
          </rPr>
          <t>IV_B:NettoKoltsegUtem2</t>
        </r>
      </text>
    </comment>
    <comment ref="Q307" authorId="0" shapeId="0">
      <text>
        <r>
          <rPr>
            <sz val="11"/>
            <rFont val="Calibri"/>
            <family val="2"/>
            <charset val="238"/>
          </rPr>
          <t>IV_B:EM_Melleklet2_KTG</t>
        </r>
      </text>
    </comment>
    <comment ref="S307" authorId="0" shapeId="0">
      <text>
        <r>
          <rPr>
            <sz val="11"/>
            <rFont val="Calibri"/>
            <family val="2"/>
            <charset val="238"/>
          </rPr>
          <t>IV_B:HDUtem1</t>
        </r>
      </text>
    </comment>
    <comment ref="T307" authorId="0" shapeId="0">
      <text>
        <r>
          <rPr>
            <sz val="11"/>
            <rFont val="Calibri"/>
            <family val="2"/>
            <charset val="238"/>
          </rPr>
          <t>IV_B:ECSUtem1</t>
        </r>
      </text>
    </comment>
    <comment ref="U307" authorId="0" shapeId="0">
      <text>
        <r>
          <rPr>
            <sz val="11"/>
            <rFont val="Calibri"/>
            <family val="2"/>
            <charset val="238"/>
          </rPr>
          <t>IV_B:KFHUtem1</t>
        </r>
      </text>
    </comment>
    <comment ref="V307" authorId="0" shapeId="0">
      <text>
        <r>
          <rPr>
            <sz val="11"/>
            <rFont val="Calibri"/>
            <family val="2"/>
            <charset val="238"/>
          </rPr>
          <t>IV_B:Egyeb_SajatUtem1</t>
        </r>
      </text>
    </comment>
    <comment ref="W307" authorId="0" shapeId="0">
      <text>
        <r>
          <rPr>
            <sz val="11"/>
            <rFont val="Calibri"/>
            <family val="2"/>
            <charset val="238"/>
          </rPr>
          <t>IV_B:DijUtem1</t>
        </r>
      </text>
    </comment>
    <comment ref="X307" authorId="0" shapeId="0">
      <text>
        <r>
          <rPr>
            <sz val="11"/>
            <rFont val="Calibri"/>
            <family val="2"/>
            <charset val="238"/>
          </rPr>
          <t>IV_B:EM_Melleklet1_Utem1</t>
        </r>
      </text>
    </comment>
    <comment ref="Y307" authorId="0" shapeId="0">
      <text>
        <r>
          <rPr>
            <sz val="11"/>
            <rFont val="Calibri"/>
            <family val="2"/>
            <charset val="238"/>
          </rPr>
          <t>IV_B:EgyebAllamiUtem1</t>
        </r>
      </text>
    </comment>
    <comment ref="Z307" authorId="0" shapeId="0">
      <text>
        <r>
          <rPr>
            <sz val="11"/>
            <rFont val="Calibri"/>
            <family val="2"/>
            <charset val="238"/>
          </rPr>
          <t>IV_B:OnkormanyzatiUtem1</t>
        </r>
      </text>
    </comment>
    <comment ref="AA307" authorId="0" shapeId="0">
      <text>
        <r>
          <rPr>
            <sz val="11"/>
            <rFont val="Calibri"/>
            <family val="2"/>
            <charset val="238"/>
          </rPr>
          <t>IV_B:EUUtem1</t>
        </r>
      </text>
    </comment>
    <comment ref="AB307" authorId="0" shapeId="0">
      <text>
        <r>
          <rPr>
            <sz val="11"/>
            <rFont val="Calibri"/>
            <family val="2"/>
            <charset val="238"/>
          </rPr>
          <t>IV_B:EgyebUtem1</t>
        </r>
      </text>
    </comment>
    <comment ref="AC307" authorId="0" shapeId="0">
      <text>
        <r>
          <rPr>
            <sz val="11"/>
            <rFont val="Calibri"/>
            <family val="2"/>
            <charset val="238"/>
          </rPr>
          <t>IV_B:HitelKotvenyUtem1</t>
        </r>
      </text>
    </comment>
    <comment ref="AD307" authorId="0" shapeId="0">
      <text>
        <r>
          <rPr>
            <sz val="11"/>
            <rFont val="Calibri"/>
            <family val="2"/>
            <charset val="238"/>
          </rPr>
          <t>IV_B:OsszesenUtem1</t>
        </r>
      </text>
    </comment>
    <comment ref="AG307" authorId="0" shapeId="0">
      <text>
        <r>
          <rPr>
            <sz val="11"/>
            <rFont val="Calibri"/>
            <family val="2"/>
            <charset val="238"/>
          </rPr>
          <t>IV_B:HDUtem2</t>
        </r>
      </text>
    </comment>
    <comment ref="AH307" authorId="0" shapeId="0">
      <text>
        <r>
          <rPr>
            <sz val="11"/>
            <rFont val="Calibri"/>
            <family val="2"/>
            <charset val="238"/>
          </rPr>
          <t>IV_B:ECSUtem2</t>
        </r>
      </text>
    </comment>
    <comment ref="AI307" authorId="0" shapeId="0">
      <text>
        <r>
          <rPr>
            <sz val="11"/>
            <rFont val="Calibri"/>
            <family val="2"/>
            <charset val="238"/>
          </rPr>
          <t>IV_B:KFHUtem2</t>
        </r>
      </text>
    </comment>
    <comment ref="AJ307" authorId="0" shapeId="0">
      <text>
        <r>
          <rPr>
            <sz val="11"/>
            <rFont val="Calibri"/>
            <family val="2"/>
            <charset val="238"/>
          </rPr>
          <t>IV_B:Egyeb_SajatUtem2</t>
        </r>
      </text>
    </comment>
    <comment ref="AK307" authorId="0" shapeId="0">
      <text>
        <r>
          <rPr>
            <sz val="11"/>
            <rFont val="Calibri"/>
            <family val="2"/>
            <charset val="238"/>
          </rPr>
          <t>IV_B:DijUtem2</t>
        </r>
      </text>
    </comment>
    <comment ref="AL307" authorId="0" shapeId="0">
      <text>
        <r>
          <rPr>
            <sz val="11"/>
            <rFont val="Calibri"/>
            <family val="2"/>
            <charset val="238"/>
          </rPr>
          <t>IV_B:EM_Melleklet1_Utem2</t>
        </r>
      </text>
    </comment>
    <comment ref="AM307" authorId="0" shapeId="0">
      <text>
        <r>
          <rPr>
            <sz val="11"/>
            <rFont val="Calibri"/>
            <family val="2"/>
            <charset val="238"/>
          </rPr>
          <t>IV_B:EgyebAllamiUtem2</t>
        </r>
      </text>
    </comment>
    <comment ref="AN307" authorId="0" shapeId="0">
      <text>
        <r>
          <rPr>
            <sz val="11"/>
            <rFont val="Calibri"/>
            <family val="2"/>
            <charset val="238"/>
          </rPr>
          <t>IV_B:OnkormanyzatiUtem2</t>
        </r>
      </text>
    </comment>
    <comment ref="AO307" authorId="0" shapeId="0">
      <text>
        <r>
          <rPr>
            <sz val="11"/>
            <rFont val="Calibri"/>
            <family val="2"/>
            <charset val="238"/>
          </rPr>
          <t>IV_B:EUUtem2</t>
        </r>
      </text>
    </comment>
    <comment ref="AP307" authorId="0" shapeId="0">
      <text>
        <r>
          <rPr>
            <sz val="11"/>
            <rFont val="Calibri"/>
            <family val="2"/>
            <charset val="238"/>
          </rPr>
          <t>IV_B:EgyebUtem2</t>
        </r>
      </text>
    </comment>
    <comment ref="AQ307" authorId="0" shapeId="0">
      <text>
        <r>
          <rPr>
            <sz val="11"/>
            <rFont val="Calibri"/>
            <family val="2"/>
            <charset val="238"/>
          </rPr>
          <t>IV_B:HitelKotvenyUtem2</t>
        </r>
      </text>
    </comment>
    <comment ref="AR307" authorId="0" shapeId="0">
      <text>
        <r>
          <rPr>
            <sz val="11"/>
            <rFont val="Calibri"/>
            <family val="2"/>
            <charset val="238"/>
          </rPr>
          <t>IV_B:OsszesenUtem2</t>
        </r>
      </text>
    </comment>
    <comment ref="AS307" authorId="0" shapeId="0">
      <text>
        <r>
          <rPr>
            <sz val="11"/>
            <rFont val="Calibri"/>
            <family val="2"/>
            <charset val="238"/>
          </rPr>
          <t>IV_B:ForrashianyUtem2</t>
        </r>
      </text>
    </comment>
    <comment ref="AV307" authorId="0" shapeId="0">
      <text>
        <r>
          <rPr>
            <sz val="11"/>
            <rFont val="Calibri"/>
            <family val="2"/>
            <charset val="238"/>
          </rPr>
          <t>IV_B:Indokolas</t>
        </r>
      </text>
    </comment>
    <comment ref="AW307" authorId="0" shapeId="0">
      <text>
        <r>
          <rPr>
            <sz val="11"/>
            <rFont val="Calibri"/>
            <family val="2"/>
            <charset val="238"/>
          </rPr>
          <t>IV_B:Megjegyzes</t>
        </r>
      </text>
    </comment>
    <comment ref="AZ307" authorId="0" shapeId="0">
      <text>
        <r>
          <rPr>
            <sz val="11"/>
            <rFont val="Calibri"/>
            <family val="2"/>
            <charset val="238"/>
          </rPr>
          <t>IV_B:ISA</t>
        </r>
      </text>
    </comment>
    <comment ref="B308" authorId="0" shapeId="0">
      <text>
        <r>
          <rPr>
            <sz val="11"/>
            <rFont val="Calibri"/>
            <family val="2"/>
            <charset val="238"/>
          </rPr>
          <t>IV_B:FontossagiSorrent</t>
        </r>
      </text>
    </comment>
    <comment ref="C308" authorId="0" shapeId="0">
      <text>
        <r>
          <rPr>
            <sz val="11"/>
            <rFont val="Calibri"/>
            <family val="2"/>
            <charset val="238"/>
          </rPr>
          <t>IV_B:FeladatKategoria</t>
        </r>
      </text>
    </comment>
    <comment ref="D308" authorId="0" shapeId="0">
      <text>
        <r>
          <rPr>
            <sz val="11"/>
            <rFont val="Calibri"/>
            <family val="2"/>
            <charset val="238"/>
          </rPr>
          <t>IV_B:FeladatMegnevezes</t>
        </r>
      </text>
    </comment>
    <comment ref="E308" authorId="0" shapeId="0">
      <text>
        <r>
          <rPr>
            <sz val="11"/>
            <rFont val="Calibri"/>
            <family val="2"/>
            <charset val="238"/>
          </rPr>
          <t>IV_B:ElviEngedelySzam</t>
        </r>
      </text>
    </comment>
    <comment ref="F308" authorId="0" shapeId="0">
      <text>
        <r>
          <rPr>
            <sz val="11"/>
            <rFont val="Calibri"/>
            <family val="2"/>
            <charset val="238"/>
          </rPr>
          <t>IV_B:VKR_Kod</t>
        </r>
      </text>
    </comment>
    <comment ref="G308" authorId="0" shapeId="0">
      <text>
        <r>
          <rPr>
            <sz val="11"/>
            <rFont val="Calibri"/>
            <family val="2"/>
            <charset val="238"/>
          </rPr>
          <t>IV_B:VKR_Nev</t>
        </r>
      </text>
    </comment>
    <comment ref="H308" authorId="0" shapeId="0">
      <text>
        <r>
          <rPr>
            <sz val="11"/>
            <rFont val="Calibri"/>
            <family val="2"/>
            <charset val="238"/>
          </rPr>
          <t>IV_B:FeladatSorszam</t>
        </r>
      </text>
    </comment>
    <comment ref="I308" authorId="0" shapeId="0">
      <text>
        <r>
          <rPr>
            <sz val="11"/>
            <rFont val="Calibri"/>
            <family val="2"/>
            <charset val="238"/>
          </rPr>
          <t>IV_B:FeladatAzonosito</t>
        </r>
      </text>
    </comment>
    <comment ref="J308" authorId="0" shapeId="0">
      <text>
        <r>
          <rPr>
            <sz val="11"/>
            <rFont val="Calibri"/>
            <family val="2"/>
            <charset val="238"/>
          </rPr>
          <t>IV_B:EllatasiTerulet</t>
        </r>
      </text>
    </comment>
    <comment ref="K308" authorId="0" shapeId="0">
      <text>
        <r>
          <rPr>
            <sz val="11"/>
            <rFont val="Calibri"/>
            <family val="2"/>
            <charset val="238"/>
          </rPr>
          <t>IV_B:EllatasertFelelos</t>
        </r>
      </text>
    </comment>
    <comment ref="L308" authorId="0" shapeId="0">
      <text>
        <r>
          <rPr>
            <sz val="11"/>
            <rFont val="Calibri"/>
            <family val="2"/>
            <charset val="238"/>
          </rPr>
          <t>IV_B:TervezettNettoKoltseg</t>
        </r>
      </text>
    </comment>
    <comment ref="M308" authorId="0" shapeId="0">
      <text>
        <r>
          <rPr>
            <sz val="11"/>
            <rFont val="Calibri"/>
            <family val="2"/>
            <charset val="238"/>
          </rPr>
          <t>IV_B:IdotartamKezdes</t>
        </r>
      </text>
    </comment>
    <comment ref="N308" authorId="0" shapeId="0">
      <text>
        <r>
          <rPr>
            <sz val="11"/>
            <rFont val="Calibri"/>
            <family val="2"/>
            <charset val="238"/>
          </rPr>
          <t>IV_B:IdotartamBefejezes</t>
        </r>
      </text>
    </comment>
    <comment ref="O308" authorId="0" shapeId="0">
      <text>
        <r>
          <rPr>
            <sz val="11"/>
            <rFont val="Calibri"/>
            <family val="2"/>
            <charset val="238"/>
          </rPr>
          <t>IV_B:NettoKoltsegUtem1</t>
        </r>
      </text>
    </comment>
    <comment ref="P308" authorId="0" shapeId="0">
      <text>
        <r>
          <rPr>
            <sz val="11"/>
            <rFont val="Calibri"/>
            <family val="2"/>
            <charset val="238"/>
          </rPr>
          <t>IV_B:NettoKoltsegUtem2</t>
        </r>
      </text>
    </comment>
    <comment ref="Q308" authorId="0" shapeId="0">
      <text>
        <r>
          <rPr>
            <sz val="11"/>
            <rFont val="Calibri"/>
            <family val="2"/>
            <charset val="238"/>
          </rPr>
          <t>IV_B:EM_Melleklet2_KTG</t>
        </r>
      </text>
    </comment>
    <comment ref="S308" authorId="0" shapeId="0">
      <text>
        <r>
          <rPr>
            <sz val="11"/>
            <rFont val="Calibri"/>
            <family val="2"/>
            <charset val="238"/>
          </rPr>
          <t>IV_B:HDUtem1</t>
        </r>
      </text>
    </comment>
    <comment ref="T308" authorId="0" shapeId="0">
      <text>
        <r>
          <rPr>
            <sz val="11"/>
            <rFont val="Calibri"/>
            <family val="2"/>
            <charset val="238"/>
          </rPr>
          <t>IV_B:ECSUtem1</t>
        </r>
      </text>
    </comment>
    <comment ref="U308" authorId="0" shapeId="0">
      <text>
        <r>
          <rPr>
            <sz val="11"/>
            <rFont val="Calibri"/>
            <family val="2"/>
            <charset val="238"/>
          </rPr>
          <t>IV_B:KFHUtem1</t>
        </r>
      </text>
    </comment>
    <comment ref="V308" authorId="0" shapeId="0">
      <text>
        <r>
          <rPr>
            <sz val="11"/>
            <rFont val="Calibri"/>
            <family val="2"/>
            <charset val="238"/>
          </rPr>
          <t>IV_B:Egyeb_SajatUtem1</t>
        </r>
      </text>
    </comment>
    <comment ref="W308" authorId="0" shapeId="0">
      <text>
        <r>
          <rPr>
            <sz val="11"/>
            <rFont val="Calibri"/>
            <family val="2"/>
            <charset val="238"/>
          </rPr>
          <t>IV_B:DijUtem1</t>
        </r>
      </text>
    </comment>
    <comment ref="X308" authorId="0" shapeId="0">
      <text>
        <r>
          <rPr>
            <sz val="11"/>
            <rFont val="Calibri"/>
            <family val="2"/>
            <charset val="238"/>
          </rPr>
          <t>IV_B:EM_Melleklet1_Utem1</t>
        </r>
      </text>
    </comment>
    <comment ref="Y308" authorId="0" shapeId="0">
      <text>
        <r>
          <rPr>
            <sz val="11"/>
            <rFont val="Calibri"/>
            <family val="2"/>
            <charset val="238"/>
          </rPr>
          <t>IV_B:EgyebAllamiUtem1</t>
        </r>
      </text>
    </comment>
    <comment ref="Z308" authorId="0" shapeId="0">
      <text>
        <r>
          <rPr>
            <sz val="11"/>
            <rFont val="Calibri"/>
            <family val="2"/>
            <charset val="238"/>
          </rPr>
          <t>IV_B:OnkormanyzatiUtem1</t>
        </r>
      </text>
    </comment>
    <comment ref="AA308" authorId="0" shapeId="0">
      <text>
        <r>
          <rPr>
            <sz val="11"/>
            <rFont val="Calibri"/>
            <family val="2"/>
            <charset val="238"/>
          </rPr>
          <t>IV_B:EUUtem1</t>
        </r>
      </text>
    </comment>
    <comment ref="AB308" authorId="0" shapeId="0">
      <text>
        <r>
          <rPr>
            <sz val="11"/>
            <rFont val="Calibri"/>
            <family val="2"/>
            <charset val="238"/>
          </rPr>
          <t>IV_B:EgyebUtem1</t>
        </r>
      </text>
    </comment>
    <comment ref="AC308" authorId="0" shapeId="0">
      <text>
        <r>
          <rPr>
            <sz val="11"/>
            <rFont val="Calibri"/>
            <family val="2"/>
            <charset val="238"/>
          </rPr>
          <t>IV_B:HitelKotvenyUtem1</t>
        </r>
      </text>
    </comment>
    <comment ref="AD308" authorId="0" shapeId="0">
      <text>
        <r>
          <rPr>
            <sz val="11"/>
            <rFont val="Calibri"/>
            <family val="2"/>
            <charset val="238"/>
          </rPr>
          <t>IV_B:OsszesenUtem1</t>
        </r>
      </text>
    </comment>
    <comment ref="AG308" authorId="0" shapeId="0">
      <text>
        <r>
          <rPr>
            <sz val="11"/>
            <rFont val="Calibri"/>
            <family val="2"/>
            <charset val="238"/>
          </rPr>
          <t>IV_B:HDUtem2</t>
        </r>
      </text>
    </comment>
    <comment ref="AH308" authorId="0" shapeId="0">
      <text>
        <r>
          <rPr>
            <sz val="11"/>
            <rFont val="Calibri"/>
            <family val="2"/>
            <charset val="238"/>
          </rPr>
          <t>IV_B:ECSUtem2</t>
        </r>
      </text>
    </comment>
    <comment ref="AI308" authorId="0" shapeId="0">
      <text>
        <r>
          <rPr>
            <sz val="11"/>
            <rFont val="Calibri"/>
            <family val="2"/>
            <charset val="238"/>
          </rPr>
          <t>IV_B:KFHUtem2</t>
        </r>
      </text>
    </comment>
    <comment ref="AJ308" authorId="0" shapeId="0">
      <text>
        <r>
          <rPr>
            <sz val="11"/>
            <rFont val="Calibri"/>
            <family val="2"/>
            <charset val="238"/>
          </rPr>
          <t>IV_B:Egyeb_SajatUtem2</t>
        </r>
      </text>
    </comment>
    <comment ref="AK308" authorId="0" shapeId="0">
      <text>
        <r>
          <rPr>
            <sz val="11"/>
            <rFont val="Calibri"/>
            <family val="2"/>
            <charset val="238"/>
          </rPr>
          <t>IV_B:DijUtem2</t>
        </r>
      </text>
    </comment>
    <comment ref="AL308" authorId="0" shapeId="0">
      <text>
        <r>
          <rPr>
            <sz val="11"/>
            <rFont val="Calibri"/>
            <family val="2"/>
            <charset val="238"/>
          </rPr>
          <t>IV_B:EM_Melleklet1_Utem2</t>
        </r>
      </text>
    </comment>
    <comment ref="AM308" authorId="0" shapeId="0">
      <text>
        <r>
          <rPr>
            <sz val="11"/>
            <rFont val="Calibri"/>
            <family val="2"/>
            <charset val="238"/>
          </rPr>
          <t>IV_B:EgyebAllamiUtem2</t>
        </r>
      </text>
    </comment>
    <comment ref="AN308" authorId="0" shapeId="0">
      <text>
        <r>
          <rPr>
            <sz val="11"/>
            <rFont val="Calibri"/>
            <family val="2"/>
            <charset val="238"/>
          </rPr>
          <t>IV_B:OnkormanyzatiUtem2</t>
        </r>
      </text>
    </comment>
    <comment ref="AO308" authorId="0" shapeId="0">
      <text>
        <r>
          <rPr>
            <sz val="11"/>
            <rFont val="Calibri"/>
            <family val="2"/>
            <charset val="238"/>
          </rPr>
          <t>IV_B:EUUtem2</t>
        </r>
      </text>
    </comment>
    <comment ref="AP308" authorId="0" shapeId="0">
      <text>
        <r>
          <rPr>
            <sz val="11"/>
            <rFont val="Calibri"/>
            <family val="2"/>
            <charset val="238"/>
          </rPr>
          <t>IV_B:EgyebUtem2</t>
        </r>
      </text>
    </comment>
    <comment ref="AQ308" authorId="0" shapeId="0">
      <text>
        <r>
          <rPr>
            <sz val="11"/>
            <rFont val="Calibri"/>
            <family val="2"/>
            <charset val="238"/>
          </rPr>
          <t>IV_B:HitelKotvenyUtem2</t>
        </r>
      </text>
    </comment>
    <comment ref="AR308" authorId="0" shapeId="0">
      <text>
        <r>
          <rPr>
            <sz val="11"/>
            <rFont val="Calibri"/>
            <family val="2"/>
            <charset val="238"/>
          </rPr>
          <t>IV_B:OsszesenUtem2</t>
        </r>
      </text>
    </comment>
    <comment ref="AS308" authorId="0" shapeId="0">
      <text>
        <r>
          <rPr>
            <sz val="11"/>
            <rFont val="Calibri"/>
            <family val="2"/>
            <charset val="238"/>
          </rPr>
          <t>IV_B:ForrashianyUtem2</t>
        </r>
      </text>
    </comment>
    <comment ref="AV308" authorId="0" shapeId="0">
      <text>
        <r>
          <rPr>
            <sz val="11"/>
            <rFont val="Calibri"/>
            <family val="2"/>
            <charset val="238"/>
          </rPr>
          <t>IV_B:Indokolas</t>
        </r>
      </text>
    </comment>
    <comment ref="AW308" authorId="0" shapeId="0">
      <text>
        <r>
          <rPr>
            <sz val="11"/>
            <rFont val="Calibri"/>
            <family val="2"/>
            <charset val="238"/>
          </rPr>
          <t>IV_B:Megjegyzes</t>
        </r>
      </text>
    </comment>
    <comment ref="AZ308" authorId="0" shapeId="0">
      <text>
        <r>
          <rPr>
            <sz val="11"/>
            <rFont val="Calibri"/>
            <family val="2"/>
            <charset val="238"/>
          </rPr>
          <t>IV_B:ISA</t>
        </r>
      </text>
    </comment>
    <comment ref="B309" authorId="0" shapeId="0">
      <text>
        <r>
          <rPr>
            <sz val="11"/>
            <rFont val="Calibri"/>
            <family val="2"/>
            <charset val="238"/>
          </rPr>
          <t>IV_B:FontossagiSorrent</t>
        </r>
      </text>
    </comment>
    <comment ref="C309" authorId="0" shapeId="0">
      <text>
        <r>
          <rPr>
            <sz val="11"/>
            <rFont val="Calibri"/>
            <family val="2"/>
            <charset val="238"/>
          </rPr>
          <t>IV_B:FeladatKategoria</t>
        </r>
      </text>
    </comment>
    <comment ref="D309" authorId="0" shapeId="0">
      <text>
        <r>
          <rPr>
            <sz val="11"/>
            <rFont val="Calibri"/>
            <family val="2"/>
            <charset val="238"/>
          </rPr>
          <t>IV_B:FeladatMegnevezes</t>
        </r>
      </text>
    </comment>
    <comment ref="E309" authorId="0" shapeId="0">
      <text>
        <r>
          <rPr>
            <sz val="11"/>
            <rFont val="Calibri"/>
            <family val="2"/>
            <charset val="238"/>
          </rPr>
          <t>IV_B:ElviEngedelySzam</t>
        </r>
      </text>
    </comment>
    <comment ref="F309" authorId="0" shapeId="0">
      <text>
        <r>
          <rPr>
            <sz val="11"/>
            <rFont val="Calibri"/>
            <family val="2"/>
            <charset val="238"/>
          </rPr>
          <t>IV_B:VKR_Kod</t>
        </r>
      </text>
    </comment>
    <comment ref="G309" authorId="0" shapeId="0">
      <text>
        <r>
          <rPr>
            <sz val="11"/>
            <rFont val="Calibri"/>
            <family val="2"/>
            <charset val="238"/>
          </rPr>
          <t>IV_B:VKR_Nev</t>
        </r>
      </text>
    </comment>
    <comment ref="H309" authorId="0" shapeId="0">
      <text>
        <r>
          <rPr>
            <sz val="11"/>
            <rFont val="Calibri"/>
            <family val="2"/>
            <charset val="238"/>
          </rPr>
          <t>IV_B:FeladatSorszam</t>
        </r>
      </text>
    </comment>
    <comment ref="I309" authorId="0" shapeId="0">
      <text>
        <r>
          <rPr>
            <sz val="11"/>
            <rFont val="Calibri"/>
            <family val="2"/>
            <charset val="238"/>
          </rPr>
          <t>IV_B:FeladatAzonosito</t>
        </r>
      </text>
    </comment>
    <comment ref="J309" authorId="0" shapeId="0">
      <text>
        <r>
          <rPr>
            <sz val="11"/>
            <rFont val="Calibri"/>
            <family val="2"/>
            <charset val="238"/>
          </rPr>
          <t>IV_B:EllatasiTerulet</t>
        </r>
      </text>
    </comment>
    <comment ref="K309" authorId="0" shapeId="0">
      <text>
        <r>
          <rPr>
            <sz val="11"/>
            <rFont val="Calibri"/>
            <family val="2"/>
            <charset val="238"/>
          </rPr>
          <t>IV_B:EllatasertFelelos</t>
        </r>
      </text>
    </comment>
    <comment ref="L309" authorId="0" shapeId="0">
      <text>
        <r>
          <rPr>
            <sz val="11"/>
            <rFont val="Calibri"/>
            <family val="2"/>
            <charset val="238"/>
          </rPr>
          <t>IV_B:TervezettNettoKoltseg</t>
        </r>
      </text>
    </comment>
    <comment ref="M309" authorId="0" shapeId="0">
      <text>
        <r>
          <rPr>
            <sz val="11"/>
            <rFont val="Calibri"/>
            <family val="2"/>
            <charset val="238"/>
          </rPr>
          <t>IV_B:IdotartamKezdes</t>
        </r>
      </text>
    </comment>
    <comment ref="N309" authorId="0" shapeId="0">
      <text>
        <r>
          <rPr>
            <sz val="11"/>
            <rFont val="Calibri"/>
            <family val="2"/>
            <charset val="238"/>
          </rPr>
          <t>IV_B:IdotartamBefejezes</t>
        </r>
      </text>
    </comment>
    <comment ref="O309" authorId="0" shapeId="0">
      <text>
        <r>
          <rPr>
            <sz val="11"/>
            <rFont val="Calibri"/>
            <family val="2"/>
            <charset val="238"/>
          </rPr>
          <t>IV_B:NettoKoltsegUtem1</t>
        </r>
      </text>
    </comment>
    <comment ref="P309" authorId="0" shapeId="0">
      <text>
        <r>
          <rPr>
            <sz val="11"/>
            <rFont val="Calibri"/>
            <family val="2"/>
            <charset val="238"/>
          </rPr>
          <t>IV_B:NettoKoltsegUtem2</t>
        </r>
      </text>
    </comment>
    <comment ref="Q309" authorId="0" shapeId="0">
      <text>
        <r>
          <rPr>
            <sz val="11"/>
            <rFont val="Calibri"/>
            <family val="2"/>
            <charset val="238"/>
          </rPr>
          <t>IV_B:EM_Melleklet2_KTG</t>
        </r>
      </text>
    </comment>
    <comment ref="S309" authorId="0" shapeId="0">
      <text>
        <r>
          <rPr>
            <sz val="11"/>
            <rFont val="Calibri"/>
            <family val="2"/>
            <charset val="238"/>
          </rPr>
          <t>IV_B:HDUtem1</t>
        </r>
      </text>
    </comment>
    <comment ref="T309" authorId="0" shapeId="0">
      <text>
        <r>
          <rPr>
            <sz val="11"/>
            <rFont val="Calibri"/>
            <family val="2"/>
            <charset val="238"/>
          </rPr>
          <t>IV_B:ECSUtem1</t>
        </r>
      </text>
    </comment>
    <comment ref="U309" authorId="0" shapeId="0">
      <text>
        <r>
          <rPr>
            <sz val="11"/>
            <rFont val="Calibri"/>
            <family val="2"/>
            <charset val="238"/>
          </rPr>
          <t>IV_B:KFHUtem1</t>
        </r>
      </text>
    </comment>
    <comment ref="V309" authorId="0" shapeId="0">
      <text>
        <r>
          <rPr>
            <sz val="11"/>
            <rFont val="Calibri"/>
            <family val="2"/>
            <charset val="238"/>
          </rPr>
          <t>IV_B:Egyeb_SajatUtem1</t>
        </r>
      </text>
    </comment>
    <comment ref="W309" authorId="0" shapeId="0">
      <text>
        <r>
          <rPr>
            <sz val="11"/>
            <rFont val="Calibri"/>
            <family val="2"/>
            <charset val="238"/>
          </rPr>
          <t>IV_B:DijUtem1</t>
        </r>
      </text>
    </comment>
    <comment ref="X309" authorId="0" shapeId="0">
      <text>
        <r>
          <rPr>
            <sz val="11"/>
            <rFont val="Calibri"/>
            <family val="2"/>
            <charset val="238"/>
          </rPr>
          <t>IV_B:EM_Melleklet1_Utem1</t>
        </r>
      </text>
    </comment>
    <comment ref="Y309" authorId="0" shapeId="0">
      <text>
        <r>
          <rPr>
            <sz val="11"/>
            <rFont val="Calibri"/>
            <family val="2"/>
            <charset val="238"/>
          </rPr>
          <t>IV_B:EgyebAllamiUtem1</t>
        </r>
      </text>
    </comment>
    <comment ref="Z309" authorId="0" shapeId="0">
      <text>
        <r>
          <rPr>
            <sz val="11"/>
            <rFont val="Calibri"/>
            <family val="2"/>
            <charset val="238"/>
          </rPr>
          <t>IV_B:OnkormanyzatiUtem1</t>
        </r>
      </text>
    </comment>
    <comment ref="AA309" authorId="0" shapeId="0">
      <text>
        <r>
          <rPr>
            <sz val="11"/>
            <rFont val="Calibri"/>
            <family val="2"/>
            <charset val="238"/>
          </rPr>
          <t>IV_B:EUUtem1</t>
        </r>
      </text>
    </comment>
    <comment ref="AB309" authorId="0" shapeId="0">
      <text>
        <r>
          <rPr>
            <sz val="11"/>
            <rFont val="Calibri"/>
            <family val="2"/>
            <charset val="238"/>
          </rPr>
          <t>IV_B:EgyebUtem1</t>
        </r>
      </text>
    </comment>
    <comment ref="AC309" authorId="0" shapeId="0">
      <text>
        <r>
          <rPr>
            <sz val="11"/>
            <rFont val="Calibri"/>
            <family val="2"/>
            <charset val="238"/>
          </rPr>
          <t>IV_B:HitelKotvenyUtem1</t>
        </r>
      </text>
    </comment>
    <comment ref="AD309" authorId="0" shapeId="0">
      <text>
        <r>
          <rPr>
            <sz val="11"/>
            <rFont val="Calibri"/>
            <family val="2"/>
            <charset val="238"/>
          </rPr>
          <t>IV_B:OsszesenUtem1</t>
        </r>
      </text>
    </comment>
    <comment ref="AG309" authorId="0" shapeId="0">
      <text>
        <r>
          <rPr>
            <sz val="11"/>
            <rFont val="Calibri"/>
            <family val="2"/>
            <charset val="238"/>
          </rPr>
          <t>IV_B:HDUtem2</t>
        </r>
      </text>
    </comment>
    <comment ref="AH309" authorId="0" shapeId="0">
      <text>
        <r>
          <rPr>
            <sz val="11"/>
            <rFont val="Calibri"/>
            <family val="2"/>
            <charset val="238"/>
          </rPr>
          <t>IV_B:ECSUtem2</t>
        </r>
      </text>
    </comment>
    <comment ref="AI309" authorId="0" shapeId="0">
      <text>
        <r>
          <rPr>
            <sz val="11"/>
            <rFont val="Calibri"/>
            <family val="2"/>
            <charset val="238"/>
          </rPr>
          <t>IV_B:KFHUtem2</t>
        </r>
      </text>
    </comment>
    <comment ref="AJ309" authorId="0" shapeId="0">
      <text>
        <r>
          <rPr>
            <sz val="11"/>
            <rFont val="Calibri"/>
            <family val="2"/>
            <charset val="238"/>
          </rPr>
          <t>IV_B:Egyeb_SajatUtem2</t>
        </r>
      </text>
    </comment>
    <comment ref="AK309" authorId="0" shapeId="0">
      <text>
        <r>
          <rPr>
            <sz val="11"/>
            <rFont val="Calibri"/>
            <family val="2"/>
            <charset val="238"/>
          </rPr>
          <t>IV_B:DijUtem2</t>
        </r>
      </text>
    </comment>
    <comment ref="AL309" authorId="0" shapeId="0">
      <text>
        <r>
          <rPr>
            <sz val="11"/>
            <rFont val="Calibri"/>
            <family val="2"/>
            <charset val="238"/>
          </rPr>
          <t>IV_B:EM_Melleklet1_Utem2</t>
        </r>
      </text>
    </comment>
    <comment ref="AM309" authorId="0" shapeId="0">
      <text>
        <r>
          <rPr>
            <sz val="11"/>
            <rFont val="Calibri"/>
            <family val="2"/>
            <charset val="238"/>
          </rPr>
          <t>IV_B:EgyebAllamiUtem2</t>
        </r>
      </text>
    </comment>
    <comment ref="AN309" authorId="0" shapeId="0">
      <text>
        <r>
          <rPr>
            <sz val="11"/>
            <rFont val="Calibri"/>
            <family val="2"/>
            <charset val="238"/>
          </rPr>
          <t>IV_B:OnkormanyzatiUtem2</t>
        </r>
      </text>
    </comment>
    <comment ref="AO309" authorId="0" shapeId="0">
      <text>
        <r>
          <rPr>
            <sz val="11"/>
            <rFont val="Calibri"/>
            <family val="2"/>
            <charset val="238"/>
          </rPr>
          <t>IV_B:EUUtem2</t>
        </r>
      </text>
    </comment>
    <comment ref="AP309" authorId="0" shapeId="0">
      <text>
        <r>
          <rPr>
            <sz val="11"/>
            <rFont val="Calibri"/>
            <family val="2"/>
            <charset val="238"/>
          </rPr>
          <t>IV_B:EgyebUtem2</t>
        </r>
      </text>
    </comment>
    <comment ref="AQ309" authorId="0" shapeId="0">
      <text>
        <r>
          <rPr>
            <sz val="11"/>
            <rFont val="Calibri"/>
            <family val="2"/>
            <charset val="238"/>
          </rPr>
          <t>IV_B:HitelKotvenyUtem2</t>
        </r>
      </text>
    </comment>
    <comment ref="AR309" authorId="0" shapeId="0">
      <text>
        <r>
          <rPr>
            <sz val="11"/>
            <rFont val="Calibri"/>
            <family val="2"/>
            <charset val="238"/>
          </rPr>
          <t>IV_B:OsszesenUtem2</t>
        </r>
      </text>
    </comment>
    <comment ref="AS309" authorId="0" shapeId="0">
      <text>
        <r>
          <rPr>
            <sz val="11"/>
            <rFont val="Calibri"/>
            <family val="2"/>
            <charset val="238"/>
          </rPr>
          <t>IV_B:ForrashianyUtem2</t>
        </r>
      </text>
    </comment>
    <comment ref="AV309" authorId="0" shapeId="0">
      <text>
        <r>
          <rPr>
            <sz val="11"/>
            <rFont val="Calibri"/>
            <family val="2"/>
            <charset val="238"/>
          </rPr>
          <t>IV_B:Indokolas</t>
        </r>
      </text>
    </comment>
    <comment ref="AW309" authorId="0" shapeId="0">
      <text>
        <r>
          <rPr>
            <sz val="11"/>
            <rFont val="Calibri"/>
            <family val="2"/>
            <charset val="238"/>
          </rPr>
          <t>IV_B:Megjegyzes</t>
        </r>
      </text>
    </comment>
    <comment ref="AZ309" authorId="0" shapeId="0">
      <text>
        <r>
          <rPr>
            <sz val="11"/>
            <rFont val="Calibri"/>
            <family val="2"/>
            <charset val="238"/>
          </rPr>
          <t>IV_B:ISA</t>
        </r>
      </text>
    </comment>
    <comment ref="B310" authorId="0" shapeId="0">
      <text>
        <r>
          <rPr>
            <sz val="11"/>
            <rFont val="Calibri"/>
            <family val="2"/>
            <charset val="238"/>
          </rPr>
          <t>IV_B:FontossagiSorrent</t>
        </r>
      </text>
    </comment>
    <comment ref="C310" authorId="0" shapeId="0">
      <text>
        <r>
          <rPr>
            <sz val="11"/>
            <rFont val="Calibri"/>
            <family val="2"/>
            <charset val="238"/>
          </rPr>
          <t>IV_B:FeladatKategoria</t>
        </r>
      </text>
    </comment>
    <comment ref="D310" authorId="0" shapeId="0">
      <text>
        <r>
          <rPr>
            <sz val="11"/>
            <rFont val="Calibri"/>
            <family val="2"/>
            <charset val="238"/>
          </rPr>
          <t>IV_B:FeladatMegnevezes</t>
        </r>
      </text>
    </comment>
    <comment ref="E310" authorId="0" shapeId="0">
      <text>
        <r>
          <rPr>
            <sz val="11"/>
            <rFont val="Calibri"/>
            <family val="2"/>
            <charset val="238"/>
          </rPr>
          <t>IV_B:ElviEngedelySzam</t>
        </r>
      </text>
    </comment>
    <comment ref="F310" authorId="0" shapeId="0">
      <text>
        <r>
          <rPr>
            <sz val="11"/>
            <rFont val="Calibri"/>
            <family val="2"/>
            <charset val="238"/>
          </rPr>
          <t>IV_B:VKR_Kod</t>
        </r>
      </text>
    </comment>
    <comment ref="G310" authorId="0" shapeId="0">
      <text>
        <r>
          <rPr>
            <sz val="11"/>
            <rFont val="Calibri"/>
            <family val="2"/>
            <charset val="238"/>
          </rPr>
          <t>IV_B:VKR_Nev</t>
        </r>
      </text>
    </comment>
    <comment ref="H310" authorId="0" shapeId="0">
      <text>
        <r>
          <rPr>
            <sz val="11"/>
            <rFont val="Calibri"/>
            <family val="2"/>
            <charset val="238"/>
          </rPr>
          <t>IV_B:FeladatSorszam</t>
        </r>
      </text>
    </comment>
    <comment ref="I310" authorId="0" shapeId="0">
      <text>
        <r>
          <rPr>
            <sz val="11"/>
            <rFont val="Calibri"/>
            <family val="2"/>
            <charset val="238"/>
          </rPr>
          <t>IV_B:FeladatAzonosito</t>
        </r>
      </text>
    </comment>
    <comment ref="J310" authorId="0" shapeId="0">
      <text>
        <r>
          <rPr>
            <sz val="11"/>
            <rFont val="Calibri"/>
            <family val="2"/>
            <charset val="238"/>
          </rPr>
          <t>IV_B:EllatasiTerulet</t>
        </r>
      </text>
    </comment>
    <comment ref="K310" authorId="0" shapeId="0">
      <text>
        <r>
          <rPr>
            <sz val="11"/>
            <rFont val="Calibri"/>
            <family val="2"/>
            <charset val="238"/>
          </rPr>
          <t>IV_B:EllatasertFelelos</t>
        </r>
      </text>
    </comment>
    <comment ref="L310" authorId="0" shapeId="0">
      <text>
        <r>
          <rPr>
            <sz val="11"/>
            <rFont val="Calibri"/>
            <family val="2"/>
            <charset val="238"/>
          </rPr>
          <t>IV_B:TervezettNettoKoltseg</t>
        </r>
      </text>
    </comment>
    <comment ref="M310" authorId="0" shapeId="0">
      <text>
        <r>
          <rPr>
            <sz val="11"/>
            <rFont val="Calibri"/>
            <family val="2"/>
            <charset val="238"/>
          </rPr>
          <t>IV_B:IdotartamKezdes</t>
        </r>
      </text>
    </comment>
    <comment ref="N310" authorId="0" shapeId="0">
      <text>
        <r>
          <rPr>
            <sz val="11"/>
            <rFont val="Calibri"/>
            <family val="2"/>
            <charset val="238"/>
          </rPr>
          <t>IV_B:IdotartamBefejezes</t>
        </r>
      </text>
    </comment>
    <comment ref="O310" authorId="0" shapeId="0">
      <text>
        <r>
          <rPr>
            <sz val="11"/>
            <rFont val="Calibri"/>
            <family val="2"/>
            <charset val="238"/>
          </rPr>
          <t>IV_B:NettoKoltsegUtem1</t>
        </r>
      </text>
    </comment>
    <comment ref="P310" authorId="0" shapeId="0">
      <text>
        <r>
          <rPr>
            <sz val="11"/>
            <rFont val="Calibri"/>
            <family val="2"/>
            <charset val="238"/>
          </rPr>
          <t>IV_B:NettoKoltsegUtem2</t>
        </r>
      </text>
    </comment>
    <comment ref="Q310" authorId="0" shapeId="0">
      <text>
        <r>
          <rPr>
            <sz val="11"/>
            <rFont val="Calibri"/>
            <family val="2"/>
            <charset val="238"/>
          </rPr>
          <t>IV_B:EM_Melleklet2_KTG</t>
        </r>
      </text>
    </comment>
    <comment ref="S310" authorId="0" shapeId="0">
      <text>
        <r>
          <rPr>
            <sz val="11"/>
            <rFont val="Calibri"/>
            <family val="2"/>
            <charset val="238"/>
          </rPr>
          <t>IV_B:HDUtem1</t>
        </r>
      </text>
    </comment>
    <comment ref="T310" authorId="0" shapeId="0">
      <text>
        <r>
          <rPr>
            <sz val="11"/>
            <rFont val="Calibri"/>
            <family val="2"/>
            <charset val="238"/>
          </rPr>
          <t>IV_B:ECSUtem1</t>
        </r>
      </text>
    </comment>
    <comment ref="U310" authorId="0" shapeId="0">
      <text>
        <r>
          <rPr>
            <sz val="11"/>
            <rFont val="Calibri"/>
            <family val="2"/>
            <charset val="238"/>
          </rPr>
          <t>IV_B:KFHUtem1</t>
        </r>
      </text>
    </comment>
    <comment ref="V310" authorId="0" shapeId="0">
      <text>
        <r>
          <rPr>
            <sz val="11"/>
            <rFont val="Calibri"/>
            <family val="2"/>
            <charset val="238"/>
          </rPr>
          <t>IV_B:Egyeb_SajatUtem1</t>
        </r>
      </text>
    </comment>
    <comment ref="W310" authorId="0" shapeId="0">
      <text>
        <r>
          <rPr>
            <sz val="11"/>
            <rFont val="Calibri"/>
            <family val="2"/>
            <charset val="238"/>
          </rPr>
          <t>IV_B:DijUtem1</t>
        </r>
      </text>
    </comment>
    <comment ref="X310" authorId="0" shapeId="0">
      <text>
        <r>
          <rPr>
            <sz val="11"/>
            <rFont val="Calibri"/>
            <family val="2"/>
            <charset val="238"/>
          </rPr>
          <t>IV_B:EM_Melleklet1_Utem1</t>
        </r>
      </text>
    </comment>
    <comment ref="Y310" authorId="0" shapeId="0">
      <text>
        <r>
          <rPr>
            <sz val="11"/>
            <rFont val="Calibri"/>
            <family val="2"/>
            <charset val="238"/>
          </rPr>
          <t>IV_B:EgyebAllamiUtem1</t>
        </r>
      </text>
    </comment>
    <comment ref="Z310" authorId="0" shapeId="0">
      <text>
        <r>
          <rPr>
            <sz val="11"/>
            <rFont val="Calibri"/>
            <family val="2"/>
            <charset val="238"/>
          </rPr>
          <t>IV_B:OnkormanyzatiUtem1</t>
        </r>
      </text>
    </comment>
    <comment ref="AA310" authorId="0" shapeId="0">
      <text>
        <r>
          <rPr>
            <sz val="11"/>
            <rFont val="Calibri"/>
            <family val="2"/>
            <charset val="238"/>
          </rPr>
          <t>IV_B:EUUtem1</t>
        </r>
      </text>
    </comment>
    <comment ref="AB310" authorId="0" shapeId="0">
      <text>
        <r>
          <rPr>
            <sz val="11"/>
            <rFont val="Calibri"/>
            <family val="2"/>
            <charset val="238"/>
          </rPr>
          <t>IV_B:EgyebUtem1</t>
        </r>
      </text>
    </comment>
    <comment ref="AC310" authorId="0" shapeId="0">
      <text>
        <r>
          <rPr>
            <sz val="11"/>
            <rFont val="Calibri"/>
            <family val="2"/>
            <charset val="238"/>
          </rPr>
          <t>IV_B:HitelKotvenyUtem1</t>
        </r>
      </text>
    </comment>
    <comment ref="AD310" authorId="0" shapeId="0">
      <text>
        <r>
          <rPr>
            <sz val="11"/>
            <rFont val="Calibri"/>
            <family val="2"/>
            <charset val="238"/>
          </rPr>
          <t>IV_B:OsszesenUtem1</t>
        </r>
      </text>
    </comment>
    <comment ref="AG310" authorId="0" shapeId="0">
      <text>
        <r>
          <rPr>
            <sz val="11"/>
            <rFont val="Calibri"/>
            <family val="2"/>
            <charset val="238"/>
          </rPr>
          <t>IV_B:HDUtem2</t>
        </r>
      </text>
    </comment>
    <comment ref="AH310" authorId="0" shapeId="0">
      <text>
        <r>
          <rPr>
            <sz val="11"/>
            <rFont val="Calibri"/>
            <family val="2"/>
            <charset val="238"/>
          </rPr>
          <t>IV_B:ECSUtem2</t>
        </r>
      </text>
    </comment>
    <comment ref="AI310" authorId="0" shapeId="0">
      <text>
        <r>
          <rPr>
            <sz val="11"/>
            <rFont val="Calibri"/>
            <family val="2"/>
            <charset val="238"/>
          </rPr>
          <t>IV_B:KFHUtem2</t>
        </r>
      </text>
    </comment>
    <comment ref="AJ310" authorId="0" shapeId="0">
      <text>
        <r>
          <rPr>
            <sz val="11"/>
            <rFont val="Calibri"/>
            <family val="2"/>
            <charset val="238"/>
          </rPr>
          <t>IV_B:Egyeb_SajatUtem2</t>
        </r>
      </text>
    </comment>
    <comment ref="AK310" authorId="0" shapeId="0">
      <text>
        <r>
          <rPr>
            <sz val="11"/>
            <rFont val="Calibri"/>
            <family val="2"/>
            <charset val="238"/>
          </rPr>
          <t>IV_B:DijUtem2</t>
        </r>
      </text>
    </comment>
    <comment ref="AL310" authorId="0" shapeId="0">
      <text>
        <r>
          <rPr>
            <sz val="11"/>
            <rFont val="Calibri"/>
            <family val="2"/>
            <charset val="238"/>
          </rPr>
          <t>IV_B:EM_Melleklet1_Utem2</t>
        </r>
      </text>
    </comment>
    <comment ref="AM310" authorId="0" shapeId="0">
      <text>
        <r>
          <rPr>
            <sz val="11"/>
            <rFont val="Calibri"/>
            <family val="2"/>
            <charset val="238"/>
          </rPr>
          <t>IV_B:EgyebAllamiUtem2</t>
        </r>
      </text>
    </comment>
    <comment ref="AN310" authorId="0" shapeId="0">
      <text>
        <r>
          <rPr>
            <sz val="11"/>
            <rFont val="Calibri"/>
            <family val="2"/>
            <charset val="238"/>
          </rPr>
          <t>IV_B:OnkormanyzatiUtem2</t>
        </r>
      </text>
    </comment>
    <comment ref="AO310" authorId="0" shapeId="0">
      <text>
        <r>
          <rPr>
            <sz val="11"/>
            <rFont val="Calibri"/>
            <family val="2"/>
            <charset val="238"/>
          </rPr>
          <t>IV_B:EUUtem2</t>
        </r>
      </text>
    </comment>
    <comment ref="AP310" authorId="0" shapeId="0">
      <text>
        <r>
          <rPr>
            <sz val="11"/>
            <rFont val="Calibri"/>
            <family val="2"/>
            <charset val="238"/>
          </rPr>
          <t>IV_B:EgyebUtem2</t>
        </r>
      </text>
    </comment>
    <comment ref="AQ310" authorId="0" shapeId="0">
      <text>
        <r>
          <rPr>
            <sz val="11"/>
            <rFont val="Calibri"/>
            <family val="2"/>
            <charset val="238"/>
          </rPr>
          <t>IV_B:HitelKotvenyUtem2</t>
        </r>
      </text>
    </comment>
    <comment ref="AR310" authorId="0" shapeId="0">
      <text>
        <r>
          <rPr>
            <sz val="11"/>
            <rFont val="Calibri"/>
            <family val="2"/>
            <charset val="238"/>
          </rPr>
          <t>IV_B:OsszesenUtem2</t>
        </r>
      </text>
    </comment>
    <comment ref="AS310" authorId="0" shapeId="0">
      <text>
        <r>
          <rPr>
            <sz val="11"/>
            <rFont val="Calibri"/>
            <family val="2"/>
            <charset val="238"/>
          </rPr>
          <t>IV_B:ForrashianyUtem2</t>
        </r>
      </text>
    </comment>
    <comment ref="AV310" authorId="0" shapeId="0">
      <text>
        <r>
          <rPr>
            <sz val="11"/>
            <rFont val="Calibri"/>
            <family val="2"/>
            <charset val="238"/>
          </rPr>
          <t>IV_B:Indokolas</t>
        </r>
      </text>
    </comment>
    <comment ref="AW310" authorId="0" shapeId="0">
      <text>
        <r>
          <rPr>
            <sz val="11"/>
            <rFont val="Calibri"/>
            <family val="2"/>
            <charset val="238"/>
          </rPr>
          <t>IV_B:Megjegyzes</t>
        </r>
      </text>
    </comment>
    <comment ref="AZ310" authorId="0" shapeId="0">
      <text>
        <r>
          <rPr>
            <sz val="11"/>
            <rFont val="Calibri"/>
            <family val="2"/>
            <charset val="238"/>
          </rPr>
          <t>IV_B:ISA</t>
        </r>
      </text>
    </comment>
    <comment ref="B311" authorId="0" shapeId="0">
      <text>
        <r>
          <rPr>
            <sz val="11"/>
            <rFont val="Calibri"/>
            <family val="2"/>
            <charset val="238"/>
          </rPr>
          <t>IV_B:FontossagiSorrent</t>
        </r>
      </text>
    </comment>
    <comment ref="C311" authorId="0" shapeId="0">
      <text>
        <r>
          <rPr>
            <sz val="11"/>
            <rFont val="Calibri"/>
            <family val="2"/>
            <charset val="238"/>
          </rPr>
          <t>IV_B:FeladatKategoria</t>
        </r>
      </text>
    </comment>
    <comment ref="D311" authorId="0" shapeId="0">
      <text>
        <r>
          <rPr>
            <sz val="11"/>
            <rFont val="Calibri"/>
            <family val="2"/>
            <charset val="238"/>
          </rPr>
          <t>IV_B:FeladatMegnevezes</t>
        </r>
      </text>
    </comment>
    <comment ref="E311" authorId="0" shapeId="0">
      <text>
        <r>
          <rPr>
            <sz val="11"/>
            <rFont val="Calibri"/>
            <family val="2"/>
            <charset val="238"/>
          </rPr>
          <t>IV_B:ElviEngedelySzam</t>
        </r>
      </text>
    </comment>
    <comment ref="F311" authorId="0" shapeId="0">
      <text>
        <r>
          <rPr>
            <sz val="11"/>
            <rFont val="Calibri"/>
            <family val="2"/>
            <charset val="238"/>
          </rPr>
          <t>IV_B:VKR_Kod</t>
        </r>
      </text>
    </comment>
    <comment ref="G311" authorId="0" shapeId="0">
      <text>
        <r>
          <rPr>
            <sz val="11"/>
            <rFont val="Calibri"/>
            <family val="2"/>
            <charset val="238"/>
          </rPr>
          <t>IV_B:VKR_Nev</t>
        </r>
      </text>
    </comment>
    <comment ref="H311" authorId="0" shapeId="0">
      <text>
        <r>
          <rPr>
            <sz val="11"/>
            <rFont val="Calibri"/>
            <family val="2"/>
            <charset val="238"/>
          </rPr>
          <t>IV_B:FeladatSorszam</t>
        </r>
      </text>
    </comment>
    <comment ref="I311" authorId="0" shapeId="0">
      <text>
        <r>
          <rPr>
            <sz val="11"/>
            <rFont val="Calibri"/>
            <family val="2"/>
            <charset val="238"/>
          </rPr>
          <t>IV_B:FeladatAzonosito</t>
        </r>
      </text>
    </comment>
    <comment ref="J311" authorId="0" shapeId="0">
      <text>
        <r>
          <rPr>
            <sz val="11"/>
            <rFont val="Calibri"/>
            <family val="2"/>
            <charset val="238"/>
          </rPr>
          <t>IV_B:EllatasiTerulet</t>
        </r>
      </text>
    </comment>
    <comment ref="K311" authorId="0" shapeId="0">
      <text>
        <r>
          <rPr>
            <sz val="11"/>
            <rFont val="Calibri"/>
            <family val="2"/>
            <charset val="238"/>
          </rPr>
          <t>IV_B:EllatasertFelelos</t>
        </r>
      </text>
    </comment>
    <comment ref="L311" authorId="0" shapeId="0">
      <text>
        <r>
          <rPr>
            <sz val="11"/>
            <rFont val="Calibri"/>
            <family val="2"/>
            <charset val="238"/>
          </rPr>
          <t>IV_B:TervezettNettoKoltseg</t>
        </r>
      </text>
    </comment>
    <comment ref="M311" authorId="0" shapeId="0">
      <text>
        <r>
          <rPr>
            <sz val="11"/>
            <rFont val="Calibri"/>
            <family val="2"/>
            <charset val="238"/>
          </rPr>
          <t>IV_B:IdotartamKezdes</t>
        </r>
      </text>
    </comment>
    <comment ref="N311" authorId="0" shapeId="0">
      <text>
        <r>
          <rPr>
            <sz val="11"/>
            <rFont val="Calibri"/>
            <family val="2"/>
            <charset val="238"/>
          </rPr>
          <t>IV_B:IdotartamBefejezes</t>
        </r>
      </text>
    </comment>
    <comment ref="O311" authorId="0" shapeId="0">
      <text>
        <r>
          <rPr>
            <sz val="11"/>
            <rFont val="Calibri"/>
            <family val="2"/>
            <charset val="238"/>
          </rPr>
          <t>IV_B:NettoKoltsegUtem1</t>
        </r>
      </text>
    </comment>
    <comment ref="P311" authorId="0" shapeId="0">
      <text>
        <r>
          <rPr>
            <sz val="11"/>
            <rFont val="Calibri"/>
            <family val="2"/>
            <charset val="238"/>
          </rPr>
          <t>IV_B:NettoKoltsegUtem2</t>
        </r>
      </text>
    </comment>
    <comment ref="Q311" authorId="0" shapeId="0">
      <text>
        <r>
          <rPr>
            <sz val="11"/>
            <rFont val="Calibri"/>
            <family val="2"/>
            <charset val="238"/>
          </rPr>
          <t>IV_B:EM_Melleklet2_KTG</t>
        </r>
      </text>
    </comment>
    <comment ref="S311" authorId="0" shapeId="0">
      <text>
        <r>
          <rPr>
            <sz val="11"/>
            <rFont val="Calibri"/>
            <family val="2"/>
            <charset val="238"/>
          </rPr>
          <t>IV_B:HDUtem1</t>
        </r>
      </text>
    </comment>
    <comment ref="T311" authorId="0" shapeId="0">
      <text>
        <r>
          <rPr>
            <sz val="11"/>
            <rFont val="Calibri"/>
            <family val="2"/>
            <charset val="238"/>
          </rPr>
          <t>IV_B:ECSUtem1</t>
        </r>
      </text>
    </comment>
    <comment ref="U311" authorId="0" shapeId="0">
      <text>
        <r>
          <rPr>
            <sz val="11"/>
            <rFont val="Calibri"/>
            <family val="2"/>
            <charset val="238"/>
          </rPr>
          <t>IV_B:KFHUtem1</t>
        </r>
      </text>
    </comment>
    <comment ref="V311" authorId="0" shapeId="0">
      <text>
        <r>
          <rPr>
            <sz val="11"/>
            <rFont val="Calibri"/>
            <family val="2"/>
            <charset val="238"/>
          </rPr>
          <t>IV_B:Egyeb_SajatUtem1</t>
        </r>
      </text>
    </comment>
    <comment ref="W311" authorId="0" shapeId="0">
      <text>
        <r>
          <rPr>
            <sz val="11"/>
            <rFont val="Calibri"/>
            <family val="2"/>
            <charset val="238"/>
          </rPr>
          <t>IV_B:DijUtem1</t>
        </r>
      </text>
    </comment>
    <comment ref="X311" authorId="0" shapeId="0">
      <text>
        <r>
          <rPr>
            <sz val="11"/>
            <rFont val="Calibri"/>
            <family val="2"/>
            <charset val="238"/>
          </rPr>
          <t>IV_B:EM_Melleklet1_Utem1</t>
        </r>
      </text>
    </comment>
    <comment ref="Y311" authorId="0" shapeId="0">
      <text>
        <r>
          <rPr>
            <sz val="11"/>
            <rFont val="Calibri"/>
            <family val="2"/>
            <charset val="238"/>
          </rPr>
          <t>IV_B:EgyebAllamiUtem1</t>
        </r>
      </text>
    </comment>
    <comment ref="Z311" authorId="0" shapeId="0">
      <text>
        <r>
          <rPr>
            <sz val="11"/>
            <rFont val="Calibri"/>
            <family val="2"/>
            <charset val="238"/>
          </rPr>
          <t>IV_B:OnkormanyzatiUtem1</t>
        </r>
      </text>
    </comment>
    <comment ref="AA311" authorId="0" shapeId="0">
      <text>
        <r>
          <rPr>
            <sz val="11"/>
            <rFont val="Calibri"/>
            <family val="2"/>
            <charset val="238"/>
          </rPr>
          <t>IV_B:EUUtem1</t>
        </r>
      </text>
    </comment>
    <comment ref="AB311" authorId="0" shapeId="0">
      <text>
        <r>
          <rPr>
            <sz val="11"/>
            <rFont val="Calibri"/>
            <family val="2"/>
            <charset val="238"/>
          </rPr>
          <t>IV_B:EgyebUtem1</t>
        </r>
      </text>
    </comment>
    <comment ref="AC311" authorId="0" shapeId="0">
      <text>
        <r>
          <rPr>
            <sz val="11"/>
            <rFont val="Calibri"/>
            <family val="2"/>
            <charset val="238"/>
          </rPr>
          <t>IV_B:HitelKotvenyUtem1</t>
        </r>
      </text>
    </comment>
    <comment ref="AD311" authorId="0" shapeId="0">
      <text>
        <r>
          <rPr>
            <sz val="11"/>
            <rFont val="Calibri"/>
            <family val="2"/>
            <charset val="238"/>
          </rPr>
          <t>IV_B:OsszesenUtem1</t>
        </r>
      </text>
    </comment>
    <comment ref="AG311" authorId="0" shapeId="0">
      <text>
        <r>
          <rPr>
            <sz val="11"/>
            <rFont val="Calibri"/>
            <family val="2"/>
            <charset val="238"/>
          </rPr>
          <t>IV_B:HDUtem2</t>
        </r>
      </text>
    </comment>
    <comment ref="AH311" authorId="0" shapeId="0">
      <text>
        <r>
          <rPr>
            <sz val="11"/>
            <rFont val="Calibri"/>
            <family val="2"/>
            <charset val="238"/>
          </rPr>
          <t>IV_B:ECSUtem2</t>
        </r>
      </text>
    </comment>
    <comment ref="AI311" authorId="0" shapeId="0">
      <text>
        <r>
          <rPr>
            <sz val="11"/>
            <rFont val="Calibri"/>
            <family val="2"/>
            <charset val="238"/>
          </rPr>
          <t>IV_B:KFHUtem2</t>
        </r>
      </text>
    </comment>
    <comment ref="AJ311" authorId="0" shapeId="0">
      <text>
        <r>
          <rPr>
            <sz val="11"/>
            <rFont val="Calibri"/>
            <family val="2"/>
            <charset val="238"/>
          </rPr>
          <t>IV_B:Egyeb_SajatUtem2</t>
        </r>
      </text>
    </comment>
    <comment ref="AK311" authorId="0" shapeId="0">
      <text>
        <r>
          <rPr>
            <sz val="11"/>
            <rFont val="Calibri"/>
            <family val="2"/>
            <charset val="238"/>
          </rPr>
          <t>IV_B:DijUtem2</t>
        </r>
      </text>
    </comment>
    <comment ref="AL311" authorId="0" shapeId="0">
      <text>
        <r>
          <rPr>
            <sz val="11"/>
            <rFont val="Calibri"/>
            <family val="2"/>
            <charset val="238"/>
          </rPr>
          <t>IV_B:EM_Melleklet1_Utem2</t>
        </r>
      </text>
    </comment>
    <comment ref="AM311" authorId="0" shapeId="0">
      <text>
        <r>
          <rPr>
            <sz val="11"/>
            <rFont val="Calibri"/>
            <family val="2"/>
            <charset val="238"/>
          </rPr>
          <t>IV_B:EgyebAllamiUtem2</t>
        </r>
      </text>
    </comment>
    <comment ref="AN311" authorId="0" shapeId="0">
      <text>
        <r>
          <rPr>
            <sz val="11"/>
            <rFont val="Calibri"/>
            <family val="2"/>
            <charset val="238"/>
          </rPr>
          <t>IV_B:OnkormanyzatiUtem2</t>
        </r>
      </text>
    </comment>
    <comment ref="AO311" authorId="0" shapeId="0">
      <text>
        <r>
          <rPr>
            <sz val="11"/>
            <rFont val="Calibri"/>
            <family val="2"/>
            <charset val="238"/>
          </rPr>
          <t>IV_B:EUUtem2</t>
        </r>
      </text>
    </comment>
    <comment ref="AP311" authorId="0" shapeId="0">
      <text>
        <r>
          <rPr>
            <sz val="11"/>
            <rFont val="Calibri"/>
            <family val="2"/>
            <charset val="238"/>
          </rPr>
          <t>IV_B:EgyebUtem2</t>
        </r>
      </text>
    </comment>
    <comment ref="AQ311" authorId="0" shapeId="0">
      <text>
        <r>
          <rPr>
            <sz val="11"/>
            <rFont val="Calibri"/>
            <family val="2"/>
            <charset val="238"/>
          </rPr>
          <t>IV_B:HitelKotvenyUtem2</t>
        </r>
      </text>
    </comment>
    <comment ref="AR311" authorId="0" shapeId="0">
      <text>
        <r>
          <rPr>
            <sz val="11"/>
            <rFont val="Calibri"/>
            <family val="2"/>
            <charset val="238"/>
          </rPr>
          <t>IV_B:OsszesenUtem2</t>
        </r>
      </text>
    </comment>
    <comment ref="AS311" authorId="0" shapeId="0">
      <text>
        <r>
          <rPr>
            <sz val="11"/>
            <rFont val="Calibri"/>
            <family val="2"/>
            <charset val="238"/>
          </rPr>
          <t>IV_B:ForrashianyUtem2</t>
        </r>
      </text>
    </comment>
    <comment ref="AV311" authorId="0" shapeId="0">
      <text>
        <r>
          <rPr>
            <sz val="11"/>
            <rFont val="Calibri"/>
            <family val="2"/>
            <charset val="238"/>
          </rPr>
          <t>IV_B:Indokolas</t>
        </r>
      </text>
    </comment>
    <comment ref="AW311" authorId="0" shapeId="0">
      <text>
        <r>
          <rPr>
            <sz val="11"/>
            <rFont val="Calibri"/>
            <family val="2"/>
            <charset val="238"/>
          </rPr>
          <t>IV_B:Megjegyzes</t>
        </r>
      </text>
    </comment>
    <comment ref="AZ311" authorId="0" shapeId="0">
      <text>
        <r>
          <rPr>
            <sz val="11"/>
            <rFont val="Calibri"/>
            <family val="2"/>
            <charset val="238"/>
          </rPr>
          <t>IV_B:ISA</t>
        </r>
      </text>
    </comment>
    <comment ref="B312" authorId="0" shapeId="0">
      <text>
        <r>
          <rPr>
            <sz val="11"/>
            <rFont val="Calibri"/>
            <family val="2"/>
            <charset val="238"/>
          </rPr>
          <t>IV_B:FontossagiSorrent</t>
        </r>
      </text>
    </comment>
    <comment ref="C312" authorId="0" shapeId="0">
      <text>
        <r>
          <rPr>
            <sz val="11"/>
            <rFont val="Calibri"/>
            <family val="2"/>
            <charset val="238"/>
          </rPr>
          <t>IV_B:FeladatKategoria</t>
        </r>
      </text>
    </comment>
    <comment ref="D312" authorId="0" shapeId="0">
      <text>
        <r>
          <rPr>
            <sz val="11"/>
            <rFont val="Calibri"/>
            <family val="2"/>
            <charset val="238"/>
          </rPr>
          <t>IV_B:FeladatMegnevezes</t>
        </r>
      </text>
    </comment>
    <comment ref="E312" authorId="0" shapeId="0">
      <text>
        <r>
          <rPr>
            <sz val="11"/>
            <rFont val="Calibri"/>
            <family val="2"/>
            <charset val="238"/>
          </rPr>
          <t>IV_B:ElviEngedelySzam</t>
        </r>
      </text>
    </comment>
    <comment ref="F312" authorId="0" shapeId="0">
      <text>
        <r>
          <rPr>
            <sz val="11"/>
            <rFont val="Calibri"/>
            <family val="2"/>
            <charset val="238"/>
          </rPr>
          <t>IV_B:VKR_Kod</t>
        </r>
      </text>
    </comment>
    <comment ref="G312" authorId="0" shapeId="0">
      <text>
        <r>
          <rPr>
            <sz val="11"/>
            <rFont val="Calibri"/>
            <family val="2"/>
            <charset val="238"/>
          </rPr>
          <t>IV_B:VKR_Nev</t>
        </r>
      </text>
    </comment>
    <comment ref="H312" authorId="0" shapeId="0">
      <text>
        <r>
          <rPr>
            <sz val="11"/>
            <rFont val="Calibri"/>
            <family val="2"/>
            <charset val="238"/>
          </rPr>
          <t>IV_B:FeladatSorszam</t>
        </r>
      </text>
    </comment>
    <comment ref="I312" authorId="0" shapeId="0">
      <text>
        <r>
          <rPr>
            <sz val="11"/>
            <rFont val="Calibri"/>
            <family val="2"/>
            <charset val="238"/>
          </rPr>
          <t>IV_B:FeladatAzonosito</t>
        </r>
      </text>
    </comment>
    <comment ref="J312" authorId="0" shapeId="0">
      <text>
        <r>
          <rPr>
            <sz val="11"/>
            <rFont val="Calibri"/>
            <family val="2"/>
            <charset val="238"/>
          </rPr>
          <t>IV_B:EllatasiTerulet</t>
        </r>
      </text>
    </comment>
    <comment ref="K312" authorId="0" shapeId="0">
      <text>
        <r>
          <rPr>
            <sz val="11"/>
            <rFont val="Calibri"/>
            <family val="2"/>
            <charset val="238"/>
          </rPr>
          <t>IV_B:EllatasertFelelos</t>
        </r>
      </text>
    </comment>
    <comment ref="L312" authorId="0" shapeId="0">
      <text>
        <r>
          <rPr>
            <sz val="11"/>
            <rFont val="Calibri"/>
            <family val="2"/>
            <charset val="238"/>
          </rPr>
          <t>IV_B:TervezettNettoKoltseg</t>
        </r>
      </text>
    </comment>
    <comment ref="M312" authorId="0" shapeId="0">
      <text>
        <r>
          <rPr>
            <sz val="11"/>
            <rFont val="Calibri"/>
            <family val="2"/>
            <charset val="238"/>
          </rPr>
          <t>IV_B:IdotartamKezdes</t>
        </r>
      </text>
    </comment>
    <comment ref="N312" authorId="0" shapeId="0">
      <text>
        <r>
          <rPr>
            <sz val="11"/>
            <rFont val="Calibri"/>
            <family val="2"/>
            <charset val="238"/>
          </rPr>
          <t>IV_B:IdotartamBefejezes</t>
        </r>
      </text>
    </comment>
    <comment ref="O312" authorId="0" shapeId="0">
      <text>
        <r>
          <rPr>
            <sz val="11"/>
            <rFont val="Calibri"/>
            <family val="2"/>
            <charset val="238"/>
          </rPr>
          <t>IV_B:NettoKoltsegUtem1</t>
        </r>
      </text>
    </comment>
    <comment ref="P312" authorId="0" shapeId="0">
      <text>
        <r>
          <rPr>
            <sz val="11"/>
            <rFont val="Calibri"/>
            <family val="2"/>
            <charset val="238"/>
          </rPr>
          <t>IV_B:NettoKoltsegUtem2</t>
        </r>
      </text>
    </comment>
    <comment ref="Q312" authorId="0" shapeId="0">
      <text>
        <r>
          <rPr>
            <sz val="11"/>
            <rFont val="Calibri"/>
            <family val="2"/>
            <charset val="238"/>
          </rPr>
          <t>IV_B:EM_Melleklet2_KTG</t>
        </r>
      </text>
    </comment>
    <comment ref="S312" authorId="0" shapeId="0">
      <text>
        <r>
          <rPr>
            <sz val="11"/>
            <rFont val="Calibri"/>
            <family val="2"/>
            <charset val="238"/>
          </rPr>
          <t>IV_B:HDUtem1</t>
        </r>
      </text>
    </comment>
    <comment ref="T312" authorId="0" shapeId="0">
      <text>
        <r>
          <rPr>
            <sz val="11"/>
            <rFont val="Calibri"/>
            <family val="2"/>
            <charset val="238"/>
          </rPr>
          <t>IV_B:ECSUtem1</t>
        </r>
      </text>
    </comment>
    <comment ref="U312" authorId="0" shapeId="0">
      <text>
        <r>
          <rPr>
            <sz val="11"/>
            <rFont val="Calibri"/>
            <family val="2"/>
            <charset val="238"/>
          </rPr>
          <t>IV_B:KFHUtem1</t>
        </r>
      </text>
    </comment>
    <comment ref="V312" authorId="0" shapeId="0">
      <text>
        <r>
          <rPr>
            <sz val="11"/>
            <rFont val="Calibri"/>
            <family val="2"/>
            <charset val="238"/>
          </rPr>
          <t>IV_B:Egyeb_SajatUtem1</t>
        </r>
      </text>
    </comment>
    <comment ref="W312" authorId="0" shapeId="0">
      <text>
        <r>
          <rPr>
            <sz val="11"/>
            <rFont val="Calibri"/>
            <family val="2"/>
            <charset val="238"/>
          </rPr>
          <t>IV_B:DijUtem1</t>
        </r>
      </text>
    </comment>
    <comment ref="X312" authorId="0" shapeId="0">
      <text>
        <r>
          <rPr>
            <sz val="11"/>
            <rFont val="Calibri"/>
            <family val="2"/>
            <charset val="238"/>
          </rPr>
          <t>IV_B:EM_Melleklet1_Utem1</t>
        </r>
      </text>
    </comment>
    <comment ref="Y312" authorId="0" shapeId="0">
      <text>
        <r>
          <rPr>
            <sz val="11"/>
            <rFont val="Calibri"/>
            <family val="2"/>
            <charset val="238"/>
          </rPr>
          <t>IV_B:EgyebAllamiUtem1</t>
        </r>
      </text>
    </comment>
    <comment ref="Z312" authorId="0" shapeId="0">
      <text>
        <r>
          <rPr>
            <sz val="11"/>
            <rFont val="Calibri"/>
            <family val="2"/>
            <charset val="238"/>
          </rPr>
          <t>IV_B:OnkormanyzatiUtem1</t>
        </r>
      </text>
    </comment>
    <comment ref="AA312" authorId="0" shapeId="0">
      <text>
        <r>
          <rPr>
            <sz val="11"/>
            <rFont val="Calibri"/>
            <family val="2"/>
            <charset val="238"/>
          </rPr>
          <t>IV_B:EUUtem1</t>
        </r>
      </text>
    </comment>
    <comment ref="AB312" authorId="0" shapeId="0">
      <text>
        <r>
          <rPr>
            <sz val="11"/>
            <rFont val="Calibri"/>
            <family val="2"/>
            <charset val="238"/>
          </rPr>
          <t>IV_B:EgyebUtem1</t>
        </r>
      </text>
    </comment>
    <comment ref="AC312" authorId="0" shapeId="0">
      <text>
        <r>
          <rPr>
            <sz val="11"/>
            <rFont val="Calibri"/>
            <family val="2"/>
            <charset val="238"/>
          </rPr>
          <t>IV_B:HitelKotvenyUtem1</t>
        </r>
      </text>
    </comment>
    <comment ref="AD312" authorId="0" shapeId="0">
      <text>
        <r>
          <rPr>
            <sz val="11"/>
            <rFont val="Calibri"/>
            <family val="2"/>
            <charset val="238"/>
          </rPr>
          <t>IV_B:OsszesenUtem1</t>
        </r>
      </text>
    </comment>
    <comment ref="AG312" authorId="0" shapeId="0">
      <text>
        <r>
          <rPr>
            <sz val="11"/>
            <rFont val="Calibri"/>
            <family val="2"/>
            <charset val="238"/>
          </rPr>
          <t>IV_B:HDUtem2</t>
        </r>
      </text>
    </comment>
    <comment ref="AH312" authorId="0" shapeId="0">
      <text>
        <r>
          <rPr>
            <sz val="11"/>
            <rFont val="Calibri"/>
            <family val="2"/>
            <charset val="238"/>
          </rPr>
          <t>IV_B:ECSUtem2</t>
        </r>
      </text>
    </comment>
    <comment ref="AI312" authorId="0" shapeId="0">
      <text>
        <r>
          <rPr>
            <sz val="11"/>
            <rFont val="Calibri"/>
            <family val="2"/>
            <charset val="238"/>
          </rPr>
          <t>IV_B:KFHUtem2</t>
        </r>
      </text>
    </comment>
    <comment ref="AJ312" authorId="0" shapeId="0">
      <text>
        <r>
          <rPr>
            <sz val="11"/>
            <rFont val="Calibri"/>
            <family val="2"/>
            <charset val="238"/>
          </rPr>
          <t>IV_B:Egyeb_SajatUtem2</t>
        </r>
      </text>
    </comment>
    <comment ref="AK312" authorId="0" shapeId="0">
      <text>
        <r>
          <rPr>
            <sz val="11"/>
            <rFont val="Calibri"/>
            <family val="2"/>
            <charset val="238"/>
          </rPr>
          <t>IV_B:DijUtem2</t>
        </r>
      </text>
    </comment>
    <comment ref="AL312" authorId="0" shapeId="0">
      <text>
        <r>
          <rPr>
            <sz val="11"/>
            <rFont val="Calibri"/>
            <family val="2"/>
            <charset val="238"/>
          </rPr>
          <t>IV_B:EM_Melleklet1_Utem2</t>
        </r>
      </text>
    </comment>
    <comment ref="AM312" authorId="0" shapeId="0">
      <text>
        <r>
          <rPr>
            <sz val="11"/>
            <rFont val="Calibri"/>
            <family val="2"/>
            <charset val="238"/>
          </rPr>
          <t>IV_B:EgyebAllamiUtem2</t>
        </r>
      </text>
    </comment>
    <comment ref="AN312" authorId="0" shapeId="0">
      <text>
        <r>
          <rPr>
            <sz val="11"/>
            <rFont val="Calibri"/>
            <family val="2"/>
            <charset val="238"/>
          </rPr>
          <t>IV_B:OnkormanyzatiUtem2</t>
        </r>
      </text>
    </comment>
    <comment ref="AO312" authorId="0" shapeId="0">
      <text>
        <r>
          <rPr>
            <sz val="11"/>
            <rFont val="Calibri"/>
            <family val="2"/>
            <charset val="238"/>
          </rPr>
          <t>IV_B:EUUtem2</t>
        </r>
      </text>
    </comment>
    <comment ref="AP312" authorId="0" shapeId="0">
      <text>
        <r>
          <rPr>
            <sz val="11"/>
            <rFont val="Calibri"/>
            <family val="2"/>
            <charset val="238"/>
          </rPr>
          <t>IV_B:EgyebUtem2</t>
        </r>
      </text>
    </comment>
    <comment ref="AQ312" authorId="0" shapeId="0">
      <text>
        <r>
          <rPr>
            <sz val="11"/>
            <rFont val="Calibri"/>
            <family val="2"/>
            <charset val="238"/>
          </rPr>
          <t>IV_B:HitelKotvenyUtem2</t>
        </r>
      </text>
    </comment>
    <comment ref="AR312" authorId="0" shapeId="0">
      <text>
        <r>
          <rPr>
            <sz val="11"/>
            <rFont val="Calibri"/>
            <family val="2"/>
            <charset val="238"/>
          </rPr>
          <t>IV_B:OsszesenUtem2</t>
        </r>
      </text>
    </comment>
    <comment ref="AS312" authorId="0" shapeId="0">
      <text>
        <r>
          <rPr>
            <sz val="11"/>
            <rFont val="Calibri"/>
            <family val="2"/>
            <charset val="238"/>
          </rPr>
          <t>IV_B:ForrashianyUtem2</t>
        </r>
      </text>
    </comment>
    <comment ref="AV312" authorId="0" shapeId="0">
      <text>
        <r>
          <rPr>
            <sz val="11"/>
            <rFont val="Calibri"/>
            <family val="2"/>
            <charset val="238"/>
          </rPr>
          <t>IV_B:Indokolas</t>
        </r>
      </text>
    </comment>
    <comment ref="AW312" authorId="0" shapeId="0">
      <text>
        <r>
          <rPr>
            <sz val="11"/>
            <rFont val="Calibri"/>
            <family val="2"/>
            <charset val="238"/>
          </rPr>
          <t>IV_B:Megjegyzes</t>
        </r>
      </text>
    </comment>
    <comment ref="AZ312" authorId="0" shapeId="0">
      <text>
        <r>
          <rPr>
            <sz val="11"/>
            <rFont val="Calibri"/>
            <family val="2"/>
            <charset val="238"/>
          </rPr>
          <t>IV_B:ISA</t>
        </r>
      </text>
    </comment>
    <comment ref="B313" authorId="0" shapeId="0">
      <text>
        <r>
          <rPr>
            <sz val="11"/>
            <rFont val="Calibri"/>
            <family val="2"/>
            <charset val="238"/>
          </rPr>
          <t>IV_B:FontossagiSorrent</t>
        </r>
      </text>
    </comment>
    <comment ref="C313" authorId="0" shapeId="0">
      <text>
        <r>
          <rPr>
            <sz val="11"/>
            <rFont val="Calibri"/>
            <family val="2"/>
            <charset val="238"/>
          </rPr>
          <t>IV_B:FeladatKategoria</t>
        </r>
      </text>
    </comment>
    <comment ref="D313" authorId="0" shapeId="0">
      <text>
        <r>
          <rPr>
            <sz val="11"/>
            <rFont val="Calibri"/>
            <family val="2"/>
            <charset val="238"/>
          </rPr>
          <t>IV_B:FeladatMegnevezes</t>
        </r>
      </text>
    </comment>
    <comment ref="E313" authorId="0" shapeId="0">
      <text>
        <r>
          <rPr>
            <sz val="11"/>
            <rFont val="Calibri"/>
            <family val="2"/>
            <charset val="238"/>
          </rPr>
          <t>IV_B:ElviEngedelySzam</t>
        </r>
      </text>
    </comment>
    <comment ref="F313" authorId="0" shapeId="0">
      <text>
        <r>
          <rPr>
            <sz val="11"/>
            <rFont val="Calibri"/>
            <family val="2"/>
            <charset val="238"/>
          </rPr>
          <t>IV_B:VKR_Kod</t>
        </r>
      </text>
    </comment>
    <comment ref="G313" authorId="0" shapeId="0">
      <text>
        <r>
          <rPr>
            <sz val="11"/>
            <rFont val="Calibri"/>
            <family val="2"/>
            <charset val="238"/>
          </rPr>
          <t>IV_B:VKR_Nev</t>
        </r>
      </text>
    </comment>
    <comment ref="H313" authorId="0" shapeId="0">
      <text>
        <r>
          <rPr>
            <sz val="11"/>
            <rFont val="Calibri"/>
            <family val="2"/>
            <charset val="238"/>
          </rPr>
          <t>IV_B:FeladatSorszam</t>
        </r>
      </text>
    </comment>
    <comment ref="I313" authorId="0" shapeId="0">
      <text>
        <r>
          <rPr>
            <sz val="11"/>
            <rFont val="Calibri"/>
            <family val="2"/>
            <charset val="238"/>
          </rPr>
          <t>IV_B:FeladatAzonosito</t>
        </r>
      </text>
    </comment>
    <comment ref="J313" authorId="0" shapeId="0">
      <text>
        <r>
          <rPr>
            <sz val="11"/>
            <rFont val="Calibri"/>
            <family val="2"/>
            <charset val="238"/>
          </rPr>
          <t>IV_B:EllatasiTerulet</t>
        </r>
      </text>
    </comment>
    <comment ref="K313" authorId="0" shapeId="0">
      <text>
        <r>
          <rPr>
            <sz val="11"/>
            <rFont val="Calibri"/>
            <family val="2"/>
            <charset val="238"/>
          </rPr>
          <t>IV_B:EllatasertFelelos</t>
        </r>
      </text>
    </comment>
    <comment ref="L313" authorId="0" shapeId="0">
      <text>
        <r>
          <rPr>
            <sz val="11"/>
            <rFont val="Calibri"/>
            <family val="2"/>
            <charset val="238"/>
          </rPr>
          <t>IV_B:TervezettNettoKoltseg</t>
        </r>
      </text>
    </comment>
    <comment ref="M313" authorId="0" shapeId="0">
      <text>
        <r>
          <rPr>
            <sz val="11"/>
            <rFont val="Calibri"/>
            <family val="2"/>
            <charset val="238"/>
          </rPr>
          <t>IV_B:IdotartamKezdes</t>
        </r>
      </text>
    </comment>
    <comment ref="N313" authorId="0" shapeId="0">
      <text>
        <r>
          <rPr>
            <sz val="11"/>
            <rFont val="Calibri"/>
            <family val="2"/>
            <charset val="238"/>
          </rPr>
          <t>IV_B:IdotartamBefejezes</t>
        </r>
      </text>
    </comment>
    <comment ref="O313" authorId="0" shapeId="0">
      <text>
        <r>
          <rPr>
            <sz val="11"/>
            <rFont val="Calibri"/>
            <family val="2"/>
            <charset val="238"/>
          </rPr>
          <t>IV_B:NettoKoltsegUtem1</t>
        </r>
      </text>
    </comment>
    <comment ref="P313" authorId="0" shapeId="0">
      <text>
        <r>
          <rPr>
            <sz val="11"/>
            <rFont val="Calibri"/>
            <family val="2"/>
            <charset val="238"/>
          </rPr>
          <t>IV_B:NettoKoltsegUtem2</t>
        </r>
      </text>
    </comment>
    <comment ref="Q313" authorId="0" shapeId="0">
      <text>
        <r>
          <rPr>
            <sz val="11"/>
            <rFont val="Calibri"/>
            <family val="2"/>
            <charset val="238"/>
          </rPr>
          <t>IV_B:EM_Melleklet2_KTG</t>
        </r>
      </text>
    </comment>
    <comment ref="S313" authorId="0" shapeId="0">
      <text>
        <r>
          <rPr>
            <sz val="11"/>
            <rFont val="Calibri"/>
            <family val="2"/>
            <charset val="238"/>
          </rPr>
          <t>IV_B:HDUtem1</t>
        </r>
      </text>
    </comment>
    <comment ref="T313" authorId="0" shapeId="0">
      <text>
        <r>
          <rPr>
            <sz val="11"/>
            <rFont val="Calibri"/>
            <family val="2"/>
            <charset val="238"/>
          </rPr>
          <t>IV_B:ECSUtem1</t>
        </r>
      </text>
    </comment>
    <comment ref="U313" authorId="0" shapeId="0">
      <text>
        <r>
          <rPr>
            <sz val="11"/>
            <rFont val="Calibri"/>
            <family val="2"/>
            <charset val="238"/>
          </rPr>
          <t>IV_B:KFHUtem1</t>
        </r>
      </text>
    </comment>
    <comment ref="V313" authorId="0" shapeId="0">
      <text>
        <r>
          <rPr>
            <sz val="11"/>
            <rFont val="Calibri"/>
            <family val="2"/>
            <charset val="238"/>
          </rPr>
          <t>IV_B:Egyeb_SajatUtem1</t>
        </r>
      </text>
    </comment>
    <comment ref="W313" authorId="0" shapeId="0">
      <text>
        <r>
          <rPr>
            <sz val="11"/>
            <rFont val="Calibri"/>
            <family val="2"/>
            <charset val="238"/>
          </rPr>
          <t>IV_B:DijUtem1</t>
        </r>
      </text>
    </comment>
    <comment ref="X313" authorId="0" shapeId="0">
      <text>
        <r>
          <rPr>
            <sz val="11"/>
            <rFont val="Calibri"/>
            <family val="2"/>
            <charset val="238"/>
          </rPr>
          <t>IV_B:EM_Melleklet1_Utem1</t>
        </r>
      </text>
    </comment>
    <comment ref="Y313" authorId="0" shapeId="0">
      <text>
        <r>
          <rPr>
            <sz val="11"/>
            <rFont val="Calibri"/>
            <family val="2"/>
            <charset val="238"/>
          </rPr>
          <t>IV_B:EgyebAllamiUtem1</t>
        </r>
      </text>
    </comment>
    <comment ref="Z313" authorId="0" shapeId="0">
      <text>
        <r>
          <rPr>
            <sz val="11"/>
            <rFont val="Calibri"/>
            <family val="2"/>
            <charset val="238"/>
          </rPr>
          <t>IV_B:OnkormanyzatiUtem1</t>
        </r>
      </text>
    </comment>
    <comment ref="AA313" authorId="0" shapeId="0">
      <text>
        <r>
          <rPr>
            <sz val="11"/>
            <rFont val="Calibri"/>
            <family val="2"/>
            <charset val="238"/>
          </rPr>
          <t>IV_B:EUUtem1</t>
        </r>
      </text>
    </comment>
    <comment ref="AB313" authorId="0" shapeId="0">
      <text>
        <r>
          <rPr>
            <sz val="11"/>
            <rFont val="Calibri"/>
            <family val="2"/>
            <charset val="238"/>
          </rPr>
          <t>IV_B:EgyebUtem1</t>
        </r>
      </text>
    </comment>
    <comment ref="AC313" authorId="0" shapeId="0">
      <text>
        <r>
          <rPr>
            <sz val="11"/>
            <rFont val="Calibri"/>
            <family val="2"/>
            <charset val="238"/>
          </rPr>
          <t>IV_B:HitelKotvenyUtem1</t>
        </r>
      </text>
    </comment>
    <comment ref="AD313" authorId="0" shapeId="0">
      <text>
        <r>
          <rPr>
            <sz val="11"/>
            <rFont val="Calibri"/>
            <family val="2"/>
            <charset val="238"/>
          </rPr>
          <t>IV_B:OsszesenUtem1</t>
        </r>
      </text>
    </comment>
    <comment ref="AG313" authorId="0" shapeId="0">
      <text>
        <r>
          <rPr>
            <sz val="11"/>
            <rFont val="Calibri"/>
            <family val="2"/>
            <charset val="238"/>
          </rPr>
          <t>IV_B:HDUtem2</t>
        </r>
      </text>
    </comment>
    <comment ref="AH313" authorId="0" shapeId="0">
      <text>
        <r>
          <rPr>
            <sz val="11"/>
            <rFont val="Calibri"/>
            <family val="2"/>
            <charset val="238"/>
          </rPr>
          <t>IV_B:ECSUtem2</t>
        </r>
      </text>
    </comment>
    <comment ref="AI313" authorId="0" shapeId="0">
      <text>
        <r>
          <rPr>
            <sz val="11"/>
            <rFont val="Calibri"/>
            <family val="2"/>
            <charset val="238"/>
          </rPr>
          <t>IV_B:KFHUtem2</t>
        </r>
      </text>
    </comment>
    <comment ref="AJ313" authorId="0" shapeId="0">
      <text>
        <r>
          <rPr>
            <sz val="11"/>
            <rFont val="Calibri"/>
            <family val="2"/>
            <charset val="238"/>
          </rPr>
          <t>IV_B:Egyeb_SajatUtem2</t>
        </r>
      </text>
    </comment>
    <comment ref="AK313" authorId="0" shapeId="0">
      <text>
        <r>
          <rPr>
            <sz val="11"/>
            <rFont val="Calibri"/>
            <family val="2"/>
            <charset val="238"/>
          </rPr>
          <t>IV_B:DijUtem2</t>
        </r>
      </text>
    </comment>
    <comment ref="AL313" authorId="0" shapeId="0">
      <text>
        <r>
          <rPr>
            <sz val="11"/>
            <rFont val="Calibri"/>
            <family val="2"/>
            <charset val="238"/>
          </rPr>
          <t>IV_B:EM_Melleklet1_Utem2</t>
        </r>
      </text>
    </comment>
    <comment ref="AM313" authorId="0" shapeId="0">
      <text>
        <r>
          <rPr>
            <sz val="11"/>
            <rFont val="Calibri"/>
            <family val="2"/>
            <charset val="238"/>
          </rPr>
          <t>IV_B:EgyebAllamiUtem2</t>
        </r>
      </text>
    </comment>
    <comment ref="AN313" authorId="0" shapeId="0">
      <text>
        <r>
          <rPr>
            <sz val="11"/>
            <rFont val="Calibri"/>
            <family val="2"/>
            <charset val="238"/>
          </rPr>
          <t>IV_B:OnkormanyzatiUtem2</t>
        </r>
      </text>
    </comment>
    <comment ref="AO313" authorId="0" shapeId="0">
      <text>
        <r>
          <rPr>
            <sz val="11"/>
            <rFont val="Calibri"/>
            <family val="2"/>
            <charset val="238"/>
          </rPr>
          <t>IV_B:EUUtem2</t>
        </r>
      </text>
    </comment>
    <comment ref="AP313" authorId="0" shapeId="0">
      <text>
        <r>
          <rPr>
            <sz val="11"/>
            <rFont val="Calibri"/>
            <family val="2"/>
            <charset val="238"/>
          </rPr>
          <t>IV_B:EgyebUtem2</t>
        </r>
      </text>
    </comment>
    <comment ref="AQ313" authorId="0" shapeId="0">
      <text>
        <r>
          <rPr>
            <sz val="11"/>
            <rFont val="Calibri"/>
            <family val="2"/>
            <charset val="238"/>
          </rPr>
          <t>IV_B:HitelKotvenyUtem2</t>
        </r>
      </text>
    </comment>
    <comment ref="AR313" authorId="0" shapeId="0">
      <text>
        <r>
          <rPr>
            <sz val="11"/>
            <rFont val="Calibri"/>
            <family val="2"/>
            <charset val="238"/>
          </rPr>
          <t>IV_B:OsszesenUtem2</t>
        </r>
      </text>
    </comment>
    <comment ref="AS313" authorId="0" shapeId="0">
      <text>
        <r>
          <rPr>
            <sz val="11"/>
            <rFont val="Calibri"/>
            <family val="2"/>
            <charset val="238"/>
          </rPr>
          <t>IV_B:ForrashianyUtem2</t>
        </r>
      </text>
    </comment>
    <comment ref="AV313" authorId="0" shapeId="0">
      <text>
        <r>
          <rPr>
            <sz val="11"/>
            <rFont val="Calibri"/>
            <family val="2"/>
            <charset val="238"/>
          </rPr>
          <t>IV_B:Indokolas</t>
        </r>
      </text>
    </comment>
    <comment ref="AW313" authorId="0" shapeId="0">
      <text>
        <r>
          <rPr>
            <sz val="11"/>
            <rFont val="Calibri"/>
            <family val="2"/>
            <charset val="238"/>
          </rPr>
          <t>IV_B:Megjegyzes</t>
        </r>
      </text>
    </comment>
    <comment ref="AZ313" authorId="0" shapeId="0">
      <text>
        <r>
          <rPr>
            <sz val="11"/>
            <rFont val="Calibri"/>
            <family val="2"/>
            <charset val="238"/>
          </rPr>
          <t>IV_B:ISA</t>
        </r>
      </text>
    </comment>
    <comment ref="B314" authorId="0" shapeId="0">
      <text>
        <r>
          <rPr>
            <sz val="11"/>
            <rFont val="Calibri"/>
            <family val="2"/>
            <charset val="238"/>
          </rPr>
          <t>IV_B:FontossagiSorrent</t>
        </r>
      </text>
    </comment>
    <comment ref="C314" authorId="0" shapeId="0">
      <text>
        <r>
          <rPr>
            <sz val="11"/>
            <rFont val="Calibri"/>
            <family val="2"/>
            <charset val="238"/>
          </rPr>
          <t>IV_B:FeladatKategoria</t>
        </r>
      </text>
    </comment>
    <comment ref="D314" authorId="0" shapeId="0">
      <text>
        <r>
          <rPr>
            <sz val="11"/>
            <rFont val="Calibri"/>
            <family val="2"/>
            <charset val="238"/>
          </rPr>
          <t>IV_B:FeladatMegnevezes</t>
        </r>
      </text>
    </comment>
    <comment ref="E314" authorId="0" shapeId="0">
      <text>
        <r>
          <rPr>
            <sz val="11"/>
            <rFont val="Calibri"/>
            <family val="2"/>
            <charset val="238"/>
          </rPr>
          <t>IV_B:ElviEngedelySzam</t>
        </r>
      </text>
    </comment>
    <comment ref="F314" authorId="0" shapeId="0">
      <text>
        <r>
          <rPr>
            <sz val="11"/>
            <rFont val="Calibri"/>
            <family val="2"/>
            <charset val="238"/>
          </rPr>
          <t>IV_B:VKR_Kod</t>
        </r>
      </text>
    </comment>
    <comment ref="G314" authorId="0" shapeId="0">
      <text>
        <r>
          <rPr>
            <sz val="11"/>
            <rFont val="Calibri"/>
            <family val="2"/>
            <charset val="238"/>
          </rPr>
          <t>IV_B:VKR_Nev</t>
        </r>
      </text>
    </comment>
    <comment ref="H314" authorId="0" shapeId="0">
      <text>
        <r>
          <rPr>
            <sz val="11"/>
            <rFont val="Calibri"/>
            <family val="2"/>
            <charset val="238"/>
          </rPr>
          <t>IV_B:FeladatSorszam</t>
        </r>
      </text>
    </comment>
    <comment ref="I314" authorId="0" shapeId="0">
      <text>
        <r>
          <rPr>
            <sz val="11"/>
            <rFont val="Calibri"/>
            <family val="2"/>
            <charset val="238"/>
          </rPr>
          <t>IV_B:FeladatAzonosito</t>
        </r>
      </text>
    </comment>
    <comment ref="J314" authorId="0" shapeId="0">
      <text>
        <r>
          <rPr>
            <sz val="11"/>
            <rFont val="Calibri"/>
            <family val="2"/>
            <charset val="238"/>
          </rPr>
          <t>IV_B:EllatasiTerulet</t>
        </r>
      </text>
    </comment>
    <comment ref="K314" authorId="0" shapeId="0">
      <text>
        <r>
          <rPr>
            <sz val="11"/>
            <rFont val="Calibri"/>
            <family val="2"/>
            <charset val="238"/>
          </rPr>
          <t>IV_B:EllatasertFelelos</t>
        </r>
      </text>
    </comment>
    <comment ref="L314" authorId="0" shapeId="0">
      <text>
        <r>
          <rPr>
            <sz val="11"/>
            <rFont val="Calibri"/>
            <family val="2"/>
            <charset val="238"/>
          </rPr>
          <t>IV_B:TervezettNettoKoltseg</t>
        </r>
      </text>
    </comment>
    <comment ref="M314" authorId="0" shapeId="0">
      <text>
        <r>
          <rPr>
            <sz val="11"/>
            <rFont val="Calibri"/>
            <family val="2"/>
            <charset val="238"/>
          </rPr>
          <t>IV_B:IdotartamKezdes</t>
        </r>
      </text>
    </comment>
    <comment ref="N314" authorId="0" shapeId="0">
      <text>
        <r>
          <rPr>
            <sz val="11"/>
            <rFont val="Calibri"/>
            <family val="2"/>
            <charset val="238"/>
          </rPr>
          <t>IV_B:IdotartamBefejezes</t>
        </r>
      </text>
    </comment>
    <comment ref="O314" authorId="0" shapeId="0">
      <text>
        <r>
          <rPr>
            <sz val="11"/>
            <rFont val="Calibri"/>
            <family val="2"/>
            <charset val="238"/>
          </rPr>
          <t>IV_B:NettoKoltsegUtem1</t>
        </r>
      </text>
    </comment>
    <comment ref="P314" authorId="0" shapeId="0">
      <text>
        <r>
          <rPr>
            <sz val="11"/>
            <rFont val="Calibri"/>
            <family val="2"/>
            <charset val="238"/>
          </rPr>
          <t>IV_B:NettoKoltsegUtem2</t>
        </r>
      </text>
    </comment>
    <comment ref="Q314" authorId="0" shapeId="0">
      <text>
        <r>
          <rPr>
            <sz val="11"/>
            <rFont val="Calibri"/>
            <family val="2"/>
            <charset val="238"/>
          </rPr>
          <t>IV_B:EM_Melleklet2_KTG</t>
        </r>
      </text>
    </comment>
    <comment ref="S314" authorId="0" shapeId="0">
      <text>
        <r>
          <rPr>
            <sz val="11"/>
            <rFont val="Calibri"/>
            <family val="2"/>
            <charset val="238"/>
          </rPr>
          <t>IV_B:HDUtem1</t>
        </r>
      </text>
    </comment>
    <comment ref="T314" authorId="0" shapeId="0">
      <text>
        <r>
          <rPr>
            <sz val="11"/>
            <rFont val="Calibri"/>
            <family val="2"/>
            <charset val="238"/>
          </rPr>
          <t>IV_B:ECSUtem1</t>
        </r>
      </text>
    </comment>
    <comment ref="U314" authorId="0" shapeId="0">
      <text>
        <r>
          <rPr>
            <sz val="11"/>
            <rFont val="Calibri"/>
            <family val="2"/>
            <charset val="238"/>
          </rPr>
          <t>IV_B:KFHUtem1</t>
        </r>
      </text>
    </comment>
    <comment ref="V314" authorId="0" shapeId="0">
      <text>
        <r>
          <rPr>
            <sz val="11"/>
            <rFont val="Calibri"/>
            <family val="2"/>
            <charset val="238"/>
          </rPr>
          <t>IV_B:Egyeb_SajatUtem1</t>
        </r>
      </text>
    </comment>
    <comment ref="W314" authorId="0" shapeId="0">
      <text>
        <r>
          <rPr>
            <sz val="11"/>
            <rFont val="Calibri"/>
            <family val="2"/>
            <charset val="238"/>
          </rPr>
          <t>IV_B:DijUtem1</t>
        </r>
      </text>
    </comment>
    <comment ref="X314" authorId="0" shapeId="0">
      <text>
        <r>
          <rPr>
            <sz val="11"/>
            <rFont val="Calibri"/>
            <family val="2"/>
            <charset val="238"/>
          </rPr>
          <t>IV_B:EM_Melleklet1_Utem1</t>
        </r>
      </text>
    </comment>
    <comment ref="Y314" authorId="0" shapeId="0">
      <text>
        <r>
          <rPr>
            <sz val="11"/>
            <rFont val="Calibri"/>
            <family val="2"/>
            <charset val="238"/>
          </rPr>
          <t>IV_B:EgyebAllamiUtem1</t>
        </r>
      </text>
    </comment>
    <comment ref="Z314" authorId="0" shapeId="0">
      <text>
        <r>
          <rPr>
            <sz val="11"/>
            <rFont val="Calibri"/>
            <family val="2"/>
            <charset val="238"/>
          </rPr>
          <t>IV_B:OnkormanyzatiUtem1</t>
        </r>
      </text>
    </comment>
    <comment ref="AA314" authorId="0" shapeId="0">
      <text>
        <r>
          <rPr>
            <sz val="11"/>
            <rFont val="Calibri"/>
            <family val="2"/>
            <charset val="238"/>
          </rPr>
          <t>IV_B:EUUtem1</t>
        </r>
      </text>
    </comment>
    <comment ref="AB314" authorId="0" shapeId="0">
      <text>
        <r>
          <rPr>
            <sz val="11"/>
            <rFont val="Calibri"/>
            <family val="2"/>
            <charset val="238"/>
          </rPr>
          <t>IV_B:EgyebUtem1</t>
        </r>
      </text>
    </comment>
    <comment ref="AC314" authorId="0" shapeId="0">
      <text>
        <r>
          <rPr>
            <sz val="11"/>
            <rFont val="Calibri"/>
            <family val="2"/>
            <charset val="238"/>
          </rPr>
          <t>IV_B:HitelKotvenyUtem1</t>
        </r>
      </text>
    </comment>
    <comment ref="AD314" authorId="0" shapeId="0">
      <text>
        <r>
          <rPr>
            <sz val="11"/>
            <rFont val="Calibri"/>
            <family val="2"/>
            <charset val="238"/>
          </rPr>
          <t>IV_B:OsszesenUtem1</t>
        </r>
      </text>
    </comment>
    <comment ref="AG314" authorId="0" shapeId="0">
      <text>
        <r>
          <rPr>
            <sz val="11"/>
            <rFont val="Calibri"/>
            <family val="2"/>
            <charset val="238"/>
          </rPr>
          <t>IV_B:HDUtem2</t>
        </r>
      </text>
    </comment>
    <comment ref="AH314" authorId="0" shapeId="0">
      <text>
        <r>
          <rPr>
            <sz val="11"/>
            <rFont val="Calibri"/>
            <family val="2"/>
            <charset val="238"/>
          </rPr>
          <t>IV_B:ECSUtem2</t>
        </r>
      </text>
    </comment>
    <comment ref="AI314" authorId="0" shapeId="0">
      <text>
        <r>
          <rPr>
            <sz val="11"/>
            <rFont val="Calibri"/>
            <family val="2"/>
            <charset val="238"/>
          </rPr>
          <t>IV_B:KFHUtem2</t>
        </r>
      </text>
    </comment>
    <comment ref="AJ314" authorId="0" shapeId="0">
      <text>
        <r>
          <rPr>
            <sz val="11"/>
            <rFont val="Calibri"/>
            <family val="2"/>
            <charset val="238"/>
          </rPr>
          <t>IV_B:Egyeb_SajatUtem2</t>
        </r>
      </text>
    </comment>
    <comment ref="AK314" authorId="0" shapeId="0">
      <text>
        <r>
          <rPr>
            <sz val="11"/>
            <rFont val="Calibri"/>
            <family val="2"/>
            <charset val="238"/>
          </rPr>
          <t>IV_B:DijUtem2</t>
        </r>
      </text>
    </comment>
    <comment ref="AL314" authorId="0" shapeId="0">
      <text>
        <r>
          <rPr>
            <sz val="11"/>
            <rFont val="Calibri"/>
            <family val="2"/>
            <charset val="238"/>
          </rPr>
          <t>IV_B:EM_Melleklet1_Utem2</t>
        </r>
      </text>
    </comment>
    <comment ref="AM314" authorId="0" shapeId="0">
      <text>
        <r>
          <rPr>
            <sz val="11"/>
            <rFont val="Calibri"/>
            <family val="2"/>
            <charset val="238"/>
          </rPr>
          <t>IV_B:EgyebAllamiUtem2</t>
        </r>
      </text>
    </comment>
    <comment ref="AN314" authorId="0" shapeId="0">
      <text>
        <r>
          <rPr>
            <sz val="11"/>
            <rFont val="Calibri"/>
            <family val="2"/>
            <charset val="238"/>
          </rPr>
          <t>IV_B:OnkormanyzatiUtem2</t>
        </r>
      </text>
    </comment>
    <comment ref="AO314" authorId="0" shapeId="0">
      <text>
        <r>
          <rPr>
            <sz val="11"/>
            <rFont val="Calibri"/>
            <family val="2"/>
            <charset val="238"/>
          </rPr>
          <t>IV_B:EUUtem2</t>
        </r>
      </text>
    </comment>
    <comment ref="AP314" authorId="0" shapeId="0">
      <text>
        <r>
          <rPr>
            <sz val="11"/>
            <rFont val="Calibri"/>
            <family val="2"/>
            <charset val="238"/>
          </rPr>
          <t>IV_B:EgyebUtem2</t>
        </r>
      </text>
    </comment>
    <comment ref="AQ314" authorId="0" shapeId="0">
      <text>
        <r>
          <rPr>
            <sz val="11"/>
            <rFont val="Calibri"/>
            <family val="2"/>
            <charset val="238"/>
          </rPr>
          <t>IV_B:HitelKotvenyUtem2</t>
        </r>
      </text>
    </comment>
    <comment ref="AR314" authorId="0" shapeId="0">
      <text>
        <r>
          <rPr>
            <sz val="11"/>
            <rFont val="Calibri"/>
            <family val="2"/>
            <charset val="238"/>
          </rPr>
          <t>IV_B:OsszesenUtem2</t>
        </r>
      </text>
    </comment>
    <comment ref="AS314" authorId="0" shapeId="0">
      <text>
        <r>
          <rPr>
            <sz val="11"/>
            <rFont val="Calibri"/>
            <family val="2"/>
            <charset val="238"/>
          </rPr>
          <t>IV_B:ForrashianyUtem2</t>
        </r>
      </text>
    </comment>
    <comment ref="AV314" authorId="0" shapeId="0">
      <text>
        <r>
          <rPr>
            <sz val="11"/>
            <rFont val="Calibri"/>
            <family val="2"/>
            <charset val="238"/>
          </rPr>
          <t>IV_B:Indokolas</t>
        </r>
      </text>
    </comment>
    <comment ref="AW314" authorId="0" shapeId="0">
      <text>
        <r>
          <rPr>
            <sz val="11"/>
            <rFont val="Calibri"/>
            <family val="2"/>
            <charset val="238"/>
          </rPr>
          <t>IV_B:Megjegyzes</t>
        </r>
      </text>
    </comment>
    <comment ref="AZ314" authorId="0" shapeId="0">
      <text>
        <r>
          <rPr>
            <sz val="11"/>
            <rFont val="Calibri"/>
            <family val="2"/>
            <charset val="238"/>
          </rPr>
          <t>IV_B:ISA</t>
        </r>
      </text>
    </comment>
    <comment ref="B315" authorId="0" shapeId="0">
      <text>
        <r>
          <rPr>
            <sz val="11"/>
            <rFont val="Calibri"/>
            <family val="2"/>
            <charset val="238"/>
          </rPr>
          <t>IV_B:FontossagiSorrent</t>
        </r>
      </text>
    </comment>
    <comment ref="C315" authorId="0" shapeId="0">
      <text>
        <r>
          <rPr>
            <sz val="11"/>
            <rFont val="Calibri"/>
            <family val="2"/>
            <charset val="238"/>
          </rPr>
          <t>IV_B:FeladatKategoria</t>
        </r>
      </text>
    </comment>
    <comment ref="D315" authorId="0" shapeId="0">
      <text>
        <r>
          <rPr>
            <sz val="11"/>
            <rFont val="Calibri"/>
            <family val="2"/>
            <charset val="238"/>
          </rPr>
          <t>IV_B:FeladatMegnevezes</t>
        </r>
      </text>
    </comment>
    <comment ref="E315" authorId="0" shapeId="0">
      <text>
        <r>
          <rPr>
            <sz val="11"/>
            <rFont val="Calibri"/>
            <family val="2"/>
            <charset val="238"/>
          </rPr>
          <t>IV_B:ElviEngedelySzam</t>
        </r>
      </text>
    </comment>
    <comment ref="F315" authorId="0" shapeId="0">
      <text>
        <r>
          <rPr>
            <sz val="11"/>
            <rFont val="Calibri"/>
            <family val="2"/>
            <charset val="238"/>
          </rPr>
          <t>IV_B:VKR_Kod</t>
        </r>
      </text>
    </comment>
    <comment ref="G315" authorId="0" shapeId="0">
      <text>
        <r>
          <rPr>
            <sz val="11"/>
            <rFont val="Calibri"/>
            <family val="2"/>
            <charset val="238"/>
          </rPr>
          <t>IV_B:VKR_Nev</t>
        </r>
      </text>
    </comment>
    <comment ref="H315" authorId="0" shapeId="0">
      <text>
        <r>
          <rPr>
            <sz val="11"/>
            <rFont val="Calibri"/>
            <family val="2"/>
            <charset val="238"/>
          </rPr>
          <t>IV_B:FeladatSorszam</t>
        </r>
      </text>
    </comment>
    <comment ref="I315" authorId="0" shapeId="0">
      <text>
        <r>
          <rPr>
            <sz val="11"/>
            <rFont val="Calibri"/>
            <family val="2"/>
            <charset val="238"/>
          </rPr>
          <t>IV_B:FeladatAzonosito</t>
        </r>
      </text>
    </comment>
    <comment ref="J315" authorId="0" shapeId="0">
      <text>
        <r>
          <rPr>
            <sz val="11"/>
            <rFont val="Calibri"/>
            <family val="2"/>
            <charset val="238"/>
          </rPr>
          <t>IV_B:EllatasiTerulet</t>
        </r>
      </text>
    </comment>
    <comment ref="K315" authorId="0" shapeId="0">
      <text>
        <r>
          <rPr>
            <sz val="11"/>
            <rFont val="Calibri"/>
            <family val="2"/>
            <charset val="238"/>
          </rPr>
          <t>IV_B:EllatasertFelelos</t>
        </r>
      </text>
    </comment>
    <comment ref="L315" authorId="0" shapeId="0">
      <text>
        <r>
          <rPr>
            <sz val="11"/>
            <rFont val="Calibri"/>
            <family val="2"/>
            <charset val="238"/>
          </rPr>
          <t>IV_B:TervezettNettoKoltseg</t>
        </r>
      </text>
    </comment>
    <comment ref="M315" authorId="0" shapeId="0">
      <text>
        <r>
          <rPr>
            <sz val="11"/>
            <rFont val="Calibri"/>
            <family val="2"/>
            <charset val="238"/>
          </rPr>
          <t>IV_B:IdotartamKezdes</t>
        </r>
      </text>
    </comment>
    <comment ref="N315" authorId="0" shapeId="0">
      <text>
        <r>
          <rPr>
            <sz val="11"/>
            <rFont val="Calibri"/>
            <family val="2"/>
            <charset val="238"/>
          </rPr>
          <t>IV_B:IdotartamBefejezes</t>
        </r>
      </text>
    </comment>
    <comment ref="O315" authorId="0" shapeId="0">
      <text>
        <r>
          <rPr>
            <sz val="11"/>
            <rFont val="Calibri"/>
            <family val="2"/>
            <charset val="238"/>
          </rPr>
          <t>IV_B:NettoKoltsegUtem1</t>
        </r>
      </text>
    </comment>
    <comment ref="P315" authorId="0" shapeId="0">
      <text>
        <r>
          <rPr>
            <sz val="11"/>
            <rFont val="Calibri"/>
            <family val="2"/>
            <charset val="238"/>
          </rPr>
          <t>IV_B:NettoKoltsegUtem2</t>
        </r>
      </text>
    </comment>
    <comment ref="Q315" authorId="0" shapeId="0">
      <text>
        <r>
          <rPr>
            <sz val="11"/>
            <rFont val="Calibri"/>
            <family val="2"/>
            <charset val="238"/>
          </rPr>
          <t>IV_B:EM_Melleklet2_KTG</t>
        </r>
      </text>
    </comment>
    <comment ref="S315" authorId="0" shapeId="0">
      <text>
        <r>
          <rPr>
            <sz val="11"/>
            <rFont val="Calibri"/>
            <family val="2"/>
            <charset val="238"/>
          </rPr>
          <t>IV_B:HDUtem1</t>
        </r>
      </text>
    </comment>
    <comment ref="T315" authorId="0" shapeId="0">
      <text>
        <r>
          <rPr>
            <sz val="11"/>
            <rFont val="Calibri"/>
            <family val="2"/>
            <charset val="238"/>
          </rPr>
          <t>IV_B:ECSUtem1</t>
        </r>
      </text>
    </comment>
    <comment ref="U315" authorId="0" shapeId="0">
      <text>
        <r>
          <rPr>
            <sz val="11"/>
            <rFont val="Calibri"/>
            <family val="2"/>
            <charset val="238"/>
          </rPr>
          <t>IV_B:KFHUtem1</t>
        </r>
      </text>
    </comment>
    <comment ref="V315" authorId="0" shapeId="0">
      <text>
        <r>
          <rPr>
            <sz val="11"/>
            <rFont val="Calibri"/>
            <family val="2"/>
            <charset val="238"/>
          </rPr>
          <t>IV_B:Egyeb_SajatUtem1</t>
        </r>
      </text>
    </comment>
    <comment ref="W315" authorId="0" shapeId="0">
      <text>
        <r>
          <rPr>
            <sz val="11"/>
            <rFont val="Calibri"/>
            <family val="2"/>
            <charset val="238"/>
          </rPr>
          <t>IV_B:DijUtem1</t>
        </r>
      </text>
    </comment>
    <comment ref="X315" authorId="0" shapeId="0">
      <text>
        <r>
          <rPr>
            <sz val="11"/>
            <rFont val="Calibri"/>
            <family val="2"/>
            <charset val="238"/>
          </rPr>
          <t>IV_B:EM_Melleklet1_Utem1</t>
        </r>
      </text>
    </comment>
    <comment ref="Y315" authorId="0" shapeId="0">
      <text>
        <r>
          <rPr>
            <sz val="11"/>
            <rFont val="Calibri"/>
            <family val="2"/>
            <charset val="238"/>
          </rPr>
          <t>IV_B:EgyebAllamiUtem1</t>
        </r>
      </text>
    </comment>
    <comment ref="Z315" authorId="0" shapeId="0">
      <text>
        <r>
          <rPr>
            <sz val="11"/>
            <rFont val="Calibri"/>
            <family val="2"/>
            <charset val="238"/>
          </rPr>
          <t>IV_B:OnkormanyzatiUtem1</t>
        </r>
      </text>
    </comment>
    <comment ref="AA315" authorId="0" shapeId="0">
      <text>
        <r>
          <rPr>
            <sz val="11"/>
            <rFont val="Calibri"/>
            <family val="2"/>
            <charset val="238"/>
          </rPr>
          <t>IV_B:EUUtem1</t>
        </r>
      </text>
    </comment>
    <comment ref="AB315" authorId="0" shapeId="0">
      <text>
        <r>
          <rPr>
            <sz val="11"/>
            <rFont val="Calibri"/>
            <family val="2"/>
            <charset val="238"/>
          </rPr>
          <t>IV_B:EgyebUtem1</t>
        </r>
      </text>
    </comment>
    <comment ref="AC315" authorId="0" shapeId="0">
      <text>
        <r>
          <rPr>
            <sz val="11"/>
            <rFont val="Calibri"/>
            <family val="2"/>
            <charset val="238"/>
          </rPr>
          <t>IV_B:HitelKotvenyUtem1</t>
        </r>
      </text>
    </comment>
    <comment ref="AD315" authorId="0" shapeId="0">
      <text>
        <r>
          <rPr>
            <sz val="11"/>
            <rFont val="Calibri"/>
            <family val="2"/>
            <charset val="238"/>
          </rPr>
          <t>IV_B:OsszesenUtem1</t>
        </r>
      </text>
    </comment>
    <comment ref="AG315" authorId="0" shapeId="0">
      <text>
        <r>
          <rPr>
            <sz val="11"/>
            <rFont val="Calibri"/>
            <family val="2"/>
            <charset val="238"/>
          </rPr>
          <t>IV_B:HDUtem2</t>
        </r>
      </text>
    </comment>
    <comment ref="AH315" authorId="0" shapeId="0">
      <text>
        <r>
          <rPr>
            <sz val="11"/>
            <rFont val="Calibri"/>
            <family val="2"/>
            <charset val="238"/>
          </rPr>
          <t>IV_B:ECSUtem2</t>
        </r>
      </text>
    </comment>
    <comment ref="AI315" authorId="0" shapeId="0">
      <text>
        <r>
          <rPr>
            <sz val="11"/>
            <rFont val="Calibri"/>
            <family val="2"/>
            <charset val="238"/>
          </rPr>
          <t>IV_B:KFHUtem2</t>
        </r>
      </text>
    </comment>
    <comment ref="AJ315" authorId="0" shapeId="0">
      <text>
        <r>
          <rPr>
            <sz val="11"/>
            <rFont val="Calibri"/>
            <family val="2"/>
            <charset val="238"/>
          </rPr>
          <t>IV_B:Egyeb_SajatUtem2</t>
        </r>
      </text>
    </comment>
    <comment ref="AK315" authorId="0" shapeId="0">
      <text>
        <r>
          <rPr>
            <sz val="11"/>
            <rFont val="Calibri"/>
            <family val="2"/>
            <charset val="238"/>
          </rPr>
          <t>IV_B:DijUtem2</t>
        </r>
      </text>
    </comment>
    <comment ref="AL315" authorId="0" shapeId="0">
      <text>
        <r>
          <rPr>
            <sz val="11"/>
            <rFont val="Calibri"/>
            <family val="2"/>
            <charset val="238"/>
          </rPr>
          <t>IV_B:EM_Melleklet1_Utem2</t>
        </r>
      </text>
    </comment>
    <comment ref="AM315" authorId="0" shapeId="0">
      <text>
        <r>
          <rPr>
            <sz val="11"/>
            <rFont val="Calibri"/>
            <family val="2"/>
            <charset val="238"/>
          </rPr>
          <t>IV_B:EgyebAllamiUtem2</t>
        </r>
      </text>
    </comment>
    <comment ref="AN315" authorId="0" shapeId="0">
      <text>
        <r>
          <rPr>
            <sz val="11"/>
            <rFont val="Calibri"/>
            <family val="2"/>
            <charset val="238"/>
          </rPr>
          <t>IV_B:OnkormanyzatiUtem2</t>
        </r>
      </text>
    </comment>
    <comment ref="AO315" authorId="0" shapeId="0">
      <text>
        <r>
          <rPr>
            <sz val="11"/>
            <rFont val="Calibri"/>
            <family val="2"/>
            <charset val="238"/>
          </rPr>
          <t>IV_B:EUUtem2</t>
        </r>
      </text>
    </comment>
    <comment ref="AP315" authorId="0" shapeId="0">
      <text>
        <r>
          <rPr>
            <sz val="11"/>
            <rFont val="Calibri"/>
            <family val="2"/>
            <charset val="238"/>
          </rPr>
          <t>IV_B:EgyebUtem2</t>
        </r>
      </text>
    </comment>
    <comment ref="AQ315" authorId="0" shapeId="0">
      <text>
        <r>
          <rPr>
            <sz val="11"/>
            <rFont val="Calibri"/>
            <family val="2"/>
            <charset val="238"/>
          </rPr>
          <t>IV_B:HitelKotvenyUtem2</t>
        </r>
      </text>
    </comment>
    <comment ref="AR315" authorId="0" shapeId="0">
      <text>
        <r>
          <rPr>
            <sz val="11"/>
            <rFont val="Calibri"/>
            <family val="2"/>
            <charset val="238"/>
          </rPr>
          <t>IV_B:OsszesenUtem2</t>
        </r>
      </text>
    </comment>
    <comment ref="AS315" authorId="0" shapeId="0">
      <text>
        <r>
          <rPr>
            <sz val="11"/>
            <rFont val="Calibri"/>
            <family val="2"/>
            <charset val="238"/>
          </rPr>
          <t>IV_B:ForrashianyUtem2</t>
        </r>
      </text>
    </comment>
    <comment ref="AV315" authorId="0" shapeId="0">
      <text>
        <r>
          <rPr>
            <sz val="11"/>
            <rFont val="Calibri"/>
            <family val="2"/>
            <charset val="238"/>
          </rPr>
          <t>IV_B:Indokolas</t>
        </r>
      </text>
    </comment>
    <comment ref="AW315" authorId="0" shapeId="0">
      <text>
        <r>
          <rPr>
            <sz val="11"/>
            <rFont val="Calibri"/>
            <family val="2"/>
            <charset val="238"/>
          </rPr>
          <t>IV_B:Megjegyzes</t>
        </r>
      </text>
    </comment>
    <comment ref="AZ315" authorId="0" shapeId="0">
      <text>
        <r>
          <rPr>
            <sz val="11"/>
            <rFont val="Calibri"/>
            <family val="2"/>
            <charset val="238"/>
          </rPr>
          <t>IV_B:ISA</t>
        </r>
      </text>
    </comment>
    <comment ref="B316" authorId="0" shapeId="0">
      <text>
        <r>
          <rPr>
            <sz val="11"/>
            <rFont val="Calibri"/>
            <family val="2"/>
            <charset val="238"/>
          </rPr>
          <t>IV_B:FontossagiSorrent</t>
        </r>
      </text>
    </comment>
    <comment ref="C316" authorId="0" shapeId="0">
      <text>
        <r>
          <rPr>
            <sz val="11"/>
            <rFont val="Calibri"/>
            <family val="2"/>
            <charset val="238"/>
          </rPr>
          <t>IV_B:FeladatKategoria</t>
        </r>
      </text>
    </comment>
    <comment ref="D316" authorId="0" shapeId="0">
      <text>
        <r>
          <rPr>
            <sz val="11"/>
            <rFont val="Calibri"/>
            <family val="2"/>
            <charset val="238"/>
          </rPr>
          <t>IV_B:FeladatMegnevezes</t>
        </r>
      </text>
    </comment>
    <comment ref="E316" authorId="0" shapeId="0">
      <text>
        <r>
          <rPr>
            <sz val="11"/>
            <rFont val="Calibri"/>
            <family val="2"/>
            <charset val="238"/>
          </rPr>
          <t>IV_B:ElviEngedelySzam</t>
        </r>
      </text>
    </comment>
    <comment ref="F316" authorId="0" shapeId="0">
      <text>
        <r>
          <rPr>
            <sz val="11"/>
            <rFont val="Calibri"/>
            <family val="2"/>
            <charset val="238"/>
          </rPr>
          <t>IV_B:VKR_Kod</t>
        </r>
      </text>
    </comment>
    <comment ref="G316" authorId="0" shapeId="0">
      <text>
        <r>
          <rPr>
            <sz val="11"/>
            <rFont val="Calibri"/>
            <family val="2"/>
            <charset val="238"/>
          </rPr>
          <t>IV_B:VKR_Nev</t>
        </r>
      </text>
    </comment>
    <comment ref="H316" authorId="0" shapeId="0">
      <text>
        <r>
          <rPr>
            <sz val="11"/>
            <rFont val="Calibri"/>
            <family val="2"/>
            <charset val="238"/>
          </rPr>
          <t>IV_B:FeladatSorszam</t>
        </r>
      </text>
    </comment>
    <comment ref="I316" authorId="0" shapeId="0">
      <text>
        <r>
          <rPr>
            <sz val="11"/>
            <rFont val="Calibri"/>
            <family val="2"/>
            <charset val="238"/>
          </rPr>
          <t>IV_B:FeladatAzonosito</t>
        </r>
      </text>
    </comment>
    <comment ref="J316" authorId="0" shapeId="0">
      <text>
        <r>
          <rPr>
            <sz val="11"/>
            <rFont val="Calibri"/>
            <family val="2"/>
            <charset val="238"/>
          </rPr>
          <t>IV_B:EllatasiTerulet</t>
        </r>
      </text>
    </comment>
    <comment ref="K316" authorId="0" shapeId="0">
      <text>
        <r>
          <rPr>
            <sz val="11"/>
            <rFont val="Calibri"/>
            <family val="2"/>
            <charset val="238"/>
          </rPr>
          <t>IV_B:EllatasertFelelos</t>
        </r>
      </text>
    </comment>
    <comment ref="L316" authorId="0" shapeId="0">
      <text>
        <r>
          <rPr>
            <sz val="11"/>
            <rFont val="Calibri"/>
            <family val="2"/>
            <charset val="238"/>
          </rPr>
          <t>IV_B:TervezettNettoKoltseg</t>
        </r>
      </text>
    </comment>
    <comment ref="M316" authorId="0" shapeId="0">
      <text>
        <r>
          <rPr>
            <sz val="11"/>
            <rFont val="Calibri"/>
            <family val="2"/>
            <charset val="238"/>
          </rPr>
          <t>IV_B:IdotartamKezdes</t>
        </r>
      </text>
    </comment>
    <comment ref="N316" authorId="0" shapeId="0">
      <text>
        <r>
          <rPr>
            <sz val="11"/>
            <rFont val="Calibri"/>
            <family val="2"/>
            <charset val="238"/>
          </rPr>
          <t>IV_B:IdotartamBefejezes</t>
        </r>
      </text>
    </comment>
    <comment ref="O316" authorId="0" shapeId="0">
      <text>
        <r>
          <rPr>
            <sz val="11"/>
            <rFont val="Calibri"/>
            <family val="2"/>
            <charset val="238"/>
          </rPr>
          <t>IV_B:NettoKoltsegUtem1</t>
        </r>
      </text>
    </comment>
    <comment ref="P316" authorId="0" shapeId="0">
      <text>
        <r>
          <rPr>
            <sz val="11"/>
            <rFont val="Calibri"/>
            <family val="2"/>
            <charset val="238"/>
          </rPr>
          <t>IV_B:NettoKoltsegUtem2</t>
        </r>
      </text>
    </comment>
    <comment ref="Q316" authorId="0" shapeId="0">
      <text>
        <r>
          <rPr>
            <sz val="11"/>
            <rFont val="Calibri"/>
            <family val="2"/>
            <charset val="238"/>
          </rPr>
          <t>IV_B:EM_Melleklet2_KTG</t>
        </r>
      </text>
    </comment>
    <comment ref="S316" authorId="0" shapeId="0">
      <text>
        <r>
          <rPr>
            <sz val="11"/>
            <rFont val="Calibri"/>
            <family val="2"/>
            <charset val="238"/>
          </rPr>
          <t>IV_B:HDUtem1</t>
        </r>
      </text>
    </comment>
    <comment ref="T316" authorId="0" shapeId="0">
      <text>
        <r>
          <rPr>
            <sz val="11"/>
            <rFont val="Calibri"/>
            <family val="2"/>
            <charset val="238"/>
          </rPr>
          <t>IV_B:ECSUtem1</t>
        </r>
      </text>
    </comment>
    <comment ref="U316" authorId="0" shapeId="0">
      <text>
        <r>
          <rPr>
            <sz val="11"/>
            <rFont val="Calibri"/>
            <family val="2"/>
            <charset val="238"/>
          </rPr>
          <t>IV_B:KFHUtem1</t>
        </r>
      </text>
    </comment>
    <comment ref="V316" authorId="0" shapeId="0">
      <text>
        <r>
          <rPr>
            <sz val="11"/>
            <rFont val="Calibri"/>
            <family val="2"/>
            <charset val="238"/>
          </rPr>
          <t>IV_B:Egyeb_SajatUtem1</t>
        </r>
      </text>
    </comment>
    <comment ref="W316" authorId="0" shapeId="0">
      <text>
        <r>
          <rPr>
            <sz val="11"/>
            <rFont val="Calibri"/>
            <family val="2"/>
            <charset val="238"/>
          </rPr>
          <t>IV_B:DijUtem1</t>
        </r>
      </text>
    </comment>
    <comment ref="X316" authorId="0" shapeId="0">
      <text>
        <r>
          <rPr>
            <sz val="11"/>
            <rFont val="Calibri"/>
            <family val="2"/>
            <charset val="238"/>
          </rPr>
          <t>IV_B:EM_Melleklet1_Utem1</t>
        </r>
      </text>
    </comment>
    <comment ref="Y316" authorId="0" shapeId="0">
      <text>
        <r>
          <rPr>
            <sz val="11"/>
            <rFont val="Calibri"/>
            <family val="2"/>
            <charset val="238"/>
          </rPr>
          <t>IV_B:EgyebAllamiUtem1</t>
        </r>
      </text>
    </comment>
    <comment ref="Z316" authorId="0" shapeId="0">
      <text>
        <r>
          <rPr>
            <sz val="11"/>
            <rFont val="Calibri"/>
            <family val="2"/>
            <charset val="238"/>
          </rPr>
          <t>IV_B:OnkormanyzatiUtem1</t>
        </r>
      </text>
    </comment>
    <comment ref="AA316" authorId="0" shapeId="0">
      <text>
        <r>
          <rPr>
            <sz val="11"/>
            <rFont val="Calibri"/>
            <family val="2"/>
            <charset val="238"/>
          </rPr>
          <t>IV_B:EUUtem1</t>
        </r>
      </text>
    </comment>
    <comment ref="AB316" authorId="0" shapeId="0">
      <text>
        <r>
          <rPr>
            <sz val="11"/>
            <rFont val="Calibri"/>
            <family val="2"/>
            <charset val="238"/>
          </rPr>
          <t>IV_B:EgyebUtem1</t>
        </r>
      </text>
    </comment>
    <comment ref="AC316" authorId="0" shapeId="0">
      <text>
        <r>
          <rPr>
            <sz val="11"/>
            <rFont val="Calibri"/>
            <family val="2"/>
            <charset val="238"/>
          </rPr>
          <t>IV_B:HitelKotvenyUtem1</t>
        </r>
      </text>
    </comment>
    <comment ref="AD316" authorId="0" shapeId="0">
      <text>
        <r>
          <rPr>
            <sz val="11"/>
            <rFont val="Calibri"/>
            <family val="2"/>
            <charset val="238"/>
          </rPr>
          <t>IV_B:OsszesenUtem1</t>
        </r>
      </text>
    </comment>
    <comment ref="AG316" authorId="0" shapeId="0">
      <text>
        <r>
          <rPr>
            <sz val="11"/>
            <rFont val="Calibri"/>
            <family val="2"/>
            <charset val="238"/>
          </rPr>
          <t>IV_B:HDUtem2</t>
        </r>
      </text>
    </comment>
    <comment ref="AH316" authorId="0" shapeId="0">
      <text>
        <r>
          <rPr>
            <sz val="11"/>
            <rFont val="Calibri"/>
            <family val="2"/>
            <charset val="238"/>
          </rPr>
          <t>IV_B:ECSUtem2</t>
        </r>
      </text>
    </comment>
    <comment ref="AI316" authorId="0" shapeId="0">
      <text>
        <r>
          <rPr>
            <sz val="11"/>
            <rFont val="Calibri"/>
            <family val="2"/>
            <charset val="238"/>
          </rPr>
          <t>IV_B:KFHUtem2</t>
        </r>
      </text>
    </comment>
    <comment ref="AJ316" authorId="0" shapeId="0">
      <text>
        <r>
          <rPr>
            <sz val="11"/>
            <rFont val="Calibri"/>
            <family val="2"/>
            <charset val="238"/>
          </rPr>
          <t>IV_B:Egyeb_SajatUtem2</t>
        </r>
      </text>
    </comment>
    <comment ref="AK316" authorId="0" shapeId="0">
      <text>
        <r>
          <rPr>
            <sz val="11"/>
            <rFont val="Calibri"/>
            <family val="2"/>
            <charset val="238"/>
          </rPr>
          <t>IV_B:DijUtem2</t>
        </r>
      </text>
    </comment>
    <comment ref="AL316" authorId="0" shapeId="0">
      <text>
        <r>
          <rPr>
            <sz val="11"/>
            <rFont val="Calibri"/>
            <family val="2"/>
            <charset val="238"/>
          </rPr>
          <t>IV_B:EM_Melleklet1_Utem2</t>
        </r>
      </text>
    </comment>
    <comment ref="AM316" authorId="0" shapeId="0">
      <text>
        <r>
          <rPr>
            <sz val="11"/>
            <rFont val="Calibri"/>
            <family val="2"/>
            <charset val="238"/>
          </rPr>
          <t>IV_B:EgyebAllamiUtem2</t>
        </r>
      </text>
    </comment>
    <comment ref="AN316" authorId="0" shapeId="0">
      <text>
        <r>
          <rPr>
            <sz val="11"/>
            <rFont val="Calibri"/>
            <family val="2"/>
            <charset val="238"/>
          </rPr>
          <t>IV_B:OnkormanyzatiUtem2</t>
        </r>
      </text>
    </comment>
    <comment ref="AO316" authorId="0" shapeId="0">
      <text>
        <r>
          <rPr>
            <sz val="11"/>
            <rFont val="Calibri"/>
            <family val="2"/>
            <charset val="238"/>
          </rPr>
          <t>IV_B:EUUtem2</t>
        </r>
      </text>
    </comment>
    <comment ref="AP316" authorId="0" shapeId="0">
      <text>
        <r>
          <rPr>
            <sz val="11"/>
            <rFont val="Calibri"/>
            <family val="2"/>
            <charset val="238"/>
          </rPr>
          <t>IV_B:EgyebUtem2</t>
        </r>
      </text>
    </comment>
    <comment ref="AQ316" authorId="0" shapeId="0">
      <text>
        <r>
          <rPr>
            <sz val="11"/>
            <rFont val="Calibri"/>
            <family val="2"/>
            <charset val="238"/>
          </rPr>
          <t>IV_B:HitelKotvenyUtem2</t>
        </r>
      </text>
    </comment>
    <comment ref="AR316" authorId="0" shapeId="0">
      <text>
        <r>
          <rPr>
            <sz val="11"/>
            <rFont val="Calibri"/>
            <family val="2"/>
            <charset val="238"/>
          </rPr>
          <t>IV_B:OsszesenUtem2</t>
        </r>
      </text>
    </comment>
    <comment ref="AS316" authorId="0" shapeId="0">
      <text>
        <r>
          <rPr>
            <sz val="11"/>
            <rFont val="Calibri"/>
            <family val="2"/>
            <charset val="238"/>
          </rPr>
          <t>IV_B:ForrashianyUtem2</t>
        </r>
      </text>
    </comment>
    <comment ref="AV316" authorId="0" shapeId="0">
      <text>
        <r>
          <rPr>
            <sz val="11"/>
            <rFont val="Calibri"/>
            <family val="2"/>
            <charset val="238"/>
          </rPr>
          <t>IV_B:Indokolas</t>
        </r>
      </text>
    </comment>
    <comment ref="AW316" authorId="0" shapeId="0">
      <text>
        <r>
          <rPr>
            <sz val="11"/>
            <rFont val="Calibri"/>
            <family val="2"/>
            <charset val="238"/>
          </rPr>
          <t>IV_B:Megjegyzes</t>
        </r>
      </text>
    </comment>
    <comment ref="AZ316" authorId="0" shapeId="0">
      <text>
        <r>
          <rPr>
            <sz val="11"/>
            <rFont val="Calibri"/>
            <family val="2"/>
            <charset val="238"/>
          </rPr>
          <t>IV_B:ISA</t>
        </r>
      </text>
    </comment>
    <comment ref="B317" authorId="0" shapeId="0">
      <text>
        <r>
          <rPr>
            <sz val="11"/>
            <rFont val="Calibri"/>
            <family val="2"/>
            <charset val="238"/>
          </rPr>
          <t>IV_B:FontossagiSorrent</t>
        </r>
      </text>
    </comment>
    <comment ref="C317" authorId="0" shapeId="0">
      <text>
        <r>
          <rPr>
            <sz val="11"/>
            <rFont val="Calibri"/>
            <family val="2"/>
            <charset val="238"/>
          </rPr>
          <t>IV_B:FeladatKategoria</t>
        </r>
      </text>
    </comment>
    <comment ref="D317" authorId="0" shapeId="0">
      <text>
        <r>
          <rPr>
            <sz val="11"/>
            <rFont val="Calibri"/>
            <family val="2"/>
            <charset val="238"/>
          </rPr>
          <t>IV_B:FeladatMegnevezes</t>
        </r>
      </text>
    </comment>
    <comment ref="E317" authorId="0" shapeId="0">
      <text>
        <r>
          <rPr>
            <sz val="11"/>
            <rFont val="Calibri"/>
            <family val="2"/>
            <charset val="238"/>
          </rPr>
          <t>IV_B:ElviEngedelySzam</t>
        </r>
      </text>
    </comment>
    <comment ref="F317" authorId="0" shapeId="0">
      <text>
        <r>
          <rPr>
            <sz val="11"/>
            <rFont val="Calibri"/>
            <family val="2"/>
            <charset val="238"/>
          </rPr>
          <t>IV_B:VKR_Kod</t>
        </r>
      </text>
    </comment>
    <comment ref="G317" authorId="0" shapeId="0">
      <text>
        <r>
          <rPr>
            <sz val="11"/>
            <rFont val="Calibri"/>
            <family val="2"/>
            <charset val="238"/>
          </rPr>
          <t>IV_B:VKR_Nev</t>
        </r>
      </text>
    </comment>
    <comment ref="H317" authorId="0" shapeId="0">
      <text>
        <r>
          <rPr>
            <sz val="11"/>
            <rFont val="Calibri"/>
            <family val="2"/>
            <charset val="238"/>
          </rPr>
          <t>IV_B:FeladatSorszam</t>
        </r>
      </text>
    </comment>
    <comment ref="I317" authorId="0" shapeId="0">
      <text>
        <r>
          <rPr>
            <sz val="11"/>
            <rFont val="Calibri"/>
            <family val="2"/>
            <charset val="238"/>
          </rPr>
          <t>IV_B:FeladatAzonosito</t>
        </r>
      </text>
    </comment>
    <comment ref="J317" authorId="0" shapeId="0">
      <text>
        <r>
          <rPr>
            <sz val="11"/>
            <rFont val="Calibri"/>
            <family val="2"/>
            <charset val="238"/>
          </rPr>
          <t>IV_B:EllatasiTerulet</t>
        </r>
      </text>
    </comment>
    <comment ref="K317" authorId="0" shapeId="0">
      <text>
        <r>
          <rPr>
            <sz val="11"/>
            <rFont val="Calibri"/>
            <family val="2"/>
            <charset val="238"/>
          </rPr>
          <t>IV_B:EllatasertFelelos</t>
        </r>
      </text>
    </comment>
    <comment ref="L317" authorId="0" shapeId="0">
      <text>
        <r>
          <rPr>
            <sz val="11"/>
            <rFont val="Calibri"/>
            <family val="2"/>
            <charset val="238"/>
          </rPr>
          <t>IV_B:TervezettNettoKoltseg</t>
        </r>
      </text>
    </comment>
    <comment ref="M317" authorId="0" shapeId="0">
      <text>
        <r>
          <rPr>
            <sz val="11"/>
            <rFont val="Calibri"/>
            <family val="2"/>
            <charset val="238"/>
          </rPr>
          <t>IV_B:IdotartamKezdes</t>
        </r>
      </text>
    </comment>
    <comment ref="N317" authorId="0" shapeId="0">
      <text>
        <r>
          <rPr>
            <sz val="11"/>
            <rFont val="Calibri"/>
            <family val="2"/>
            <charset val="238"/>
          </rPr>
          <t>IV_B:IdotartamBefejezes</t>
        </r>
      </text>
    </comment>
    <comment ref="O317" authorId="0" shapeId="0">
      <text>
        <r>
          <rPr>
            <sz val="11"/>
            <rFont val="Calibri"/>
            <family val="2"/>
            <charset val="238"/>
          </rPr>
          <t>IV_B:NettoKoltsegUtem1</t>
        </r>
      </text>
    </comment>
    <comment ref="P317" authorId="0" shapeId="0">
      <text>
        <r>
          <rPr>
            <sz val="11"/>
            <rFont val="Calibri"/>
            <family val="2"/>
            <charset val="238"/>
          </rPr>
          <t>IV_B:NettoKoltsegUtem2</t>
        </r>
      </text>
    </comment>
    <comment ref="Q317" authorId="0" shapeId="0">
      <text>
        <r>
          <rPr>
            <sz val="11"/>
            <rFont val="Calibri"/>
            <family val="2"/>
            <charset val="238"/>
          </rPr>
          <t>IV_B:EM_Melleklet2_KTG</t>
        </r>
      </text>
    </comment>
    <comment ref="S317" authorId="0" shapeId="0">
      <text>
        <r>
          <rPr>
            <sz val="11"/>
            <rFont val="Calibri"/>
            <family val="2"/>
            <charset val="238"/>
          </rPr>
          <t>IV_B:HDUtem1</t>
        </r>
      </text>
    </comment>
    <comment ref="T317" authorId="0" shapeId="0">
      <text>
        <r>
          <rPr>
            <sz val="11"/>
            <rFont val="Calibri"/>
            <family val="2"/>
            <charset val="238"/>
          </rPr>
          <t>IV_B:ECSUtem1</t>
        </r>
      </text>
    </comment>
    <comment ref="U317" authorId="0" shapeId="0">
      <text>
        <r>
          <rPr>
            <sz val="11"/>
            <rFont val="Calibri"/>
            <family val="2"/>
            <charset val="238"/>
          </rPr>
          <t>IV_B:KFHUtem1</t>
        </r>
      </text>
    </comment>
    <comment ref="V317" authorId="0" shapeId="0">
      <text>
        <r>
          <rPr>
            <sz val="11"/>
            <rFont val="Calibri"/>
            <family val="2"/>
            <charset val="238"/>
          </rPr>
          <t>IV_B:Egyeb_SajatUtem1</t>
        </r>
      </text>
    </comment>
    <comment ref="W317" authorId="0" shapeId="0">
      <text>
        <r>
          <rPr>
            <sz val="11"/>
            <rFont val="Calibri"/>
            <family val="2"/>
            <charset val="238"/>
          </rPr>
          <t>IV_B:DijUtem1</t>
        </r>
      </text>
    </comment>
    <comment ref="X317" authorId="0" shapeId="0">
      <text>
        <r>
          <rPr>
            <sz val="11"/>
            <rFont val="Calibri"/>
            <family val="2"/>
            <charset val="238"/>
          </rPr>
          <t>IV_B:EM_Melleklet1_Utem1</t>
        </r>
      </text>
    </comment>
    <comment ref="Y317" authorId="0" shapeId="0">
      <text>
        <r>
          <rPr>
            <sz val="11"/>
            <rFont val="Calibri"/>
            <family val="2"/>
            <charset val="238"/>
          </rPr>
          <t>IV_B:EgyebAllamiUtem1</t>
        </r>
      </text>
    </comment>
    <comment ref="Z317" authorId="0" shapeId="0">
      <text>
        <r>
          <rPr>
            <sz val="11"/>
            <rFont val="Calibri"/>
            <family val="2"/>
            <charset val="238"/>
          </rPr>
          <t>IV_B:OnkormanyzatiUtem1</t>
        </r>
      </text>
    </comment>
    <comment ref="AA317" authorId="0" shapeId="0">
      <text>
        <r>
          <rPr>
            <sz val="11"/>
            <rFont val="Calibri"/>
            <family val="2"/>
            <charset val="238"/>
          </rPr>
          <t>IV_B:EUUtem1</t>
        </r>
      </text>
    </comment>
    <comment ref="AB317" authorId="0" shapeId="0">
      <text>
        <r>
          <rPr>
            <sz val="11"/>
            <rFont val="Calibri"/>
            <family val="2"/>
            <charset val="238"/>
          </rPr>
          <t>IV_B:EgyebUtem1</t>
        </r>
      </text>
    </comment>
    <comment ref="AC317" authorId="0" shapeId="0">
      <text>
        <r>
          <rPr>
            <sz val="11"/>
            <rFont val="Calibri"/>
            <family val="2"/>
            <charset val="238"/>
          </rPr>
          <t>IV_B:HitelKotvenyUtem1</t>
        </r>
      </text>
    </comment>
    <comment ref="AD317" authorId="0" shapeId="0">
      <text>
        <r>
          <rPr>
            <sz val="11"/>
            <rFont val="Calibri"/>
            <family val="2"/>
            <charset val="238"/>
          </rPr>
          <t>IV_B:OsszesenUtem1</t>
        </r>
      </text>
    </comment>
    <comment ref="AG317" authorId="0" shapeId="0">
      <text>
        <r>
          <rPr>
            <sz val="11"/>
            <rFont val="Calibri"/>
            <family val="2"/>
            <charset val="238"/>
          </rPr>
          <t>IV_B:HDUtem2</t>
        </r>
      </text>
    </comment>
    <comment ref="AH317" authorId="0" shapeId="0">
      <text>
        <r>
          <rPr>
            <sz val="11"/>
            <rFont val="Calibri"/>
            <family val="2"/>
            <charset val="238"/>
          </rPr>
          <t>IV_B:ECSUtem2</t>
        </r>
      </text>
    </comment>
    <comment ref="AI317" authorId="0" shapeId="0">
      <text>
        <r>
          <rPr>
            <sz val="11"/>
            <rFont val="Calibri"/>
            <family val="2"/>
            <charset val="238"/>
          </rPr>
          <t>IV_B:KFHUtem2</t>
        </r>
      </text>
    </comment>
    <comment ref="AJ317" authorId="0" shapeId="0">
      <text>
        <r>
          <rPr>
            <sz val="11"/>
            <rFont val="Calibri"/>
            <family val="2"/>
            <charset val="238"/>
          </rPr>
          <t>IV_B:Egyeb_SajatUtem2</t>
        </r>
      </text>
    </comment>
    <comment ref="AK317" authorId="0" shapeId="0">
      <text>
        <r>
          <rPr>
            <sz val="11"/>
            <rFont val="Calibri"/>
            <family val="2"/>
            <charset val="238"/>
          </rPr>
          <t>IV_B:DijUtem2</t>
        </r>
      </text>
    </comment>
    <comment ref="AL317" authorId="0" shapeId="0">
      <text>
        <r>
          <rPr>
            <sz val="11"/>
            <rFont val="Calibri"/>
            <family val="2"/>
            <charset val="238"/>
          </rPr>
          <t>IV_B:EM_Melleklet1_Utem2</t>
        </r>
      </text>
    </comment>
    <comment ref="AM317" authorId="0" shapeId="0">
      <text>
        <r>
          <rPr>
            <sz val="11"/>
            <rFont val="Calibri"/>
            <family val="2"/>
            <charset val="238"/>
          </rPr>
          <t>IV_B:EgyebAllamiUtem2</t>
        </r>
      </text>
    </comment>
    <comment ref="AN317" authorId="0" shapeId="0">
      <text>
        <r>
          <rPr>
            <sz val="11"/>
            <rFont val="Calibri"/>
            <family val="2"/>
            <charset val="238"/>
          </rPr>
          <t>IV_B:OnkormanyzatiUtem2</t>
        </r>
      </text>
    </comment>
    <comment ref="AO317" authorId="0" shapeId="0">
      <text>
        <r>
          <rPr>
            <sz val="11"/>
            <rFont val="Calibri"/>
            <family val="2"/>
            <charset val="238"/>
          </rPr>
          <t>IV_B:EUUtem2</t>
        </r>
      </text>
    </comment>
    <comment ref="AP317" authorId="0" shapeId="0">
      <text>
        <r>
          <rPr>
            <sz val="11"/>
            <rFont val="Calibri"/>
            <family val="2"/>
            <charset val="238"/>
          </rPr>
          <t>IV_B:EgyebUtem2</t>
        </r>
      </text>
    </comment>
    <comment ref="AQ317" authorId="0" shapeId="0">
      <text>
        <r>
          <rPr>
            <sz val="11"/>
            <rFont val="Calibri"/>
            <family val="2"/>
            <charset val="238"/>
          </rPr>
          <t>IV_B:HitelKotvenyUtem2</t>
        </r>
      </text>
    </comment>
    <comment ref="AR317" authorId="0" shapeId="0">
      <text>
        <r>
          <rPr>
            <sz val="11"/>
            <rFont val="Calibri"/>
            <family val="2"/>
            <charset val="238"/>
          </rPr>
          <t>IV_B:OsszesenUtem2</t>
        </r>
      </text>
    </comment>
    <comment ref="AS317" authorId="0" shapeId="0">
      <text>
        <r>
          <rPr>
            <sz val="11"/>
            <rFont val="Calibri"/>
            <family val="2"/>
            <charset val="238"/>
          </rPr>
          <t>IV_B:ForrashianyUtem2</t>
        </r>
      </text>
    </comment>
    <comment ref="AV317" authorId="0" shapeId="0">
      <text>
        <r>
          <rPr>
            <sz val="11"/>
            <rFont val="Calibri"/>
            <family val="2"/>
            <charset val="238"/>
          </rPr>
          <t>IV_B:Indokolas</t>
        </r>
      </text>
    </comment>
    <comment ref="AW317" authorId="0" shapeId="0">
      <text>
        <r>
          <rPr>
            <sz val="11"/>
            <rFont val="Calibri"/>
            <family val="2"/>
            <charset val="238"/>
          </rPr>
          <t>IV_B:Megjegyzes</t>
        </r>
      </text>
    </comment>
    <comment ref="AZ317" authorId="0" shapeId="0">
      <text>
        <r>
          <rPr>
            <sz val="11"/>
            <rFont val="Calibri"/>
            <family val="2"/>
            <charset val="238"/>
          </rPr>
          <t>IV_B:ISA</t>
        </r>
      </text>
    </comment>
    <comment ref="B318" authorId="0" shapeId="0">
      <text>
        <r>
          <rPr>
            <sz val="11"/>
            <rFont val="Calibri"/>
            <family val="2"/>
            <charset val="238"/>
          </rPr>
          <t>IV_B:FontossagiSorrent</t>
        </r>
      </text>
    </comment>
    <comment ref="C318" authorId="0" shapeId="0">
      <text>
        <r>
          <rPr>
            <sz val="11"/>
            <rFont val="Calibri"/>
            <family val="2"/>
            <charset val="238"/>
          </rPr>
          <t>IV_B:FeladatKategoria</t>
        </r>
      </text>
    </comment>
    <comment ref="D318" authorId="0" shapeId="0">
      <text>
        <r>
          <rPr>
            <sz val="11"/>
            <rFont val="Calibri"/>
            <family val="2"/>
            <charset val="238"/>
          </rPr>
          <t>IV_B:FeladatMegnevezes</t>
        </r>
      </text>
    </comment>
    <comment ref="E318" authorId="0" shapeId="0">
      <text>
        <r>
          <rPr>
            <sz val="11"/>
            <rFont val="Calibri"/>
            <family val="2"/>
            <charset val="238"/>
          </rPr>
          <t>IV_B:ElviEngedelySzam</t>
        </r>
      </text>
    </comment>
    <comment ref="F318" authorId="0" shapeId="0">
      <text>
        <r>
          <rPr>
            <sz val="11"/>
            <rFont val="Calibri"/>
            <family val="2"/>
            <charset val="238"/>
          </rPr>
          <t>IV_B:VKR_Kod</t>
        </r>
      </text>
    </comment>
    <comment ref="G318" authorId="0" shapeId="0">
      <text>
        <r>
          <rPr>
            <sz val="11"/>
            <rFont val="Calibri"/>
            <family val="2"/>
            <charset val="238"/>
          </rPr>
          <t>IV_B:VKR_Nev</t>
        </r>
      </text>
    </comment>
    <comment ref="H318" authorId="0" shapeId="0">
      <text>
        <r>
          <rPr>
            <sz val="11"/>
            <rFont val="Calibri"/>
            <family val="2"/>
            <charset val="238"/>
          </rPr>
          <t>IV_B:FeladatSorszam</t>
        </r>
      </text>
    </comment>
    <comment ref="I318" authorId="0" shapeId="0">
      <text>
        <r>
          <rPr>
            <sz val="11"/>
            <rFont val="Calibri"/>
            <family val="2"/>
            <charset val="238"/>
          </rPr>
          <t>IV_B:FeladatAzonosito</t>
        </r>
      </text>
    </comment>
    <comment ref="J318" authorId="0" shapeId="0">
      <text>
        <r>
          <rPr>
            <sz val="11"/>
            <rFont val="Calibri"/>
            <family val="2"/>
            <charset val="238"/>
          </rPr>
          <t>IV_B:EllatasiTerulet</t>
        </r>
      </text>
    </comment>
    <comment ref="K318" authorId="0" shapeId="0">
      <text>
        <r>
          <rPr>
            <sz val="11"/>
            <rFont val="Calibri"/>
            <family val="2"/>
            <charset val="238"/>
          </rPr>
          <t>IV_B:EllatasertFelelos</t>
        </r>
      </text>
    </comment>
    <comment ref="L318" authorId="0" shapeId="0">
      <text>
        <r>
          <rPr>
            <sz val="11"/>
            <rFont val="Calibri"/>
            <family val="2"/>
            <charset val="238"/>
          </rPr>
          <t>IV_B:TervezettNettoKoltseg</t>
        </r>
      </text>
    </comment>
    <comment ref="M318" authorId="0" shapeId="0">
      <text>
        <r>
          <rPr>
            <sz val="11"/>
            <rFont val="Calibri"/>
            <family val="2"/>
            <charset val="238"/>
          </rPr>
          <t>IV_B:IdotartamKezdes</t>
        </r>
      </text>
    </comment>
    <comment ref="N318" authorId="0" shapeId="0">
      <text>
        <r>
          <rPr>
            <sz val="11"/>
            <rFont val="Calibri"/>
            <family val="2"/>
            <charset val="238"/>
          </rPr>
          <t>IV_B:IdotartamBefejezes</t>
        </r>
      </text>
    </comment>
    <comment ref="O318" authorId="0" shapeId="0">
      <text>
        <r>
          <rPr>
            <sz val="11"/>
            <rFont val="Calibri"/>
            <family val="2"/>
            <charset val="238"/>
          </rPr>
          <t>IV_B:NettoKoltsegUtem1</t>
        </r>
      </text>
    </comment>
    <comment ref="P318" authorId="0" shapeId="0">
      <text>
        <r>
          <rPr>
            <sz val="11"/>
            <rFont val="Calibri"/>
            <family val="2"/>
            <charset val="238"/>
          </rPr>
          <t>IV_B:NettoKoltsegUtem2</t>
        </r>
      </text>
    </comment>
    <comment ref="Q318" authorId="0" shapeId="0">
      <text>
        <r>
          <rPr>
            <sz val="11"/>
            <rFont val="Calibri"/>
            <family val="2"/>
            <charset val="238"/>
          </rPr>
          <t>IV_B:EM_Melleklet2_KTG</t>
        </r>
      </text>
    </comment>
    <comment ref="S318" authorId="0" shapeId="0">
      <text>
        <r>
          <rPr>
            <sz val="11"/>
            <rFont val="Calibri"/>
            <family val="2"/>
            <charset val="238"/>
          </rPr>
          <t>IV_B:HDUtem1</t>
        </r>
      </text>
    </comment>
    <comment ref="T318" authorId="0" shapeId="0">
      <text>
        <r>
          <rPr>
            <sz val="11"/>
            <rFont val="Calibri"/>
            <family val="2"/>
            <charset val="238"/>
          </rPr>
          <t>IV_B:ECSUtem1</t>
        </r>
      </text>
    </comment>
    <comment ref="U318" authorId="0" shapeId="0">
      <text>
        <r>
          <rPr>
            <sz val="11"/>
            <rFont val="Calibri"/>
            <family val="2"/>
            <charset val="238"/>
          </rPr>
          <t>IV_B:KFHUtem1</t>
        </r>
      </text>
    </comment>
    <comment ref="V318" authorId="0" shapeId="0">
      <text>
        <r>
          <rPr>
            <sz val="11"/>
            <rFont val="Calibri"/>
            <family val="2"/>
            <charset val="238"/>
          </rPr>
          <t>IV_B:Egyeb_SajatUtem1</t>
        </r>
      </text>
    </comment>
    <comment ref="W318" authorId="0" shapeId="0">
      <text>
        <r>
          <rPr>
            <sz val="11"/>
            <rFont val="Calibri"/>
            <family val="2"/>
            <charset val="238"/>
          </rPr>
          <t>IV_B:DijUtem1</t>
        </r>
      </text>
    </comment>
    <comment ref="X318" authorId="0" shapeId="0">
      <text>
        <r>
          <rPr>
            <sz val="11"/>
            <rFont val="Calibri"/>
            <family val="2"/>
            <charset val="238"/>
          </rPr>
          <t>IV_B:EM_Melleklet1_Utem1</t>
        </r>
      </text>
    </comment>
    <comment ref="Y318" authorId="0" shapeId="0">
      <text>
        <r>
          <rPr>
            <sz val="11"/>
            <rFont val="Calibri"/>
            <family val="2"/>
            <charset val="238"/>
          </rPr>
          <t>IV_B:EgyebAllamiUtem1</t>
        </r>
      </text>
    </comment>
    <comment ref="Z318" authorId="0" shapeId="0">
      <text>
        <r>
          <rPr>
            <sz val="11"/>
            <rFont val="Calibri"/>
            <family val="2"/>
            <charset val="238"/>
          </rPr>
          <t>IV_B:OnkormanyzatiUtem1</t>
        </r>
      </text>
    </comment>
    <comment ref="AA318" authorId="0" shapeId="0">
      <text>
        <r>
          <rPr>
            <sz val="11"/>
            <rFont val="Calibri"/>
            <family val="2"/>
            <charset val="238"/>
          </rPr>
          <t>IV_B:EUUtem1</t>
        </r>
      </text>
    </comment>
    <comment ref="AB318" authorId="0" shapeId="0">
      <text>
        <r>
          <rPr>
            <sz val="11"/>
            <rFont val="Calibri"/>
            <family val="2"/>
            <charset val="238"/>
          </rPr>
          <t>IV_B:EgyebUtem1</t>
        </r>
      </text>
    </comment>
    <comment ref="AC318" authorId="0" shapeId="0">
      <text>
        <r>
          <rPr>
            <sz val="11"/>
            <rFont val="Calibri"/>
            <family val="2"/>
            <charset val="238"/>
          </rPr>
          <t>IV_B:HitelKotvenyUtem1</t>
        </r>
      </text>
    </comment>
    <comment ref="AD318" authorId="0" shapeId="0">
      <text>
        <r>
          <rPr>
            <sz val="11"/>
            <rFont val="Calibri"/>
            <family val="2"/>
            <charset val="238"/>
          </rPr>
          <t>IV_B:OsszesenUtem1</t>
        </r>
      </text>
    </comment>
    <comment ref="AG318" authorId="0" shapeId="0">
      <text>
        <r>
          <rPr>
            <sz val="11"/>
            <rFont val="Calibri"/>
            <family val="2"/>
            <charset val="238"/>
          </rPr>
          <t>IV_B:HDUtem2</t>
        </r>
      </text>
    </comment>
    <comment ref="AH318" authorId="0" shapeId="0">
      <text>
        <r>
          <rPr>
            <sz val="11"/>
            <rFont val="Calibri"/>
            <family val="2"/>
            <charset val="238"/>
          </rPr>
          <t>IV_B:ECSUtem2</t>
        </r>
      </text>
    </comment>
    <comment ref="AI318" authorId="0" shapeId="0">
      <text>
        <r>
          <rPr>
            <sz val="11"/>
            <rFont val="Calibri"/>
            <family val="2"/>
            <charset val="238"/>
          </rPr>
          <t>IV_B:KFHUtem2</t>
        </r>
      </text>
    </comment>
    <comment ref="AJ318" authorId="0" shapeId="0">
      <text>
        <r>
          <rPr>
            <sz val="11"/>
            <rFont val="Calibri"/>
            <family val="2"/>
            <charset val="238"/>
          </rPr>
          <t>IV_B:Egyeb_SajatUtem2</t>
        </r>
      </text>
    </comment>
    <comment ref="AK318" authorId="0" shapeId="0">
      <text>
        <r>
          <rPr>
            <sz val="11"/>
            <rFont val="Calibri"/>
            <family val="2"/>
            <charset val="238"/>
          </rPr>
          <t>IV_B:DijUtem2</t>
        </r>
      </text>
    </comment>
    <comment ref="AL318" authorId="0" shapeId="0">
      <text>
        <r>
          <rPr>
            <sz val="11"/>
            <rFont val="Calibri"/>
            <family val="2"/>
            <charset val="238"/>
          </rPr>
          <t>IV_B:EM_Melleklet1_Utem2</t>
        </r>
      </text>
    </comment>
    <comment ref="AM318" authorId="0" shapeId="0">
      <text>
        <r>
          <rPr>
            <sz val="11"/>
            <rFont val="Calibri"/>
            <family val="2"/>
            <charset val="238"/>
          </rPr>
          <t>IV_B:EgyebAllamiUtem2</t>
        </r>
      </text>
    </comment>
    <comment ref="AN318" authorId="0" shapeId="0">
      <text>
        <r>
          <rPr>
            <sz val="11"/>
            <rFont val="Calibri"/>
            <family val="2"/>
            <charset val="238"/>
          </rPr>
          <t>IV_B:OnkormanyzatiUtem2</t>
        </r>
      </text>
    </comment>
    <comment ref="AO318" authorId="0" shapeId="0">
      <text>
        <r>
          <rPr>
            <sz val="11"/>
            <rFont val="Calibri"/>
            <family val="2"/>
            <charset val="238"/>
          </rPr>
          <t>IV_B:EUUtem2</t>
        </r>
      </text>
    </comment>
    <comment ref="AP318" authorId="0" shapeId="0">
      <text>
        <r>
          <rPr>
            <sz val="11"/>
            <rFont val="Calibri"/>
            <family val="2"/>
            <charset val="238"/>
          </rPr>
          <t>IV_B:EgyebUtem2</t>
        </r>
      </text>
    </comment>
    <comment ref="AQ318" authorId="0" shapeId="0">
      <text>
        <r>
          <rPr>
            <sz val="11"/>
            <rFont val="Calibri"/>
            <family val="2"/>
            <charset val="238"/>
          </rPr>
          <t>IV_B:HitelKotvenyUtem2</t>
        </r>
      </text>
    </comment>
    <comment ref="AR318" authorId="0" shapeId="0">
      <text>
        <r>
          <rPr>
            <sz val="11"/>
            <rFont val="Calibri"/>
            <family val="2"/>
            <charset val="238"/>
          </rPr>
          <t>IV_B:OsszesenUtem2</t>
        </r>
      </text>
    </comment>
    <comment ref="AS318" authorId="0" shapeId="0">
      <text>
        <r>
          <rPr>
            <sz val="11"/>
            <rFont val="Calibri"/>
            <family val="2"/>
            <charset val="238"/>
          </rPr>
          <t>IV_B:ForrashianyUtem2</t>
        </r>
      </text>
    </comment>
    <comment ref="AV318" authorId="0" shapeId="0">
      <text>
        <r>
          <rPr>
            <sz val="11"/>
            <rFont val="Calibri"/>
            <family val="2"/>
            <charset val="238"/>
          </rPr>
          <t>IV_B:Indokolas</t>
        </r>
      </text>
    </comment>
    <comment ref="AW318" authorId="0" shapeId="0">
      <text>
        <r>
          <rPr>
            <sz val="11"/>
            <rFont val="Calibri"/>
            <family val="2"/>
            <charset val="238"/>
          </rPr>
          <t>IV_B:Megjegyzes</t>
        </r>
      </text>
    </comment>
    <comment ref="AZ318" authorId="0" shapeId="0">
      <text>
        <r>
          <rPr>
            <sz val="11"/>
            <rFont val="Calibri"/>
            <family val="2"/>
            <charset val="238"/>
          </rPr>
          <t>IV_B:ISA</t>
        </r>
      </text>
    </comment>
    <comment ref="B319" authorId="0" shapeId="0">
      <text>
        <r>
          <rPr>
            <sz val="11"/>
            <rFont val="Calibri"/>
            <family val="2"/>
            <charset val="238"/>
          </rPr>
          <t>IV_B:FontossagiSorrent</t>
        </r>
      </text>
    </comment>
    <comment ref="C319" authorId="0" shapeId="0">
      <text>
        <r>
          <rPr>
            <sz val="11"/>
            <rFont val="Calibri"/>
            <family val="2"/>
            <charset val="238"/>
          </rPr>
          <t>IV_B:FeladatKategoria</t>
        </r>
      </text>
    </comment>
    <comment ref="D319" authorId="0" shapeId="0">
      <text>
        <r>
          <rPr>
            <sz val="11"/>
            <rFont val="Calibri"/>
            <family val="2"/>
            <charset val="238"/>
          </rPr>
          <t>IV_B:FeladatMegnevezes</t>
        </r>
      </text>
    </comment>
    <comment ref="E319" authorId="0" shapeId="0">
      <text>
        <r>
          <rPr>
            <sz val="11"/>
            <rFont val="Calibri"/>
            <family val="2"/>
            <charset val="238"/>
          </rPr>
          <t>IV_B:ElviEngedelySzam</t>
        </r>
      </text>
    </comment>
    <comment ref="F319" authorId="0" shapeId="0">
      <text>
        <r>
          <rPr>
            <sz val="11"/>
            <rFont val="Calibri"/>
            <family val="2"/>
            <charset val="238"/>
          </rPr>
          <t>IV_B:VKR_Kod</t>
        </r>
      </text>
    </comment>
    <comment ref="G319" authorId="0" shapeId="0">
      <text>
        <r>
          <rPr>
            <sz val="11"/>
            <rFont val="Calibri"/>
            <family val="2"/>
            <charset val="238"/>
          </rPr>
          <t>IV_B:VKR_Nev</t>
        </r>
      </text>
    </comment>
    <comment ref="H319" authorId="0" shapeId="0">
      <text>
        <r>
          <rPr>
            <sz val="11"/>
            <rFont val="Calibri"/>
            <family val="2"/>
            <charset val="238"/>
          </rPr>
          <t>IV_B:FeladatSorszam</t>
        </r>
      </text>
    </comment>
    <comment ref="I319" authorId="0" shapeId="0">
      <text>
        <r>
          <rPr>
            <sz val="11"/>
            <rFont val="Calibri"/>
            <family val="2"/>
            <charset val="238"/>
          </rPr>
          <t>IV_B:FeladatAzonosito</t>
        </r>
      </text>
    </comment>
    <comment ref="J319" authorId="0" shapeId="0">
      <text>
        <r>
          <rPr>
            <sz val="11"/>
            <rFont val="Calibri"/>
            <family val="2"/>
            <charset val="238"/>
          </rPr>
          <t>IV_B:EllatasiTerulet</t>
        </r>
      </text>
    </comment>
    <comment ref="K319" authorId="0" shapeId="0">
      <text>
        <r>
          <rPr>
            <sz val="11"/>
            <rFont val="Calibri"/>
            <family val="2"/>
            <charset val="238"/>
          </rPr>
          <t>IV_B:EllatasertFelelos</t>
        </r>
      </text>
    </comment>
    <comment ref="L319" authorId="0" shapeId="0">
      <text>
        <r>
          <rPr>
            <sz val="11"/>
            <rFont val="Calibri"/>
            <family val="2"/>
            <charset val="238"/>
          </rPr>
          <t>IV_B:TervezettNettoKoltseg</t>
        </r>
      </text>
    </comment>
    <comment ref="M319" authorId="0" shapeId="0">
      <text>
        <r>
          <rPr>
            <sz val="11"/>
            <rFont val="Calibri"/>
            <family val="2"/>
            <charset val="238"/>
          </rPr>
          <t>IV_B:IdotartamKezdes</t>
        </r>
      </text>
    </comment>
    <comment ref="N319" authorId="0" shapeId="0">
      <text>
        <r>
          <rPr>
            <sz val="11"/>
            <rFont val="Calibri"/>
            <family val="2"/>
            <charset val="238"/>
          </rPr>
          <t>IV_B:IdotartamBefejezes</t>
        </r>
      </text>
    </comment>
    <comment ref="O319" authorId="0" shapeId="0">
      <text>
        <r>
          <rPr>
            <sz val="11"/>
            <rFont val="Calibri"/>
            <family val="2"/>
            <charset val="238"/>
          </rPr>
          <t>IV_B:NettoKoltsegUtem1</t>
        </r>
      </text>
    </comment>
    <comment ref="P319" authorId="0" shapeId="0">
      <text>
        <r>
          <rPr>
            <sz val="11"/>
            <rFont val="Calibri"/>
            <family val="2"/>
            <charset val="238"/>
          </rPr>
          <t>IV_B:NettoKoltsegUtem2</t>
        </r>
      </text>
    </comment>
    <comment ref="Q319" authorId="0" shapeId="0">
      <text>
        <r>
          <rPr>
            <sz val="11"/>
            <rFont val="Calibri"/>
            <family val="2"/>
            <charset val="238"/>
          </rPr>
          <t>IV_B:EM_Melleklet2_KTG</t>
        </r>
      </text>
    </comment>
    <comment ref="S319" authorId="0" shapeId="0">
      <text>
        <r>
          <rPr>
            <sz val="11"/>
            <rFont val="Calibri"/>
            <family val="2"/>
            <charset val="238"/>
          </rPr>
          <t>IV_B:HDUtem1</t>
        </r>
      </text>
    </comment>
    <comment ref="T319" authorId="0" shapeId="0">
      <text>
        <r>
          <rPr>
            <sz val="11"/>
            <rFont val="Calibri"/>
            <family val="2"/>
            <charset val="238"/>
          </rPr>
          <t>IV_B:ECSUtem1</t>
        </r>
      </text>
    </comment>
    <comment ref="U319" authorId="0" shapeId="0">
      <text>
        <r>
          <rPr>
            <sz val="11"/>
            <rFont val="Calibri"/>
            <family val="2"/>
            <charset val="238"/>
          </rPr>
          <t>IV_B:KFHUtem1</t>
        </r>
      </text>
    </comment>
    <comment ref="V319" authorId="0" shapeId="0">
      <text>
        <r>
          <rPr>
            <sz val="11"/>
            <rFont val="Calibri"/>
            <family val="2"/>
            <charset val="238"/>
          </rPr>
          <t>IV_B:Egyeb_SajatUtem1</t>
        </r>
      </text>
    </comment>
    <comment ref="W319" authorId="0" shapeId="0">
      <text>
        <r>
          <rPr>
            <sz val="11"/>
            <rFont val="Calibri"/>
            <family val="2"/>
            <charset val="238"/>
          </rPr>
          <t>IV_B:DijUtem1</t>
        </r>
      </text>
    </comment>
    <comment ref="X319" authorId="0" shapeId="0">
      <text>
        <r>
          <rPr>
            <sz val="11"/>
            <rFont val="Calibri"/>
            <family val="2"/>
            <charset val="238"/>
          </rPr>
          <t>IV_B:EM_Melleklet1_Utem1</t>
        </r>
      </text>
    </comment>
    <comment ref="Y319" authorId="0" shapeId="0">
      <text>
        <r>
          <rPr>
            <sz val="11"/>
            <rFont val="Calibri"/>
            <family val="2"/>
            <charset val="238"/>
          </rPr>
          <t>IV_B:EgyebAllamiUtem1</t>
        </r>
      </text>
    </comment>
    <comment ref="Z319" authorId="0" shapeId="0">
      <text>
        <r>
          <rPr>
            <sz val="11"/>
            <rFont val="Calibri"/>
            <family val="2"/>
            <charset val="238"/>
          </rPr>
          <t>IV_B:OnkormanyzatiUtem1</t>
        </r>
      </text>
    </comment>
    <comment ref="AA319" authorId="0" shapeId="0">
      <text>
        <r>
          <rPr>
            <sz val="11"/>
            <rFont val="Calibri"/>
            <family val="2"/>
            <charset val="238"/>
          </rPr>
          <t>IV_B:EUUtem1</t>
        </r>
      </text>
    </comment>
    <comment ref="AB319" authorId="0" shapeId="0">
      <text>
        <r>
          <rPr>
            <sz val="11"/>
            <rFont val="Calibri"/>
            <family val="2"/>
            <charset val="238"/>
          </rPr>
          <t>IV_B:EgyebUtem1</t>
        </r>
      </text>
    </comment>
    <comment ref="AC319" authorId="0" shapeId="0">
      <text>
        <r>
          <rPr>
            <sz val="11"/>
            <rFont val="Calibri"/>
            <family val="2"/>
            <charset val="238"/>
          </rPr>
          <t>IV_B:HitelKotvenyUtem1</t>
        </r>
      </text>
    </comment>
    <comment ref="AD319" authorId="0" shapeId="0">
      <text>
        <r>
          <rPr>
            <sz val="11"/>
            <rFont val="Calibri"/>
            <family val="2"/>
            <charset val="238"/>
          </rPr>
          <t>IV_B:OsszesenUtem1</t>
        </r>
      </text>
    </comment>
    <comment ref="AG319" authorId="0" shapeId="0">
      <text>
        <r>
          <rPr>
            <sz val="11"/>
            <rFont val="Calibri"/>
            <family val="2"/>
            <charset val="238"/>
          </rPr>
          <t>IV_B:HDUtem2</t>
        </r>
      </text>
    </comment>
    <comment ref="AH319" authorId="0" shapeId="0">
      <text>
        <r>
          <rPr>
            <sz val="11"/>
            <rFont val="Calibri"/>
            <family val="2"/>
            <charset val="238"/>
          </rPr>
          <t>IV_B:ECSUtem2</t>
        </r>
      </text>
    </comment>
    <comment ref="AI319" authorId="0" shapeId="0">
      <text>
        <r>
          <rPr>
            <sz val="11"/>
            <rFont val="Calibri"/>
            <family val="2"/>
            <charset val="238"/>
          </rPr>
          <t>IV_B:KFHUtem2</t>
        </r>
      </text>
    </comment>
    <comment ref="AJ319" authorId="0" shapeId="0">
      <text>
        <r>
          <rPr>
            <sz val="11"/>
            <rFont val="Calibri"/>
            <family val="2"/>
            <charset val="238"/>
          </rPr>
          <t>IV_B:Egyeb_SajatUtem2</t>
        </r>
      </text>
    </comment>
    <comment ref="AK319" authorId="0" shapeId="0">
      <text>
        <r>
          <rPr>
            <sz val="11"/>
            <rFont val="Calibri"/>
            <family val="2"/>
            <charset val="238"/>
          </rPr>
          <t>IV_B:DijUtem2</t>
        </r>
      </text>
    </comment>
    <comment ref="AL319" authorId="0" shapeId="0">
      <text>
        <r>
          <rPr>
            <sz val="11"/>
            <rFont val="Calibri"/>
            <family val="2"/>
            <charset val="238"/>
          </rPr>
          <t>IV_B:EM_Melleklet1_Utem2</t>
        </r>
      </text>
    </comment>
    <comment ref="AM319" authorId="0" shapeId="0">
      <text>
        <r>
          <rPr>
            <sz val="11"/>
            <rFont val="Calibri"/>
            <family val="2"/>
            <charset val="238"/>
          </rPr>
          <t>IV_B:EgyebAllamiUtem2</t>
        </r>
      </text>
    </comment>
    <comment ref="AN319" authorId="0" shapeId="0">
      <text>
        <r>
          <rPr>
            <sz val="11"/>
            <rFont val="Calibri"/>
            <family val="2"/>
            <charset val="238"/>
          </rPr>
          <t>IV_B:OnkormanyzatiUtem2</t>
        </r>
      </text>
    </comment>
    <comment ref="AO319" authorId="0" shapeId="0">
      <text>
        <r>
          <rPr>
            <sz val="11"/>
            <rFont val="Calibri"/>
            <family val="2"/>
            <charset val="238"/>
          </rPr>
          <t>IV_B:EUUtem2</t>
        </r>
      </text>
    </comment>
    <comment ref="AP319" authorId="0" shapeId="0">
      <text>
        <r>
          <rPr>
            <sz val="11"/>
            <rFont val="Calibri"/>
            <family val="2"/>
            <charset val="238"/>
          </rPr>
          <t>IV_B:EgyebUtem2</t>
        </r>
      </text>
    </comment>
    <comment ref="AQ319" authorId="0" shapeId="0">
      <text>
        <r>
          <rPr>
            <sz val="11"/>
            <rFont val="Calibri"/>
            <family val="2"/>
            <charset val="238"/>
          </rPr>
          <t>IV_B:HitelKotvenyUtem2</t>
        </r>
      </text>
    </comment>
    <comment ref="AR319" authorId="0" shapeId="0">
      <text>
        <r>
          <rPr>
            <sz val="11"/>
            <rFont val="Calibri"/>
            <family val="2"/>
            <charset val="238"/>
          </rPr>
          <t>IV_B:OsszesenUtem2</t>
        </r>
      </text>
    </comment>
    <comment ref="AS319" authorId="0" shapeId="0">
      <text>
        <r>
          <rPr>
            <sz val="11"/>
            <rFont val="Calibri"/>
            <family val="2"/>
            <charset val="238"/>
          </rPr>
          <t>IV_B:ForrashianyUtem2</t>
        </r>
      </text>
    </comment>
    <comment ref="AV319" authorId="0" shapeId="0">
      <text>
        <r>
          <rPr>
            <sz val="11"/>
            <rFont val="Calibri"/>
            <family val="2"/>
            <charset val="238"/>
          </rPr>
          <t>IV_B:Indokolas</t>
        </r>
      </text>
    </comment>
    <comment ref="AW319" authorId="0" shapeId="0">
      <text>
        <r>
          <rPr>
            <sz val="11"/>
            <rFont val="Calibri"/>
            <family val="2"/>
            <charset val="238"/>
          </rPr>
          <t>IV_B:Megjegyzes</t>
        </r>
      </text>
    </comment>
    <comment ref="AZ319" authorId="0" shapeId="0">
      <text>
        <r>
          <rPr>
            <sz val="11"/>
            <rFont val="Calibri"/>
            <family val="2"/>
            <charset val="238"/>
          </rPr>
          <t>IV_B:ISA</t>
        </r>
      </text>
    </comment>
    <comment ref="B320" authorId="0" shapeId="0">
      <text>
        <r>
          <rPr>
            <sz val="11"/>
            <rFont val="Calibri"/>
            <family val="2"/>
            <charset val="238"/>
          </rPr>
          <t>IV_B:FontossagiSorrent</t>
        </r>
      </text>
    </comment>
    <comment ref="C320" authorId="0" shapeId="0">
      <text>
        <r>
          <rPr>
            <sz val="11"/>
            <rFont val="Calibri"/>
            <family val="2"/>
            <charset val="238"/>
          </rPr>
          <t>IV_B:FeladatKategoria</t>
        </r>
      </text>
    </comment>
    <comment ref="D320" authorId="0" shapeId="0">
      <text>
        <r>
          <rPr>
            <sz val="11"/>
            <rFont val="Calibri"/>
            <family val="2"/>
            <charset val="238"/>
          </rPr>
          <t>IV_B:FeladatMegnevezes</t>
        </r>
      </text>
    </comment>
    <comment ref="E320" authorId="0" shapeId="0">
      <text>
        <r>
          <rPr>
            <sz val="11"/>
            <rFont val="Calibri"/>
            <family val="2"/>
            <charset val="238"/>
          </rPr>
          <t>IV_B:ElviEngedelySzam</t>
        </r>
      </text>
    </comment>
    <comment ref="F320" authorId="0" shapeId="0">
      <text>
        <r>
          <rPr>
            <sz val="11"/>
            <rFont val="Calibri"/>
            <family val="2"/>
            <charset val="238"/>
          </rPr>
          <t>IV_B:VKR_Kod</t>
        </r>
      </text>
    </comment>
    <comment ref="G320" authorId="0" shapeId="0">
      <text>
        <r>
          <rPr>
            <sz val="11"/>
            <rFont val="Calibri"/>
            <family val="2"/>
            <charset val="238"/>
          </rPr>
          <t>IV_B:VKR_Nev</t>
        </r>
      </text>
    </comment>
    <comment ref="H320" authorId="0" shapeId="0">
      <text>
        <r>
          <rPr>
            <sz val="11"/>
            <rFont val="Calibri"/>
            <family val="2"/>
            <charset val="238"/>
          </rPr>
          <t>IV_B:FeladatSorszam</t>
        </r>
      </text>
    </comment>
    <comment ref="I320" authorId="0" shapeId="0">
      <text>
        <r>
          <rPr>
            <sz val="11"/>
            <rFont val="Calibri"/>
            <family val="2"/>
            <charset val="238"/>
          </rPr>
          <t>IV_B:FeladatAzonosito</t>
        </r>
      </text>
    </comment>
    <comment ref="J320" authorId="0" shapeId="0">
      <text>
        <r>
          <rPr>
            <sz val="11"/>
            <rFont val="Calibri"/>
            <family val="2"/>
            <charset val="238"/>
          </rPr>
          <t>IV_B:EllatasiTerulet</t>
        </r>
      </text>
    </comment>
    <comment ref="K320" authorId="0" shapeId="0">
      <text>
        <r>
          <rPr>
            <sz val="11"/>
            <rFont val="Calibri"/>
            <family val="2"/>
            <charset val="238"/>
          </rPr>
          <t>IV_B:EllatasertFelelos</t>
        </r>
      </text>
    </comment>
    <comment ref="L320" authorId="0" shapeId="0">
      <text>
        <r>
          <rPr>
            <sz val="11"/>
            <rFont val="Calibri"/>
            <family val="2"/>
            <charset val="238"/>
          </rPr>
          <t>IV_B:TervezettNettoKoltseg</t>
        </r>
      </text>
    </comment>
    <comment ref="M320" authorId="0" shapeId="0">
      <text>
        <r>
          <rPr>
            <sz val="11"/>
            <rFont val="Calibri"/>
            <family val="2"/>
            <charset val="238"/>
          </rPr>
          <t>IV_B:IdotartamKezdes</t>
        </r>
      </text>
    </comment>
    <comment ref="N320" authorId="0" shapeId="0">
      <text>
        <r>
          <rPr>
            <sz val="11"/>
            <rFont val="Calibri"/>
            <family val="2"/>
            <charset val="238"/>
          </rPr>
          <t>IV_B:IdotartamBefejezes</t>
        </r>
      </text>
    </comment>
    <comment ref="O320" authorId="0" shapeId="0">
      <text>
        <r>
          <rPr>
            <sz val="11"/>
            <rFont val="Calibri"/>
            <family val="2"/>
            <charset val="238"/>
          </rPr>
          <t>IV_B:NettoKoltsegUtem1</t>
        </r>
      </text>
    </comment>
    <comment ref="P320" authorId="0" shapeId="0">
      <text>
        <r>
          <rPr>
            <sz val="11"/>
            <rFont val="Calibri"/>
            <family val="2"/>
            <charset val="238"/>
          </rPr>
          <t>IV_B:NettoKoltsegUtem2</t>
        </r>
      </text>
    </comment>
    <comment ref="Q320" authorId="0" shapeId="0">
      <text>
        <r>
          <rPr>
            <sz val="11"/>
            <rFont val="Calibri"/>
            <family val="2"/>
            <charset val="238"/>
          </rPr>
          <t>IV_B:EM_Melleklet2_KTG</t>
        </r>
      </text>
    </comment>
    <comment ref="S320" authorId="0" shapeId="0">
      <text>
        <r>
          <rPr>
            <sz val="11"/>
            <rFont val="Calibri"/>
            <family val="2"/>
            <charset val="238"/>
          </rPr>
          <t>IV_B:HDUtem1</t>
        </r>
      </text>
    </comment>
    <comment ref="T320" authorId="0" shapeId="0">
      <text>
        <r>
          <rPr>
            <sz val="11"/>
            <rFont val="Calibri"/>
            <family val="2"/>
            <charset val="238"/>
          </rPr>
          <t>IV_B:ECSUtem1</t>
        </r>
      </text>
    </comment>
    <comment ref="U320" authorId="0" shapeId="0">
      <text>
        <r>
          <rPr>
            <sz val="11"/>
            <rFont val="Calibri"/>
            <family val="2"/>
            <charset val="238"/>
          </rPr>
          <t>IV_B:KFHUtem1</t>
        </r>
      </text>
    </comment>
    <comment ref="V320" authorId="0" shapeId="0">
      <text>
        <r>
          <rPr>
            <sz val="11"/>
            <rFont val="Calibri"/>
            <family val="2"/>
            <charset val="238"/>
          </rPr>
          <t>IV_B:Egyeb_SajatUtem1</t>
        </r>
      </text>
    </comment>
    <comment ref="W320" authorId="0" shapeId="0">
      <text>
        <r>
          <rPr>
            <sz val="11"/>
            <rFont val="Calibri"/>
            <family val="2"/>
            <charset val="238"/>
          </rPr>
          <t>IV_B:DijUtem1</t>
        </r>
      </text>
    </comment>
    <comment ref="X320" authorId="0" shapeId="0">
      <text>
        <r>
          <rPr>
            <sz val="11"/>
            <rFont val="Calibri"/>
            <family val="2"/>
            <charset val="238"/>
          </rPr>
          <t>IV_B:EM_Melleklet1_Utem1</t>
        </r>
      </text>
    </comment>
    <comment ref="Y320" authorId="0" shapeId="0">
      <text>
        <r>
          <rPr>
            <sz val="11"/>
            <rFont val="Calibri"/>
            <family val="2"/>
            <charset val="238"/>
          </rPr>
          <t>IV_B:EgyebAllamiUtem1</t>
        </r>
      </text>
    </comment>
    <comment ref="Z320" authorId="0" shapeId="0">
      <text>
        <r>
          <rPr>
            <sz val="11"/>
            <rFont val="Calibri"/>
            <family val="2"/>
            <charset val="238"/>
          </rPr>
          <t>IV_B:OnkormanyzatiUtem1</t>
        </r>
      </text>
    </comment>
    <comment ref="AA320" authorId="0" shapeId="0">
      <text>
        <r>
          <rPr>
            <sz val="11"/>
            <rFont val="Calibri"/>
            <family val="2"/>
            <charset val="238"/>
          </rPr>
          <t>IV_B:EUUtem1</t>
        </r>
      </text>
    </comment>
    <comment ref="AB320" authorId="0" shapeId="0">
      <text>
        <r>
          <rPr>
            <sz val="11"/>
            <rFont val="Calibri"/>
            <family val="2"/>
            <charset val="238"/>
          </rPr>
          <t>IV_B:EgyebUtem1</t>
        </r>
      </text>
    </comment>
    <comment ref="AC320" authorId="0" shapeId="0">
      <text>
        <r>
          <rPr>
            <sz val="11"/>
            <rFont val="Calibri"/>
            <family val="2"/>
            <charset val="238"/>
          </rPr>
          <t>IV_B:HitelKotvenyUtem1</t>
        </r>
      </text>
    </comment>
    <comment ref="AD320" authorId="0" shapeId="0">
      <text>
        <r>
          <rPr>
            <sz val="11"/>
            <rFont val="Calibri"/>
            <family val="2"/>
            <charset val="238"/>
          </rPr>
          <t>IV_B:OsszesenUtem1</t>
        </r>
      </text>
    </comment>
    <comment ref="AG320" authorId="0" shapeId="0">
      <text>
        <r>
          <rPr>
            <sz val="11"/>
            <rFont val="Calibri"/>
            <family val="2"/>
            <charset val="238"/>
          </rPr>
          <t>IV_B:HDUtem2</t>
        </r>
      </text>
    </comment>
    <comment ref="AH320" authorId="0" shapeId="0">
      <text>
        <r>
          <rPr>
            <sz val="11"/>
            <rFont val="Calibri"/>
            <family val="2"/>
            <charset val="238"/>
          </rPr>
          <t>IV_B:ECSUtem2</t>
        </r>
      </text>
    </comment>
    <comment ref="AI320" authorId="0" shapeId="0">
      <text>
        <r>
          <rPr>
            <sz val="11"/>
            <rFont val="Calibri"/>
            <family val="2"/>
            <charset val="238"/>
          </rPr>
          <t>IV_B:KFHUtem2</t>
        </r>
      </text>
    </comment>
    <comment ref="AJ320" authorId="0" shapeId="0">
      <text>
        <r>
          <rPr>
            <sz val="11"/>
            <rFont val="Calibri"/>
            <family val="2"/>
            <charset val="238"/>
          </rPr>
          <t>IV_B:Egyeb_SajatUtem2</t>
        </r>
      </text>
    </comment>
    <comment ref="AK320" authorId="0" shapeId="0">
      <text>
        <r>
          <rPr>
            <sz val="11"/>
            <rFont val="Calibri"/>
            <family val="2"/>
            <charset val="238"/>
          </rPr>
          <t>IV_B:DijUtem2</t>
        </r>
      </text>
    </comment>
    <comment ref="AL320" authorId="0" shapeId="0">
      <text>
        <r>
          <rPr>
            <sz val="11"/>
            <rFont val="Calibri"/>
            <family val="2"/>
            <charset val="238"/>
          </rPr>
          <t>IV_B:EM_Melleklet1_Utem2</t>
        </r>
      </text>
    </comment>
    <comment ref="AM320" authorId="0" shapeId="0">
      <text>
        <r>
          <rPr>
            <sz val="11"/>
            <rFont val="Calibri"/>
            <family val="2"/>
            <charset val="238"/>
          </rPr>
          <t>IV_B:EgyebAllamiUtem2</t>
        </r>
      </text>
    </comment>
    <comment ref="AN320" authorId="0" shapeId="0">
      <text>
        <r>
          <rPr>
            <sz val="11"/>
            <rFont val="Calibri"/>
            <family val="2"/>
            <charset val="238"/>
          </rPr>
          <t>IV_B:OnkormanyzatiUtem2</t>
        </r>
      </text>
    </comment>
    <comment ref="AO320" authorId="0" shapeId="0">
      <text>
        <r>
          <rPr>
            <sz val="11"/>
            <rFont val="Calibri"/>
            <family val="2"/>
            <charset val="238"/>
          </rPr>
          <t>IV_B:EUUtem2</t>
        </r>
      </text>
    </comment>
    <comment ref="AP320" authorId="0" shapeId="0">
      <text>
        <r>
          <rPr>
            <sz val="11"/>
            <rFont val="Calibri"/>
            <family val="2"/>
            <charset val="238"/>
          </rPr>
          <t>IV_B:EgyebUtem2</t>
        </r>
      </text>
    </comment>
    <comment ref="AQ320" authorId="0" shapeId="0">
      <text>
        <r>
          <rPr>
            <sz val="11"/>
            <rFont val="Calibri"/>
            <family val="2"/>
            <charset val="238"/>
          </rPr>
          <t>IV_B:HitelKotvenyUtem2</t>
        </r>
      </text>
    </comment>
    <comment ref="AR320" authorId="0" shapeId="0">
      <text>
        <r>
          <rPr>
            <sz val="11"/>
            <rFont val="Calibri"/>
            <family val="2"/>
            <charset val="238"/>
          </rPr>
          <t>IV_B:OsszesenUtem2</t>
        </r>
      </text>
    </comment>
    <comment ref="AS320" authorId="0" shapeId="0">
      <text>
        <r>
          <rPr>
            <sz val="11"/>
            <rFont val="Calibri"/>
            <family val="2"/>
            <charset val="238"/>
          </rPr>
          <t>IV_B:ForrashianyUtem2</t>
        </r>
      </text>
    </comment>
    <comment ref="AV320" authorId="0" shapeId="0">
      <text>
        <r>
          <rPr>
            <sz val="11"/>
            <rFont val="Calibri"/>
            <family val="2"/>
            <charset val="238"/>
          </rPr>
          <t>IV_B:Indokolas</t>
        </r>
      </text>
    </comment>
    <comment ref="AW320" authorId="0" shapeId="0">
      <text>
        <r>
          <rPr>
            <sz val="11"/>
            <rFont val="Calibri"/>
            <family val="2"/>
            <charset val="238"/>
          </rPr>
          <t>IV_B:Megjegyzes</t>
        </r>
      </text>
    </comment>
    <comment ref="AZ320" authorId="0" shapeId="0">
      <text>
        <r>
          <rPr>
            <sz val="11"/>
            <rFont val="Calibri"/>
            <family val="2"/>
            <charset val="238"/>
          </rPr>
          <t>IV_B:ISA</t>
        </r>
      </text>
    </comment>
    <comment ref="B321" authorId="0" shapeId="0">
      <text>
        <r>
          <rPr>
            <sz val="11"/>
            <rFont val="Calibri"/>
            <family val="2"/>
            <charset val="238"/>
          </rPr>
          <t>IV_B:FontossagiSorrent</t>
        </r>
      </text>
    </comment>
    <comment ref="C321" authorId="0" shapeId="0">
      <text>
        <r>
          <rPr>
            <sz val="11"/>
            <rFont val="Calibri"/>
            <family val="2"/>
            <charset val="238"/>
          </rPr>
          <t>IV_B:FeladatKategoria</t>
        </r>
      </text>
    </comment>
    <comment ref="D321" authorId="0" shapeId="0">
      <text>
        <r>
          <rPr>
            <sz val="11"/>
            <rFont val="Calibri"/>
            <family val="2"/>
            <charset val="238"/>
          </rPr>
          <t>IV_B:FeladatMegnevezes</t>
        </r>
      </text>
    </comment>
    <comment ref="E321" authorId="0" shapeId="0">
      <text>
        <r>
          <rPr>
            <sz val="11"/>
            <rFont val="Calibri"/>
            <family val="2"/>
            <charset val="238"/>
          </rPr>
          <t>IV_B:ElviEngedelySzam</t>
        </r>
      </text>
    </comment>
    <comment ref="F321" authorId="0" shapeId="0">
      <text>
        <r>
          <rPr>
            <sz val="11"/>
            <rFont val="Calibri"/>
            <family val="2"/>
            <charset val="238"/>
          </rPr>
          <t>IV_B:VKR_Kod</t>
        </r>
      </text>
    </comment>
    <comment ref="G321" authorId="0" shapeId="0">
      <text>
        <r>
          <rPr>
            <sz val="11"/>
            <rFont val="Calibri"/>
            <family val="2"/>
            <charset val="238"/>
          </rPr>
          <t>IV_B:VKR_Nev</t>
        </r>
      </text>
    </comment>
    <comment ref="H321" authorId="0" shapeId="0">
      <text>
        <r>
          <rPr>
            <sz val="11"/>
            <rFont val="Calibri"/>
            <family val="2"/>
            <charset val="238"/>
          </rPr>
          <t>IV_B:FeladatSorszam</t>
        </r>
      </text>
    </comment>
    <comment ref="I321" authorId="0" shapeId="0">
      <text>
        <r>
          <rPr>
            <sz val="11"/>
            <rFont val="Calibri"/>
            <family val="2"/>
            <charset val="238"/>
          </rPr>
          <t>IV_B:FeladatAzonosito</t>
        </r>
      </text>
    </comment>
    <comment ref="J321" authorId="0" shapeId="0">
      <text>
        <r>
          <rPr>
            <sz val="11"/>
            <rFont val="Calibri"/>
            <family val="2"/>
            <charset val="238"/>
          </rPr>
          <t>IV_B:EllatasiTerulet</t>
        </r>
      </text>
    </comment>
    <comment ref="K321" authorId="0" shapeId="0">
      <text>
        <r>
          <rPr>
            <sz val="11"/>
            <rFont val="Calibri"/>
            <family val="2"/>
            <charset val="238"/>
          </rPr>
          <t>IV_B:EllatasertFelelos</t>
        </r>
      </text>
    </comment>
    <comment ref="L321" authorId="0" shapeId="0">
      <text>
        <r>
          <rPr>
            <sz val="11"/>
            <rFont val="Calibri"/>
            <family val="2"/>
            <charset val="238"/>
          </rPr>
          <t>IV_B:TervezettNettoKoltseg</t>
        </r>
      </text>
    </comment>
    <comment ref="M321" authorId="0" shapeId="0">
      <text>
        <r>
          <rPr>
            <sz val="11"/>
            <rFont val="Calibri"/>
            <family val="2"/>
            <charset val="238"/>
          </rPr>
          <t>IV_B:IdotartamKezdes</t>
        </r>
      </text>
    </comment>
    <comment ref="N321" authorId="0" shapeId="0">
      <text>
        <r>
          <rPr>
            <sz val="11"/>
            <rFont val="Calibri"/>
            <family val="2"/>
            <charset val="238"/>
          </rPr>
          <t>IV_B:IdotartamBefejezes</t>
        </r>
      </text>
    </comment>
    <comment ref="O321" authorId="0" shapeId="0">
      <text>
        <r>
          <rPr>
            <sz val="11"/>
            <rFont val="Calibri"/>
            <family val="2"/>
            <charset val="238"/>
          </rPr>
          <t>IV_B:NettoKoltsegUtem1</t>
        </r>
      </text>
    </comment>
    <comment ref="P321" authorId="0" shapeId="0">
      <text>
        <r>
          <rPr>
            <sz val="11"/>
            <rFont val="Calibri"/>
            <family val="2"/>
            <charset val="238"/>
          </rPr>
          <t>IV_B:NettoKoltsegUtem2</t>
        </r>
      </text>
    </comment>
    <comment ref="Q321" authorId="0" shapeId="0">
      <text>
        <r>
          <rPr>
            <sz val="11"/>
            <rFont val="Calibri"/>
            <family val="2"/>
            <charset val="238"/>
          </rPr>
          <t>IV_B:EM_Melleklet2_KTG</t>
        </r>
      </text>
    </comment>
    <comment ref="S321" authorId="0" shapeId="0">
      <text>
        <r>
          <rPr>
            <sz val="11"/>
            <rFont val="Calibri"/>
            <family val="2"/>
            <charset val="238"/>
          </rPr>
          <t>IV_B:HDUtem1</t>
        </r>
      </text>
    </comment>
    <comment ref="T321" authorId="0" shapeId="0">
      <text>
        <r>
          <rPr>
            <sz val="11"/>
            <rFont val="Calibri"/>
            <family val="2"/>
            <charset val="238"/>
          </rPr>
          <t>IV_B:ECSUtem1</t>
        </r>
      </text>
    </comment>
    <comment ref="U321" authorId="0" shapeId="0">
      <text>
        <r>
          <rPr>
            <sz val="11"/>
            <rFont val="Calibri"/>
            <family val="2"/>
            <charset val="238"/>
          </rPr>
          <t>IV_B:KFHUtem1</t>
        </r>
      </text>
    </comment>
    <comment ref="V321" authorId="0" shapeId="0">
      <text>
        <r>
          <rPr>
            <sz val="11"/>
            <rFont val="Calibri"/>
            <family val="2"/>
            <charset val="238"/>
          </rPr>
          <t>IV_B:Egyeb_SajatUtem1</t>
        </r>
      </text>
    </comment>
    <comment ref="W321" authorId="0" shapeId="0">
      <text>
        <r>
          <rPr>
            <sz val="11"/>
            <rFont val="Calibri"/>
            <family val="2"/>
            <charset val="238"/>
          </rPr>
          <t>IV_B:DijUtem1</t>
        </r>
      </text>
    </comment>
    <comment ref="X321" authorId="0" shapeId="0">
      <text>
        <r>
          <rPr>
            <sz val="11"/>
            <rFont val="Calibri"/>
            <family val="2"/>
            <charset val="238"/>
          </rPr>
          <t>IV_B:EM_Melleklet1_Utem1</t>
        </r>
      </text>
    </comment>
    <comment ref="Y321" authorId="0" shapeId="0">
      <text>
        <r>
          <rPr>
            <sz val="11"/>
            <rFont val="Calibri"/>
            <family val="2"/>
            <charset val="238"/>
          </rPr>
          <t>IV_B:EgyebAllamiUtem1</t>
        </r>
      </text>
    </comment>
    <comment ref="Z321" authorId="0" shapeId="0">
      <text>
        <r>
          <rPr>
            <sz val="11"/>
            <rFont val="Calibri"/>
            <family val="2"/>
            <charset val="238"/>
          </rPr>
          <t>IV_B:OnkormanyzatiUtem1</t>
        </r>
      </text>
    </comment>
    <comment ref="AA321" authorId="0" shapeId="0">
      <text>
        <r>
          <rPr>
            <sz val="11"/>
            <rFont val="Calibri"/>
            <family val="2"/>
            <charset val="238"/>
          </rPr>
          <t>IV_B:EUUtem1</t>
        </r>
      </text>
    </comment>
    <comment ref="AB321" authorId="0" shapeId="0">
      <text>
        <r>
          <rPr>
            <sz val="11"/>
            <rFont val="Calibri"/>
            <family val="2"/>
            <charset val="238"/>
          </rPr>
          <t>IV_B:EgyebUtem1</t>
        </r>
      </text>
    </comment>
    <comment ref="AC321" authorId="0" shapeId="0">
      <text>
        <r>
          <rPr>
            <sz val="11"/>
            <rFont val="Calibri"/>
            <family val="2"/>
            <charset val="238"/>
          </rPr>
          <t>IV_B:HitelKotvenyUtem1</t>
        </r>
      </text>
    </comment>
    <comment ref="AD321" authorId="0" shapeId="0">
      <text>
        <r>
          <rPr>
            <sz val="11"/>
            <rFont val="Calibri"/>
            <family val="2"/>
            <charset val="238"/>
          </rPr>
          <t>IV_B:OsszesenUtem1</t>
        </r>
      </text>
    </comment>
    <comment ref="AG321" authorId="0" shapeId="0">
      <text>
        <r>
          <rPr>
            <sz val="11"/>
            <rFont val="Calibri"/>
            <family val="2"/>
            <charset val="238"/>
          </rPr>
          <t>IV_B:HDUtem2</t>
        </r>
      </text>
    </comment>
    <comment ref="AH321" authorId="0" shapeId="0">
      <text>
        <r>
          <rPr>
            <sz val="11"/>
            <rFont val="Calibri"/>
            <family val="2"/>
            <charset val="238"/>
          </rPr>
          <t>IV_B:ECSUtem2</t>
        </r>
      </text>
    </comment>
    <comment ref="AI321" authorId="0" shapeId="0">
      <text>
        <r>
          <rPr>
            <sz val="11"/>
            <rFont val="Calibri"/>
            <family val="2"/>
            <charset val="238"/>
          </rPr>
          <t>IV_B:KFHUtem2</t>
        </r>
      </text>
    </comment>
    <comment ref="AJ321" authorId="0" shapeId="0">
      <text>
        <r>
          <rPr>
            <sz val="11"/>
            <rFont val="Calibri"/>
            <family val="2"/>
            <charset val="238"/>
          </rPr>
          <t>IV_B:Egyeb_SajatUtem2</t>
        </r>
      </text>
    </comment>
    <comment ref="AK321" authorId="0" shapeId="0">
      <text>
        <r>
          <rPr>
            <sz val="11"/>
            <rFont val="Calibri"/>
            <family val="2"/>
            <charset val="238"/>
          </rPr>
          <t>IV_B:DijUtem2</t>
        </r>
      </text>
    </comment>
    <comment ref="AL321" authorId="0" shapeId="0">
      <text>
        <r>
          <rPr>
            <sz val="11"/>
            <rFont val="Calibri"/>
            <family val="2"/>
            <charset val="238"/>
          </rPr>
          <t>IV_B:EM_Melleklet1_Utem2</t>
        </r>
      </text>
    </comment>
    <comment ref="AM321" authorId="0" shapeId="0">
      <text>
        <r>
          <rPr>
            <sz val="11"/>
            <rFont val="Calibri"/>
            <family val="2"/>
            <charset val="238"/>
          </rPr>
          <t>IV_B:EgyebAllamiUtem2</t>
        </r>
      </text>
    </comment>
    <comment ref="AN321" authorId="0" shapeId="0">
      <text>
        <r>
          <rPr>
            <sz val="11"/>
            <rFont val="Calibri"/>
            <family val="2"/>
            <charset val="238"/>
          </rPr>
          <t>IV_B:OnkormanyzatiUtem2</t>
        </r>
      </text>
    </comment>
    <comment ref="AO321" authorId="0" shapeId="0">
      <text>
        <r>
          <rPr>
            <sz val="11"/>
            <rFont val="Calibri"/>
            <family val="2"/>
            <charset val="238"/>
          </rPr>
          <t>IV_B:EUUtem2</t>
        </r>
      </text>
    </comment>
    <comment ref="AP321" authorId="0" shapeId="0">
      <text>
        <r>
          <rPr>
            <sz val="11"/>
            <rFont val="Calibri"/>
            <family val="2"/>
            <charset val="238"/>
          </rPr>
          <t>IV_B:EgyebUtem2</t>
        </r>
      </text>
    </comment>
    <comment ref="AQ321" authorId="0" shapeId="0">
      <text>
        <r>
          <rPr>
            <sz val="11"/>
            <rFont val="Calibri"/>
            <family val="2"/>
            <charset val="238"/>
          </rPr>
          <t>IV_B:HitelKotvenyUtem2</t>
        </r>
      </text>
    </comment>
    <comment ref="AR321" authorId="0" shapeId="0">
      <text>
        <r>
          <rPr>
            <sz val="11"/>
            <rFont val="Calibri"/>
            <family val="2"/>
            <charset val="238"/>
          </rPr>
          <t>IV_B:OsszesenUtem2</t>
        </r>
      </text>
    </comment>
    <comment ref="AS321" authorId="0" shapeId="0">
      <text>
        <r>
          <rPr>
            <sz val="11"/>
            <rFont val="Calibri"/>
            <family val="2"/>
            <charset val="238"/>
          </rPr>
          <t>IV_B:ForrashianyUtem2</t>
        </r>
      </text>
    </comment>
    <comment ref="AV321" authorId="0" shapeId="0">
      <text>
        <r>
          <rPr>
            <sz val="11"/>
            <rFont val="Calibri"/>
            <family val="2"/>
            <charset val="238"/>
          </rPr>
          <t>IV_B:Indokolas</t>
        </r>
      </text>
    </comment>
    <comment ref="AW321" authorId="0" shapeId="0">
      <text>
        <r>
          <rPr>
            <sz val="11"/>
            <rFont val="Calibri"/>
            <family val="2"/>
            <charset val="238"/>
          </rPr>
          <t>IV_B:Megjegyzes</t>
        </r>
      </text>
    </comment>
    <comment ref="AZ321" authorId="0" shapeId="0">
      <text>
        <r>
          <rPr>
            <sz val="11"/>
            <rFont val="Calibri"/>
            <family val="2"/>
            <charset val="238"/>
          </rPr>
          <t>IV_B:ISA</t>
        </r>
      </text>
    </comment>
    <comment ref="B322" authorId="0" shapeId="0">
      <text>
        <r>
          <rPr>
            <sz val="11"/>
            <rFont val="Calibri"/>
            <family val="2"/>
            <charset val="238"/>
          </rPr>
          <t>IV_B:FontossagiSorrent</t>
        </r>
      </text>
    </comment>
    <comment ref="C322" authorId="0" shapeId="0">
      <text>
        <r>
          <rPr>
            <sz val="11"/>
            <rFont val="Calibri"/>
            <family val="2"/>
            <charset val="238"/>
          </rPr>
          <t>IV_B:FeladatKategoria</t>
        </r>
      </text>
    </comment>
    <comment ref="D322" authorId="0" shapeId="0">
      <text>
        <r>
          <rPr>
            <sz val="11"/>
            <rFont val="Calibri"/>
            <family val="2"/>
            <charset val="238"/>
          </rPr>
          <t>IV_B:FeladatMegnevezes</t>
        </r>
      </text>
    </comment>
    <comment ref="E322" authorId="0" shapeId="0">
      <text>
        <r>
          <rPr>
            <sz val="11"/>
            <rFont val="Calibri"/>
            <family val="2"/>
            <charset val="238"/>
          </rPr>
          <t>IV_B:ElviEngedelySzam</t>
        </r>
      </text>
    </comment>
    <comment ref="F322" authorId="0" shapeId="0">
      <text>
        <r>
          <rPr>
            <sz val="11"/>
            <rFont val="Calibri"/>
            <family val="2"/>
            <charset val="238"/>
          </rPr>
          <t>IV_B:VKR_Kod</t>
        </r>
      </text>
    </comment>
    <comment ref="G322" authorId="0" shapeId="0">
      <text>
        <r>
          <rPr>
            <sz val="11"/>
            <rFont val="Calibri"/>
            <family val="2"/>
            <charset val="238"/>
          </rPr>
          <t>IV_B:VKR_Nev</t>
        </r>
      </text>
    </comment>
    <comment ref="H322" authorId="0" shapeId="0">
      <text>
        <r>
          <rPr>
            <sz val="11"/>
            <rFont val="Calibri"/>
            <family val="2"/>
            <charset val="238"/>
          </rPr>
          <t>IV_B:FeladatSorszam</t>
        </r>
      </text>
    </comment>
    <comment ref="I322" authorId="0" shapeId="0">
      <text>
        <r>
          <rPr>
            <sz val="11"/>
            <rFont val="Calibri"/>
            <family val="2"/>
            <charset val="238"/>
          </rPr>
          <t>IV_B:FeladatAzonosito</t>
        </r>
      </text>
    </comment>
    <comment ref="J322" authorId="0" shapeId="0">
      <text>
        <r>
          <rPr>
            <sz val="11"/>
            <rFont val="Calibri"/>
            <family val="2"/>
            <charset val="238"/>
          </rPr>
          <t>IV_B:EllatasiTerulet</t>
        </r>
      </text>
    </comment>
    <comment ref="K322" authorId="0" shapeId="0">
      <text>
        <r>
          <rPr>
            <sz val="11"/>
            <rFont val="Calibri"/>
            <family val="2"/>
            <charset val="238"/>
          </rPr>
          <t>IV_B:EllatasertFelelos</t>
        </r>
      </text>
    </comment>
    <comment ref="L322" authorId="0" shapeId="0">
      <text>
        <r>
          <rPr>
            <sz val="11"/>
            <rFont val="Calibri"/>
            <family val="2"/>
            <charset val="238"/>
          </rPr>
          <t>IV_B:TervezettNettoKoltseg</t>
        </r>
      </text>
    </comment>
    <comment ref="M322" authorId="0" shapeId="0">
      <text>
        <r>
          <rPr>
            <sz val="11"/>
            <rFont val="Calibri"/>
            <family val="2"/>
            <charset val="238"/>
          </rPr>
          <t>IV_B:IdotartamKezdes</t>
        </r>
      </text>
    </comment>
    <comment ref="N322" authorId="0" shapeId="0">
      <text>
        <r>
          <rPr>
            <sz val="11"/>
            <rFont val="Calibri"/>
            <family val="2"/>
            <charset val="238"/>
          </rPr>
          <t>IV_B:IdotartamBefejezes</t>
        </r>
      </text>
    </comment>
    <comment ref="O322" authorId="0" shapeId="0">
      <text>
        <r>
          <rPr>
            <sz val="11"/>
            <rFont val="Calibri"/>
            <family val="2"/>
            <charset val="238"/>
          </rPr>
          <t>IV_B:NettoKoltsegUtem1</t>
        </r>
      </text>
    </comment>
    <comment ref="P322" authorId="0" shapeId="0">
      <text>
        <r>
          <rPr>
            <sz val="11"/>
            <rFont val="Calibri"/>
            <family val="2"/>
            <charset val="238"/>
          </rPr>
          <t>IV_B:NettoKoltsegUtem2</t>
        </r>
      </text>
    </comment>
    <comment ref="Q322" authorId="0" shapeId="0">
      <text>
        <r>
          <rPr>
            <sz val="11"/>
            <rFont val="Calibri"/>
            <family val="2"/>
            <charset val="238"/>
          </rPr>
          <t>IV_B:EM_Melleklet2_KTG</t>
        </r>
      </text>
    </comment>
    <comment ref="S322" authorId="0" shapeId="0">
      <text>
        <r>
          <rPr>
            <sz val="11"/>
            <rFont val="Calibri"/>
            <family val="2"/>
            <charset val="238"/>
          </rPr>
          <t>IV_B:HDUtem1</t>
        </r>
      </text>
    </comment>
    <comment ref="T322" authorId="0" shapeId="0">
      <text>
        <r>
          <rPr>
            <sz val="11"/>
            <rFont val="Calibri"/>
            <family val="2"/>
            <charset val="238"/>
          </rPr>
          <t>IV_B:ECSUtem1</t>
        </r>
      </text>
    </comment>
    <comment ref="U322" authorId="0" shapeId="0">
      <text>
        <r>
          <rPr>
            <sz val="11"/>
            <rFont val="Calibri"/>
            <family val="2"/>
            <charset val="238"/>
          </rPr>
          <t>IV_B:KFHUtem1</t>
        </r>
      </text>
    </comment>
    <comment ref="V322" authorId="0" shapeId="0">
      <text>
        <r>
          <rPr>
            <sz val="11"/>
            <rFont val="Calibri"/>
            <family val="2"/>
            <charset val="238"/>
          </rPr>
          <t>IV_B:Egyeb_SajatUtem1</t>
        </r>
      </text>
    </comment>
    <comment ref="W322" authorId="0" shapeId="0">
      <text>
        <r>
          <rPr>
            <sz val="11"/>
            <rFont val="Calibri"/>
            <family val="2"/>
            <charset val="238"/>
          </rPr>
          <t>IV_B:DijUtem1</t>
        </r>
      </text>
    </comment>
    <comment ref="X322" authorId="0" shapeId="0">
      <text>
        <r>
          <rPr>
            <sz val="11"/>
            <rFont val="Calibri"/>
            <family val="2"/>
            <charset val="238"/>
          </rPr>
          <t>IV_B:EM_Melleklet1_Utem1</t>
        </r>
      </text>
    </comment>
    <comment ref="Y322" authorId="0" shapeId="0">
      <text>
        <r>
          <rPr>
            <sz val="11"/>
            <rFont val="Calibri"/>
            <family val="2"/>
            <charset val="238"/>
          </rPr>
          <t>IV_B:EgyebAllamiUtem1</t>
        </r>
      </text>
    </comment>
    <comment ref="Z322" authorId="0" shapeId="0">
      <text>
        <r>
          <rPr>
            <sz val="11"/>
            <rFont val="Calibri"/>
            <family val="2"/>
            <charset val="238"/>
          </rPr>
          <t>IV_B:OnkormanyzatiUtem1</t>
        </r>
      </text>
    </comment>
    <comment ref="AA322" authorId="0" shapeId="0">
      <text>
        <r>
          <rPr>
            <sz val="11"/>
            <rFont val="Calibri"/>
            <family val="2"/>
            <charset val="238"/>
          </rPr>
          <t>IV_B:EUUtem1</t>
        </r>
      </text>
    </comment>
    <comment ref="AB322" authorId="0" shapeId="0">
      <text>
        <r>
          <rPr>
            <sz val="11"/>
            <rFont val="Calibri"/>
            <family val="2"/>
            <charset val="238"/>
          </rPr>
          <t>IV_B:EgyebUtem1</t>
        </r>
      </text>
    </comment>
    <comment ref="AC322" authorId="0" shapeId="0">
      <text>
        <r>
          <rPr>
            <sz val="11"/>
            <rFont val="Calibri"/>
            <family val="2"/>
            <charset val="238"/>
          </rPr>
          <t>IV_B:HitelKotvenyUtem1</t>
        </r>
      </text>
    </comment>
    <comment ref="AD322" authorId="0" shapeId="0">
      <text>
        <r>
          <rPr>
            <sz val="11"/>
            <rFont val="Calibri"/>
            <family val="2"/>
            <charset val="238"/>
          </rPr>
          <t>IV_B:OsszesenUtem1</t>
        </r>
      </text>
    </comment>
    <comment ref="AG322" authorId="0" shapeId="0">
      <text>
        <r>
          <rPr>
            <sz val="11"/>
            <rFont val="Calibri"/>
            <family val="2"/>
            <charset val="238"/>
          </rPr>
          <t>IV_B:HDUtem2</t>
        </r>
      </text>
    </comment>
    <comment ref="AH322" authorId="0" shapeId="0">
      <text>
        <r>
          <rPr>
            <sz val="11"/>
            <rFont val="Calibri"/>
            <family val="2"/>
            <charset val="238"/>
          </rPr>
          <t>IV_B:ECSUtem2</t>
        </r>
      </text>
    </comment>
    <comment ref="AI322" authorId="0" shapeId="0">
      <text>
        <r>
          <rPr>
            <sz val="11"/>
            <rFont val="Calibri"/>
            <family val="2"/>
            <charset val="238"/>
          </rPr>
          <t>IV_B:KFHUtem2</t>
        </r>
      </text>
    </comment>
    <comment ref="AJ322" authorId="0" shapeId="0">
      <text>
        <r>
          <rPr>
            <sz val="11"/>
            <rFont val="Calibri"/>
            <family val="2"/>
            <charset val="238"/>
          </rPr>
          <t>IV_B:Egyeb_SajatUtem2</t>
        </r>
      </text>
    </comment>
    <comment ref="AK322" authorId="0" shapeId="0">
      <text>
        <r>
          <rPr>
            <sz val="11"/>
            <rFont val="Calibri"/>
            <family val="2"/>
            <charset val="238"/>
          </rPr>
          <t>IV_B:DijUtem2</t>
        </r>
      </text>
    </comment>
    <comment ref="AL322" authorId="0" shapeId="0">
      <text>
        <r>
          <rPr>
            <sz val="11"/>
            <rFont val="Calibri"/>
            <family val="2"/>
            <charset val="238"/>
          </rPr>
          <t>IV_B:EM_Melleklet1_Utem2</t>
        </r>
      </text>
    </comment>
    <comment ref="AM322" authorId="0" shapeId="0">
      <text>
        <r>
          <rPr>
            <sz val="11"/>
            <rFont val="Calibri"/>
            <family val="2"/>
            <charset val="238"/>
          </rPr>
          <t>IV_B:EgyebAllamiUtem2</t>
        </r>
      </text>
    </comment>
    <comment ref="AN322" authorId="0" shapeId="0">
      <text>
        <r>
          <rPr>
            <sz val="11"/>
            <rFont val="Calibri"/>
            <family val="2"/>
            <charset val="238"/>
          </rPr>
          <t>IV_B:OnkormanyzatiUtem2</t>
        </r>
      </text>
    </comment>
    <comment ref="AO322" authorId="0" shapeId="0">
      <text>
        <r>
          <rPr>
            <sz val="11"/>
            <rFont val="Calibri"/>
            <family val="2"/>
            <charset val="238"/>
          </rPr>
          <t>IV_B:EUUtem2</t>
        </r>
      </text>
    </comment>
    <comment ref="AP322" authorId="0" shapeId="0">
      <text>
        <r>
          <rPr>
            <sz val="11"/>
            <rFont val="Calibri"/>
            <family val="2"/>
            <charset val="238"/>
          </rPr>
          <t>IV_B:EgyebUtem2</t>
        </r>
      </text>
    </comment>
    <comment ref="AQ322" authorId="0" shapeId="0">
      <text>
        <r>
          <rPr>
            <sz val="11"/>
            <rFont val="Calibri"/>
            <family val="2"/>
            <charset val="238"/>
          </rPr>
          <t>IV_B:HitelKotvenyUtem2</t>
        </r>
      </text>
    </comment>
    <comment ref="AR322" authorId="0" shapeId="0">
      <text>
        <r>
          <rPr>
            <sz val="11"/>
            <rFont val="Calibri"/>
            <family val="2"/>
            <charset val="238"/>
          </rPr>
          <t>IV_B:OsszesenUtem2</t>
        </r>
      </text>
    </comment>
    <comment ref="AS322" authorId="0" shapeId="0">
      <text>
        <r>
          <rPr>
            <sz val="11"/>
            <rFont val="Calibri"/>
            <family val="2"/>
            <charset val="238"/>
          </rPr>
          <t>IV_B:ForrashianyUtem2</t>
        </r>
      </text>
    </comment>
    <comment ref="AV322" authorId="0" shapeId="0">
      <text>
        <r>
          <rPr>
            <sz val="11"/>
            <rFont val="Calibri"/>
            <family val="2"/>
            <charset val="238"/>
          </rPr>
          <t>IV_B:Indokolas</t>
        </r>
      </text>
    </comment>
    <comment ref="AW322" authorId="0" shapeId="0">
      <text>
        <r>
          <rPr>
            <sz val="11"/>
            <rFont val="Calibri"/>
            <family val="2"/>
            <charset val="238"/>
          </rPr>
          <t>IV_B:Megjegyzes</t>
        </r>
      </text>
    </comment>
    <comment ref="AZ322" authorId="0" shapeId="0">
      <text>
        <r>
          <rPr>
            <sz val="11"/>
            <rFont val="Calibri"/>
            <family val="2"/>
            <charset val="238"/>
          </rPr>
          <t>IV_B:ISA</t>
        </r>
      </text>
    </comment>
    <comment ref="B323" authorId="0" shapeId="0">
      <text>
        <r>
          <rPr>
            <sz val="11"/>
            <rFont val="Calibri"/>
            <family val="2"/>
            <charset val="238"/>
          </rPr>
          <t>IV_B:FontossagiSorrent</t>
        </r>
      </text>
    </comment>
    <comment ref="C323" authorId="0" shapeId="0">
      <text>
        <r>
          <rPr>
            <sz val="11"/>
            <rFont val="Calibri"/>
            <family val="2"/>
            <charset val="238"/>
          </rPr>
          <t>IV_B:FeladatKategoria</t>
        </r>
      </text>
    </comment>
    <comment ref="D323" authorId="0" shapeId="0">
      <text>
        <r>
          <rPr>
            <sz val="11"/>
            <rFont val="Calibri"/>
            <family val="2"/>
            <charset val="238"/>
          </rPr>
          <t>IV_B:FeladatMegnevezes</t>
        </r>
      </text>
    </comment>
    <comment ref="E323" authorId="0" shapeId="0">
      <text>
        <r>
          <rPr>
            <sz val="11"/>
            <rFont val="Calibri"/>
            <family val="2"/>
            <charset val="238"/>
          </rPr>
          <t>IV_B:ElviEngedelySzam</t>
        </r>
      </text>
    </comment>
    <comment ref="F323" authorId="0" shapeId="0">
      <text>
        <r>
          <rPr>
            <sz val="11"/>
            <rFont val="Calibri"/>
            <family val="2"/>
            <charset val="238"/>
          </rPr>
          <t>IV_B:VKR_Kod</t>
        </r>
      </text>
    </comment>
    <comment ref="G323" authorId="0" shapeId="0">
      <text>
        <r>
          <rPr>
            <sz val="11"/>
            <rFont val="Calibri"/>
            <family val="2"/>
            <charset val="238"/>
          </rPr>
          <t>IV_B:VKR_Nev</t>
        </r>
      </text>
    </comment>
    <comment ref="H323" authorId="0" shapeId="0">
      <text>
        <r>
          <rPr>
            <sz val="11"/>
            <rFont val="Calibri"/>
            <family val="2"/>
            <charset val="238"/>
          </rPr>
          <t>IV_B:FeladatSorszam</t>
        </r>
      </text>
    </comment>
    <comment ref="I323" authorId="0" shapeId="0">
      <text>
        <r>
          <rPr>
            <sz val="11"/>
            <rFont val="Calibri"/>
            <family val="2"/>
            <charset val="238"/>
          </rPr>
          <t>IV_B:FeladatAzonosito</t>
        </r>
      </text>
    </comment>
    <comment ref="J323" authorId="0" shapeId="0">
      <text>
        <r>
          <rPr>
            <sz val="11"/>
            <rFont val="Calibri"/>
            <family val="2"/>
            <charset val="238"/>
          </rPr>
          <t>IV_B:EllatasiTerulet</t>
        </r>
      </text>
    </comment>
    <comment ref="K323" authorId="0" shapeId="0">
      <text>
        <r>
          <rPr>
            <sz val="11"/>
            <rFont val="Calibri"/>
            <family val="2"/>
            <charset val="238"/>
          </rPr>
          <t>IV_B:EllatasertFelelos</t>
        </r>
      </text>
    </comment>
    <comment ref="L323" authorId="0" shapeId="0">
      <text>
        <r>
          <rPr>
            <sz val="11"/>
            <rFont val="Calibri"/>
            <family val="2"/>
            <charset val="238"/>
          </rPr>
          <t>IV_B:TervezettNettoKoltseg</t>
        </r>
      </text>
    </comment>
    <comment ref="M323" authorId="0" shapeId="0">
      <text>
        <r>
          <rPr>
            <sz val="11"/>
            <rFont val="Calibri"/>
            <family val="2"/>
            <charset val="238"/>
          </rPr>
          <t>IV_B:IdotartamKezdes</t>
        </r>
      </text>
    </comment>
    <comment ref="N323" authorId="0" shapeId="0">
      <text>
        <r>
          <rPr>
            <sz val="11"/>
            <rFont val="Calibri"/>
            <family val="2"/>
            <charset val="238"/>
          </rPr>
          <t>IV_B:IdotartamBefejezes</t>
        </r>
      </text>
    </comment>
    <comment ref="O323" authorId="0" shapeId="0">
      <text>
        <r>
          <rPr>
            <sz val="11"/>
            <rFont val="Calibri"/>
            <family val="2"/>
            <charset val="238"/>
          </rPr>
          <t>IV_B:NettoKoltsegUtem1</t>
        </r>
      </text>
    </comment>
    <comment ref="P323" authorId="0" shapeId="0">
      <text>
        <r>
          <rPr>
            <sz val="11"/>
            <rFont val="Calibri"/>
            <family val="2"/>
            <charset val="238"/>
          </rPr>
          <t>IV_B:NettoKoltsegUtem2</t>
        </r>
      </text>
    </comment>
    <comment ref="Q323" authorId="0" shapeId="0">
      <text>
        <r>
          <rPr>
            <sz val="11"/>
            <rFont val="Calibri"/>
            <family val="2"/>
            <charset val="238"/>
          </rPr>
          <t>IV_B:EM_Melleklet2_KTG</t>
        </r>
      </text>
    </comment>
    <comment ref="S323" authorId="0" shapeId="0">
      <text>
        <r>
          <rPr>
            <sz val="11"/>
            <rFont val="Calibri"/>
            <family val="2"/>
            <charset val="238"/>
          </rPr>
          <t>IV_B:HDUtem1</t>
        </r>
      </text>
    </comment>
    <comment ref="T323" authorId="0" shapeId="0">
      <text>
        <r>
          <rPr>
            <sz val="11"/>
            <rFont val="Calibri"/>
            <family val="2"/>
            <charset val="238"/>
          </rPr>
          <t>IV_B:ECSUtem1</t>
        </r>
      </text>
    </comment>
    <comment ref="U323" authorId="0" shapeId="0">
      <text>
        <r>
          <rPr>
            <sz val="11"/>
            <rFont val="Calibri"/>
            <family val="2"/>
            <charset val="238"/>
          </rPr>
          <t>IV_B:KFHUtem1</t>
        </r>
      </text>
    </comment>
    <comment ref="V323" authorId="0" shapeId="0">
      <text>
        <r>
          <rPr>
            <sz val="11"/>
            <rFont val="Calibri"/>
            <family val="2"/>
            <charset val="238"/>
          </rPr>
          <t>IV_B:Egyeb_SajatUtem1</t>
        </r>
      </text>
    </comment>
    <comment ref="W323" authorId="0" shapeId="0">
      <text>
        <r>
          <rPr>
            <sz val="11"/>
            <rFont val="Calibri"/>
            <family val="2"/>
            <charset val="238"/>
          </rPr>
          <t>IV_B:DijUtem1</t>
        </r>
      </text>
    </comment>
    <comment ref="X323" authorId="0" shapeId="0">
      <text>
        <r>
          <rPr>
            <sz val="11"/>
            <rFont val="Calibri"/>
            <family val="2"/>
            <charset val="238"/>
          </rPr>
          <t>IV_B:EM_Melleklet1_Utem1</t>
        </r>
      </text>
    </comment>
    <comment ref="Y323" authorId="0" shapeId="0">
      <text>
        <r>
          <rPr>
            <sz val="11"/>
            <rFont val="Calibri"/>
            <family val="2"/>
            <charset val="238"/>
          </rPr>
          <t>IV_B:EgyebAllamiUtem1</t>
        </r>
      </text>
    </comment>
    <comment ref="Z323" authorId="0" shapeId="0">
      <text>
        <r>
          <rPr>
            <sz val="11"/>
            <rFont val="Calibri"/>
            <family val="2"/>
            <charset val="238"/>
          </rPr>
          <t>IV_B:OnkormanyzatiUtem1</t>
        </r>
      </text>
    </comment>
    <comment ref="AA323" authorId="0" shapeId="0">
      <text>
        <r>
          <rPr>
            <sz val="11"/>
            <rFont val="Calibri"/>
            <family val="2"/>
            <charset val="238"/>
          </rPr>
          <t>IV_B:EUUtem1</t>
        </r>
      </text>
    </comment>
    <comment ref="AB323" authorId="0" shapeId="0">
      <text>
        <r>
          <rPr>
            <sz val="11"/>
            <rFont val="Calibri"/>
            <family val="2"/>
            <charset val="238"/>
          </rPr>
          <t>IV_B:EgyebUtem1</t>
        </r>
      </text>
    </comment>
    <comment ref="AC323" authorId="0" shapeId="0">
      <text>
        <r>
          <rPr>
            <sz val="11"/>
            <rFont val="Calibri"/>
            <family val="2"/>
            <charset val="238"/>
          </rPr>
          <t>IV_B:HitelKotvenyUtem1</t>
        </r>
      </text>
    </comment>
    <comment ref="AD323" authorId="0" shapeId="0">
      <text>
        <r>
          <rPr>
            <sz val="11"/>
            <rFont val="Calibri"/>
            <family val="2"/>
            <charset val="238"/>
          </rPr>
          <t>IV_B:OsszesenUtem1</t>
        </r>
      </text>
    </comment>
    <comment ref="AG323" authorId="0" shapeId="0">
      <text>
        <r>
          <rPr>
            <sz val="11"/>
            <rFont val="Calibri"/>
            <family val="2"/>
            <charset val="238"/>
          </rPr>
          <t>IV_B:HDUtem2</t>
        </r>
      </text>
    </comment>
    <comment ref="AH323" authorId="0" shapeId="0">
      <text>
        <r>
          <rPr>
            <sz val="11"/>
            <rFont val="Calibri"/>
            <family val="2"/>
            <charset val="238"/>
          </rPr>
          <t>IV_B:ECSUtem2</t>
        </r>
      </text>
    </comment>
    <comment ref="AI323" authorId="0" shapeId="0">
      <text>
        <r>
          <rPr>
            <sz val="11"/>
            <rFont val="Calibri"/>
            <family val="2"/>
            <charset val="238"/>
          </rPr>
          <t>IV_B:KFHUtem2</t>
        </r>
      </text>
    </comment>
    <comment ref="AJ323" authorId="0" shapeId="0">
      <text>
        <r>
          <rPr>
            <sz val="11"/>
            <rFont val="Calibri"/>
            <family val="2"/>
            <charset val="238"/>
          </rPr>
          <t>IV_B:Egyeb_SajatUtem2</t>
        </r>
      </text>
    </comment>
    <comment ref="AK323" authorId="0" shapeId="0">
      <text>
        <r>
          <rPr>
            <sz val="11"/>
            <rFont val="Calibri"/>
            <family val="2"/>
            <charset val="238"/>
          </rPr>
          <t>IV_B:DijUtem2</t>
        </r>
      </text>
    </comment>
    <comment ref="AL323" authorId="0" shapeId="0">
      <text>
        <r>
          <rPr>
            <sz val="11"/>
            <rFont val="Calibri"/>
            <family val="2"/>
            <charset val="238"/>
          </rPr>
          <t>IV_B:EM_Melleklet1_Utem2</t>
        </r>
      </text>
    </comment>
    <comment ref="AM323" authorId="0" shapeId="0">
      <text>
        <r>
          <rPr>
            <sz val="11"/>
            <rFont val="Calibri"/>
            <family val="2"/>
            <charset val="238"/>
          </rPr>
          <t>IV_B:EgyebAllamiUtem2</t>
        </r>
      </text>
    </comment>
    <comment ref="AN323" authorId="0" shapeId="0">
      <text>
        <r>
          <rPr>
            <sz val="11"/>
            <rFont val="Calibri"/>
            <family val="2"/>
            <charset val="238"/>
          </rPr>
          <t>IV_B:OnkormanyzatiUtem2</t>
        </r>
      </text>
    </comment>
    <comment ref="AO323" authorId="0" shapeId="0">
      <text>
        <r>
          <rPr>
            <sz val="11"/>
            <rFont val="Calibri"/>
            <family val="2"/>
            <charset val="238"/>
          </rPr>
          <t>IV_B:EUUtem2</t>
        </r>
      </text>
    </comment>
    <comment ref="AP323" authorId="0" shapeId="0">
      <text>
        <r>
          <rPr>
            <sz val="11"/>
            <rFont val="Calibri"/>
            <family val="2"/>
            <charset val="238"/>
          </rPr>
          <t>IV_B:EgyebUtem2</t>
        </r>
      </text>
    </comment>
    <comment ref="AQ323" authorId="0" shapeId="0">
      <text>
        <r>
          <rPr>
            <sz val="11"/>
            <rFont val="Calibri"/>
            <family val="2"/>
            <charset val="238"/>
          </rPr>
          <t>IV_B:HitelKotvenyUtem2</t>
        </r>
      </text>
    </comment>
    <comment ref="AR323" authorId="0" shapeId="0">
      <text>
        <r>
          <rPr>
            <sz val="11"/>
            <rFont val="Calibri"/>
            <family val="2"/>
            <charset val="238"/>
          </rPr>
          <t>IV_B:OsszesenUtem2</t>
        </r>
      </text>
    </comment>
    <comment ref="AS323" authorId="0" shapeId="0">
      <text>
        <r>
          <rPr>
            <sz val="11"/>
            <rFont val="Calibri"/>
            <family val="2"/>
            <charset val="238"/>
          </rPr>
          <t>IV_B:ForrashianyUtem2</t>
        </r>
      </text>
    </comment>
    <comment ref="AV323" authorId="0" shapeId="0">
      <text>
        <r>
          <rPr>
            <sz val="11"/>
            <rFont val="Calibri"/>
            <family val="2"/>
            <charset val="238"/>
          </rPr>
          <t>IV_B:Indokolas</t>
        </r>
      </text>
    </comment>
    <comment ref="AW323" authorId="0" shapeId="0">
      <text>
        <r>
          <rPr>
            <sz val="11"/>
            <rFont val="Calibri"/>
            <family val="2"/>
            <charset val="238"/>
          </rPr>
          <t>IV_B:Megjegyzes</t>
        </r>
      </text>
    </comment>
    <comment ref="AZ323" authorId="0" shapeId="0">
      <text>
        <r>
          <rPr>
            <sz val="11"/>
            <rFont val="Calibri"/>
            <family val="2"/>
            <charset val="238"/>
          </rPr>
          <t>IV_B:ISA</t>
        </r>
      </text>
    </comment>
    <comment ref="B324" authorId="0" shapeId="0">
      <text>
        <r>
          <rPr>
            <sz val="11"/>
            <rFont val="Calibri"/>
            <family val="2"/>
            <charset val="238"/>
          </rPr>
          <t>IV_B:FontossagiSorrent</t>
        </r>
      </text>
    </comment>
    <comment ref="C324" authorId="0" shapeId="0">
      <text>
        <r>
          <rPr>
            <sz val="11"/>
            <rFont val="Calibri"/>
            <family val="2"/>
            <charset val="238"/>
          </rPr>
          <t>IV_B:FeladatKategoria</t>
        </r>
      </text>
    </comment>
    <comment ref="D324" authorId="0" shapeId="0">
      <text>
        <r>
          <rPr>
            <sz val="11"/>
            <rFont val="Calibri"/>
            <family val="2"/>
            <charset val="238"/>
          </rPr>
          <t>IV_B:FeladatMegnevezes</t>
        </r>
      </text>
    </comment>
    <comment ref="E324" authorId="0" shapeId="0">
      <text>
        <r>
          <rPr>
            <sz val="11"/>
            <rFont val="Calibri"/>
            <family val="2"/>
            <charset val="238"/>
          </rPr>
          <t>IV_B:ElviEngedelySzam</t>
        </r>
      </text>
    </comment>
    <comment ref="F324" authorId="0" shapeId="0">
      <text>
        <r>
          <rPr>
            <sz val="11"/>
            <rFont val="Calibri"/>
            <family val="2"/>
            <charset val="238"/>
          </rPr>
          <t>IV_B:VKR_Kod</t>
        </r>
      </text>
    </comment>
    <comment ref="G324" authorId="0" shapeId="0">
      <text>
        <r>
          <rPr>
            <sz val="11"/>
            <rFont val="Calibri"/>
            <family val="2"/>
            <charset val="238"/>
          </rPr>
          <t>IV_B:VKR_Nev</t>
        </r>
      </text>
    </comment>
    <comment ref="H324" authorId="0" shapeId="0">
      <text>
        <r>
          <rPr>
            <sz val="11"/>
            <rFont val="Calibri"/>
            <family val="2"/>
            <charset val="238"/>
          </rPr>
          <t>IV_B:FeladatSorszam</t>
        </r>
      </text>
    </comment>
    <comment ref="I324" authorId="0" shapeId="0">
      <text>
        <r>
          <rPr>
            <sz val="11"/>
            <rFont val="Calibri"/>
            <family val="2"/>
            <charset val="238"/>
          </rPr>
          <t>IV_B:FeladatAzonosito</t>
        </r>
      </text>
    </comment>
    <comment ref="J324" authorId="0" shapeId="0">
      <text>
        <r>
          <rPr>
            <sz val="11"/>
            <rFont val="Calibri"/>
            <family val="2"/>
            <charset val="238"/>
          </rPr>
          <t>IV_B:EllatasiTerulet</t>
        </r>
      </text>
    </comment>
    <comment ref="K324" authorId="0" shapeId="0">
      <text>
        <r>
          <rPr>
            <sz val="11"/>
            <rFont val="Calibri"/>
            <family val="2"/>
            <charset val="238"/>
          </rPr>
          <t>IV_B:EllatasertFelelos</t>
        </r>
      </text>
    </comment>
    <comment ref="L324" authorId="0" shapeId="0">
      <text>
        <r>
          <rPr>
            <sz val="11"/>
            <rFont val="Calibri"/>
            <family val="2"/>
            <charset val="238"/>
          </rPr>
          <t>IV_B:TervezettNettoKoltseg</t>
        </r>
      </text>
    </comment>
    <comment ref="M324" authorId="0" shapeId="0">
      <text>
        <r>
          <rPr>
            <sz val="11"/>
            <rFont val="Calibri"/>
            <family val="2"/>
            <charset val="238"/>
          </rPr>
          <t>IV_B:IdotartamKezdes</t>
        </r>
      </text>
    </comment>
    <comment ref="N324" authorId="0" shapeId="0">
      <text>
        <r>
          <rPr>
            <sz val="11"/>
            <rFont val="Calibri"/>
            <family val="2"/>
            <charset val="238"/>
          </rPr>
          <t>IV_B:IdotartamBefejezes</t>
        </r>
      </text>
    </comment>
    <comment ref="O324" authorId="0" shapeId="0">
      <text>
        <r>
          <rPr>
            <sz val="11"/>
            <rFont val="Calibri"/>
            <family val="2"/>
            <charset val="238"/>
          </rPr>
          <t>IV_B:NettoKoltsegUtem1</t>
        </r>
      </text>
    </comment>
    <comment ref="P324" authorId="0" shapeId="0">
      <text>
        <r>
          <rPr>
            <sz val="11"/>
            <rFont val="Calibri"/>
            <family val="2"/>
            <charset val="238"/>
          </rPr>
          <t>IV_B:NettoKoltsegUtem2</t>
        </r>
      </text>
    </comment>
    <comment ref="Q324" authorId="0" shapeId="0">
      <text>
        <r>
          <rPr>
            <sz val="11"/>
            <rFont val="Calibri"/>
            <family val="2"/>
            <charset val="238"/>
          </rPr>
          <t>IV_B:EM_Melleklet2_KTG</t>
        </r>
      </text>
    </comment>
    <comment ref="S324" authorId="0" shapeId="0">
      <text>
        <r>
          <rPr>
            <sz val="11"/>
            <rFont val="Calibri"/>
            <family val="2"/>
            <charset val="238"/>
          </rPr>
          <t>IV_B:HDUtem1</t>
        </r>
      </text>
    </comment>
    <comment ref="T324" authorId="0" shapeId="0">
      <text>
        <r>
          <rPr>
            <sz val="11"/>
            <rFont val="Calibri"/>
            <family val="2"/>
            <charset val="238"/>
          </rPr>
          <t>IV_B:ECSUtem1</t>
        </r>
      </text>
    </comment>
    <comment ref="U324" authorId="0" shapeId="0">
      <text>
        <r>
          <rPr>
            <sz val="11"/>
            <rFont val="Calibri"/>
            <family val="2"/>
            <charset val="238"/>
          </rPr>
          <t>IV_B:KFHUtem1</t>
        </r>
      </text>
    </comment>
    <comment ref="V324" authorId="0" shapeId="0">
      <text>
        <r>
          <rPr>
            <sz val="11"/>
            <rFont val="Calibri"/>
            <family val="2"/>
            <charset val="238"/>
          </rPr>
          <t>IV_B:Egyeb_SajatUtem1</t>
        </r>
      </text>
    </comment>
    <comment ref="W324" authorId="0" shapeId="0">
      <text>
        <r>
          <rPr>
            <sz val="11"/>
            <rFont val="Calibri"/>
            <family val="2"/>
            <charset val="238"/>
          </rPr>
          <t>IV_B:DijUtem1</t>
        </r>
      </text>
    </comment>
    <comment ref="X324" authorId="0" shapeId="0">
      <text>
        <r>
          <rPr>
            <sz val="11"/>
            <rFont val="Calibri"/>
            <family val="2"/>
            <charset val="238"/>
          </rPr>
          <t>IV_B:EM_Melleklet1_Utem1</t>
        </r>
      </text>
    </comment>
    <comment ref="Y324" authorId="0" shapeId="0">
      <text>
        <r>
          <rPr>
            <sz val="11"/>
            <rFont val="Calibri"/>
            <family val="2"/>
            <charset val="238"/>
          </rPr>
          <t>IV_B:EgyebAllamiUtem1</t>
        </r>
      </text>
    </comment>
    <comment ref="Z324" authorId="0" shapeId="0">
      <text>
        <r>
          <rPr>
            <sz val="11"/>
            <rFont val="Calibri"/>
            <family val="2"/>
            <charset val="238"/>
          </rPr>
          <t>IV_B:OnkormanyzatiUtem1</t>
        </r>
      </text>
    </comment>
    <comment ref="AA324" authorId="0" shapeId="0">
      <text>
        <r>
          <rPr>
            <sz val="11"/>
            <rFont val="Calibri"/>
            <family val="2"/>
            <charset val="238"/>
          </rPr>
          <t>IV_B:EUUtem1</t>
        </r>
      </text>
    </comment>
    <comment ref="AB324" authorId="0" shapeId="0">
      <text>
        <r>
          <rPr>
            <sz val="11"/>
            <rFont val="Calibri"/>
            <family val="2"/>
            <charset val="238"/>
          </rPr>
          <t>IV_B:EgyebUtem1</t>
        </r>
      </text>
    </comment>
    <comment ref="AC324" authorId="0" shapeId="0">
      <text>
        <r>
          <rPr>
            <sz val="11"/>
            <rFont val="Calibri"/>
            <family val="2"/>
            <charset val="238"/>
          </rPr>
          <t>IV_B:HitelKotvenyUtem1</t>
        </r>
      </text>
    </comment>
    <comment ref="AD324" authorId="0" shapeId="0">
      <text>
        <r>
          <rPr>
            <sz val="11"/>
            <rFont val="Calibri"/>
            <family val="2"/>
            <charset val="238"/>
          </rPr>
          <t>IV_B:OsszesenUtem1</t>
        </r>
      </text>
    </comment>
    <comment ref="AG324" authorId="0" shapeId="0">
      <text>
        <r>
          <rPr>
            <sz val="11"/>
            <rFont val="Calibri"/>
            <family val="2"/>
            <charset val="238"/>
          </rPr>
          <t>IV_B:HDUtem2</t>
        </r>
      </text>
    </comment>
    <comment ref="AH324" authorId="0" shapeId="0">
      <text>
        <r>
          <rPr>
            <sz val="11"/>
            <rFont val="Calibri"/>
            <family val="2"/>
            <charset val="238"/>
          </rPr>
          <t>IV_B:ECSUtem2</t>
        </r>
      </text>
    </comment>
    <comment ref="AI324" authorId="0" shapeId="0">
      <text>
        <r>
          <rPr>
            <sz val="11"/>
            <rFont val="Calibri"/>
            <family val="2"/>
            <charset val="238"/>
          </rPr>
          <t>IV_B:KFHUtem2</t>
        </r>
      </text>
    </comment>
    <comment ref="AJ324" authorId="0" shapeId="0">
      <text>
        <r>
          <rPr>
            <sz val="11"/>
            <rFont val="Calibri"/>
            <family val="2"/>
            <charset val="238"/>
          </rPr>
          <t>IV_B:Egyeb_SajatUtem2</t>
        </r>
      </text>
    </comment>
    <comment ref="AK324" authorId="0" shapeId="0">
      <text>
        <r>
          <rPr>
            <sz val="11"/>
            <rFont val="Calibri"/>
            <family val="2"/>
            <charset val="238"/>
          </rPr>
          <t>IV_B:DijUtem2</t>
        </r>
      </text>
    </comment>
    <comment ref="AL324" authorId="0" shapeId="0">
      <text>
        <r>
          <rPr>
            <sz val="11"/>
            <rFont val="Calibri"/>
            <family val="2"/>
            <charset val="238"/>
          </rPr>
          <t>IV_B:EM_Melleklet1_Utem2</t>
        </r>
      </text>
    </comment>
    <comment ref="AM324" authorId="0" shapeId="0">
      <text>
        <r>
          <rPr>
            <sz val="11"/>
            <rFont val="Calibri"/>
            <family val="2"/>
            <charset val="238"/>
          </rPr>
          <t>IV_B:EgyebAllamiUtem2</t>
        </r>
      </text>
    </comment>
    <comment ref="AN324" authorId="0" shapeId="0">
      <text>
        <r>
          <rPr>
            <sz val="11"/>
            <rFont val="Calibri"/>
            <family val="2"/>
            <charset val="238"/>
          </rPr>
          <t>IV_B:OnkormanyzatiUtem2</t>
        </r>
      </text>
    </comment>
    <comment ref="AO324" authorId="0" shapeId="0">
      <text>
        <r>
          <rPr>
            <sz val="11"/>
            <rFont val="Calibri"/>
            <family val="2"/>
            <charset val="238"/>
          </rPr>
          <t>IV_B:EUUtem2</t>
        </r>
      </text>
    </comment>
    <comment ref="AP324" authorId="0" shapeId="0">
      <text>
        <r>
          <rPr>
            <sz val="11"/>
            <rFont val="Calibri"/>
            <family val="2"/>
            <charset val="238"/>
          </rPr>
          <t>IV_B:EgyebUtem2</t>
        </r>
      </text>
    </comment>
    <comment ref="AQ324" authorId="0" shapeId="0">
      <text>
        <r>
          <rPr>
            <sz val="11"/>
            <rFont val="Calibri"/>
            <family val="2"/>
            <charset val="238"/>
          </rPr>
          <t>IV_B:HitelKotvenyUtem2</t>
        </r>
      </text>
    </comment>
    <comment ref="AR324" authorId="0" shapeId="0">
      <text>
        <r>
          <rPr>
            <sz val="11"/>
            <rFont val="Calibri"/>
            <family val="2"/>
            <charset val="238"/>
          </rPr>
          <t>IV_B:OsszesenUtem2</t>
        </r>
      </text>
    </comment>
    <comment ref="AS324" authorId="0" shapeId="0">
      <text>
        <r>
          <rPr>
            <sz val="11"/>
            <rFont val="Calibri"/>
            <family val="2"/>
            <charset val="238"/>
          </rPr>
          <t>IV_B:ForrashianyUtem2</t>
        </r>
      </text>
    </comment>
    <comment ref="AV324" authorId="0" shapeId="0">
      <text>
        <r>
          <rPr>
            <sz val="11"/>
            <rFont val="Calibri"/>
            <family val="2"/>
            <charset val="238"/>
          </rPr>
          <t>IV_B:Indokolas</t>
        </r>
      </text>
    </comment>
    <comment ref="AW324" authorId="0" shapeId="0">
      <text>
        <r>
          <rPr>
            <sz val="11"/>
            <rFont val="Calibri"/>
            <family val="2"/>
            <charset val="238"/>
          </rPr>
          <t>IV_B:Megjegyzes</t>
        </r>
      </text>
    </comment>
    <comment ref="AZ324" authorId="0" shapeId="0">
      <text>
        <r>
          <rPr>
            <sz val="11"/>
            <rFont val="Calibri"/>
            <family val="2"/>
            <charset val="238"/>
          </rPr>
          <t>IV_B:ISA</t>
        </r>
      </text>
    </comment>
    <comment ref="B325" authorId="0" shapeId="0">
      <text>
        <r>
          <rPr>
            <sz val="11"/>
            <rFont val="Calibri"/>
            <family val="2"/>
            <charset val="238"/>
          </rPr>
          <t>IV_B:FontossagiSorrent</t>
        </r>
      </text>
    </comment>
    <comment ref="C325" authorId="0" shapeId="0">
      <text>
        <r>
          <rPr>
            <sz val="11"/>
            <rFont val="Calibri"/>
            <family val="2"/>
            <charset val="238"/>
          </rPr>
          <t>IV_B:FeladatKategoria</t>
        </r>
      </text>
    </comment>
    <comment ref="D325" authorId="0" shapeId="0">
      <text>
        <r>
          <rPr>
            <sz val="11"/>
            <rFont val="Calibri"/>
            <family val="2"/>
            <charset val="238"/>
          </rPr>
          <t>IV_B:FeladatMegnevezes</t>
        </r>
      </text>
    </comment>
    <comment ref="E325" authorId="0" shapeId="0">
      <text>
        <r>
          <rPr>
            <sz val="11"/>
            <rFont val="Calibri"/>
            <family val="2"/>
            <charset val="238"/>
          </rPr>
          <t>IV_B:ElviEngedelySzam</t>
        </r>
      </text>
    </comment>
    <comment ref="F325" authorId="0" shapeId="0">
      <text>
        <r>
          <rPr>
            <sz val="11"/>
            <rFont val="Calibri"/>
            <family val="2"/>
            <charset val="238"/>
          </rPr>
          <t>IV_B:VKR_Kod</t>
        </r>
      </text>
    </comment>
    <comment ref="G325" authorId="0" shapeId="0">
      <text>
        <r>
          <rPr>
            <sz val="11"/>
            <rFont val="Calibri"/>
            <family val="2"/>
            <charset val="238"/>
          </rPr>
          <t>IV_B:VKR_Nev</t>
        </r>
      </text>
    </comment>
    <comment ref="H325" authorId="0" shapeId="0">
      <text>
        <r>
          <rPr>
            <sz val="11"/>
            <rFont val="Calibri"/>
            <family val="2"/>
            <charset val="238"/>
          </rPr>
          <t>IV_B:FeladatSorszam</t>
        </r>
      </text>
    </comment>
    <comment ref="I325" authorId="0" shapeId="0">
      <text>
        <r>
          <rPr>
            <sz val="11"/>
            <rFont val="Calibri"/>
            <family val="2"/>
            <charset val="238"/>
          </rPr>
          <t>IV_B:FeladatAzonosito</t>
        </r>
      </text>
    </comment>
    <comment ref="J325" authorId="0" shapeId="0">
      <text>
        <r>
          <rPr>
            <sz val="11"/>
            <rFont val="Calibri"/>
            <family val="2"/>
            <charset val="238"/>
          </rPr>
          <t>IV_B:EllatasiTerulet</t>
        </r>
      </text>
    </comment>
    <comment ref="K325" authorId="0" shapeId="0">
      <text>
        <r>
          <rPr>
            <sz val="11"/>
            <rFont val="Calibri"/>
            <family val="2"/>
            <charset val="238"/>
          </rPr>
          <t>IV_B:EllatasertFelelos</t>
        </r>
      </text>
    </comment>
    <comment ref="L325" authorId="0" shapeId="0">
      <text>
        <r>
          <rPr>
            <sz val="11"/>
            <rFont val="Calibri"/>
            <family val="2"/>
            <charset val="238"/>
          </rPr>
          <t>IV_B:TervezettNettoKoltseg</t>
        </r>
      </text>
    </comment>
    <comment ref="M325" authorId="0" shapeId="0">
      <text>
        <r>
          <rPr>
            <sz val="11"/>
            <rFont val="Calibri"/>
            <family val="2"/>
            <charset val="238"/>
          </rPr>
          <t>IV_B:IdotartamKezdes</t>
        </r>
      </text>
    </comment>
    <comment ref="N325" authorId="0" shapeId="0">
      <text>
        <r>
          <rPr>
            <sz val="11"/>
            <rFont val="Calibri"/>
            <family val="2"/>
            <charset val="238"/>
          </rPr>
          <t>IV_B:IdotartamBefejezes</t>
        </r>
      </text>
    </comment>
    <comment ref="O325" authorId="0" shapeId="0">
      <text>
        <r>
          <rPr>
            <sz val="11"/>
            <rFont val="Calibri"/>
            <family val="2"/>
            <charset val="238"/>
          </rPr>
          <t>IV_B:NettoKoltsegUtem1</t>
        </r>
      </text>
    </comment>
    <comment ref="P325" authorId="0" shapeId="0">
      <text>
        <r>
          <rPr>
            <sz val="11"/>
            <rFont val="Calibri"/>
            <family val="2"/>
            <charset val="238"/>
          </rPr>
          <t>IV_B:NettoKoltsegUtem2</t>
        </r>
      </text>
    </comment>
    <comment ref="Q325" authorId="0" shapeId="0">
      <text>
        <r>
          <rPr>
            <sz val="11"/>
            <rFont val="Calibri"/>
            <family val="2"/>
            <charset val="238"/>
          </rPr>
          <t>IV_B:EM_Melleklet2_KTG</t>
        </r>
      </text>
    </comment>
    <comment ref="S325" authorId="0" shapeId="0">
      <text>
        <r>
          <rPr>
            <sz val="11"/>
            <rFont val="Calibri"/>
            <family val="2"/>
            <charset val="238"/>
          </rPr>
          <t>IV_B:HDUtem1</t>
        </r>
      </text>
    </comment>
    <comment ref="T325" authorId="0" shapeId="0">
      <text>
        <r>
          <rPr>
            <sz val="11"/>
            <rFont val="Calibri"/>
            <family val="2"/>
            <charset val="238"/>
          </rPr>
          <t>IV_B:ECSUtem1</t>
        </r>
      </text>
    </comment>
    <comment ref="U325" authorId="0" shapeId="0">
      <text>
        <r>
          <rPr>
            <sz val="11"/>
            <rFont val="Calibri"/>
            <family val="2"/>
            <charset val="238"/>
          </rPr>
          <t>IV_B:KFHUtem1</t>
        </r>
      </text>
    </comment>
    <comment ref="V325" authorId="0" shapeId="0">
      <text>
        <r>
          <rPr>
            <sz val="11"/>
            <rFont val="Calibri"/>
            <family val="2"/>
            <charset val="238"/>
          </rPr>
          <t>IV_B:Egyeb_SajatUtem1</t>
        </r>
      </text>
    </comment>
    <comment ref="W325" authorId="0" shapeId="0">
      <text>
        <r>
          <rPr>
            <sz val="11"/>
            <rFont val="Calibri"/>
            <family val="2"/>
            <charset val="238"/>
          </rPr>
          <t>IV_B:DijUtem1</t>
        </r>
      </text>
    </comment>
    <comment ref="X325" authorId="0" shapeId="0">
      <text>
        <r>
          <rPr>
            <sz val="11"/>
            <rFont val="Calibri"/>
            <family val="2"/>
            <charset val="238"/>
          </rPr>
          <t>IV_B:EM_Melleklet1_Utem1</t>
        </r>
      </text>
    </comment>
    <comment ref="Y325" authorId="0" shapeId="0">
      <text>
        <r>
          <rPr>
            <sz val="11"/>
            <rFont val="Calibri"/>
            <family val="2"/>
            <charset val="238"/>
          </rPr>
          <t>IV_B:EgyebAllamiUtem1</t>
        </r>
      </text>
    </comment>
    <comment ref="Z325" authorId="0" shapeId="0">
      <text>
        <r>
          <rPr>
            <sz val="11"/>
            <rFont val="Calibri"/>
            <family val="2"/>
            <charset val="238"/>
          </rPr>
          <t>IV_B:OnkormanyzatiUtem1</t>
        </r>
      </text>
    </comment>
    <comment ref="AA325" authorId="0" shapeId="0">
      <text>
        <r>
          <rPr>
            <sz val="11"/>
            <rFont val="Calibri"/>
            <family val="2"/>
            <charset val="238"/>
          </rPr>
          <t>IV_B:EUUtem1</t>
        </r>
      </text>
    </comment>
    <comment ref="AB325" authorId="0" shapeId="0">
      <text>
        <r>
          <rPr>
            <sz val="11"/>
            <rFont val="Calibri"/>
            <family val="2"/>
            <charset val="238"/>
          </rPr>
          <t>IV_B:EgyebUtem1</t>
        </r>
      </text>
    </comment>
    <comment ref="AC325" authorId="0" shapeId="0">
      <text>
        <r>
          <rPr>
            <sz val="11"/>
            <rFont val="Calibri"/>
            <family val="2"/>
            <charset val="238"/>
          </rPr>
          <t>IV_B:HitelKotvenyUtem1</t>
        </r>
      </text>
    </comment>
    <comment ref="AD325" authorId="0" shapeId="0">
      <text>
        <r>
          <rPr>
            <sz val="11"/>
            <rFont val="Calibri"/>
            <family val="2"/>
            <charset val="238"/>
          </rPr>
          <t>IV_B:OsszesenUtem1</t>
        </r>
      </text>
    </comment>
    <comment ref="AG325" authorId="0" shapeId="0">
      <text>
        <r>
          <rPr>
            <sz val="11"/>
            <rFont val="Calibri"/>
            <family val="2"/>
            <charset val="238"/>
          </rPr>
          <t>IV_B:HDUtem2</t>
        </r>
      </text>
    </comment>
    <comment ref="AH325" authorId="0" shapeId="0">
      <text>
        <r>
          <rPr>
            <sz val="11"/>
            <rFont val="Calibri"/>
            <family val="2"/>
            <charset val="238"/>
          </rPr>
          <t>IV_B:ECSUtem2</t>
        </r>
      </text>
    </comment>
    <comment ref="AI325" authorId="0" shapeId="0">
      <text>
        <r>
          <rPr>
            <sz val="11"/>
            <rFont val="Calibri"/>
            <family val="2"/>
            <charset val="238"/>
          </rPr>
          <t>IV_B:KFHUtem2</t>
        </r>
      </text>
    </comment>
    <comment ref="AJ325" authorId="0" shapeId="0">
      <text>
        <r>
          <rPr>
            <sz val="11"/>
            <rFont val="Calibri"/>
            <family val="2"/>
            <charset val="238"/>
          </rPr>
          <t>IV_B:Egyeb_SajatUtem2</t>
        </r>
      </text>
    </comment>
    <comment ref="AK325" authorId="0" shapeId="0">
      <text>
        <r>
          <rPr>
            <sz val="11"/>
            <rFont val="Calibri"/>
            <family val="2"/>
            <charset val="238"/>
          </rPr>
          <t>IV_B:DijUtem2</t>
        </r>
      </text>
    </comment>
    <comment ref="AL325" authorId="0" shapeId="0">
      <text>
        <r>
          <rPr>
            <sz val="11"/>
            <rFont val="Calibri"/>
            <family val="2"/>
            <charset val="238"/>
          </rPr>
          <t>IV_B:EM_Melleklet1_Utem2</t>
        </r>
      </text>
    </comment>
    <comment ref="AM325" authorId="0" shapeId="0">
      <text>
        <r>
          <rPr>
            <sz val="11"/>
            <rFont val="Calibri"/>
            <family val="2"/>
            <charset val="238"/>
          </rPr>
          <t>IV_B:EgyebAllamiUtem2</t>
        </r>
      </text>
    </comment>
    <comment ref="AN325" authorId="0" shapeId="0">
      <text>
        <r>
          <rPr>
            <sz val="11"/>
            <rFont val="Calibri"/>
            <family val="2"/>
            <charset val="238"/>
          </rPr>
          <t>IV_B:OnkormanyzatiUtem2</t>
        </r>
      </text>
    </comment>
    <comment ref="AO325" authorId="0" shapeId="0">
      <text>
        <r>
          <rPr>
            <sz val="11"/>
            <rFont val="Calibri"/>
            <family val="2"/>
            <charset val="238"/>
          </rPr>
          <t>IV_B:EUUtem2</t>
        </r>
      </text>
    </comment>
    <comment ref="AP325" authorId="0" shapeId="0">
      <text>
        <r>
          <rPr>
            <sz val="11"/>
            <rFont val="Calibri"/>
            <family val="2"/>
            <charset val="238"/>
          </rPr>
          <t>IV_B:EgyebUtem2</t>
        </r>
      </text>
    </comment>
    <comment ref="AQ325" authorId="0" shapeId="0">
      <text>
        <r>
          <rPr>
            <sz val="11"/>
            <rFont val="Calibri"/>
            <family val="2"/>
            <charset val="238"/>
          </rPr>
          <t>IV_B:HitelKotvenyUtem2</t>
        </r>
      </text>
    </comment>
    <comment ref="AR325" authorId="0" shapeId="0">
      <text>
        <r>
          <rPr>
            <sz val="11"/>
            <rFont val="Calibri"/>
            <family val="2"/>
            <charset val="238"/>
          </rPr>
          <t>IV_B:OsszesenUtem2</t>
        </r>
      </text>
    </comment>
    <comment ref="AS325" authorId="0" shapeId="0">
      <text>
        <r>
          <rPr>
            <sz val="11"/>
            <rFont val="Calibri"/>
            <family val="2"/>
            <charset val="238"/>
          </rPr>
          <t>IV_B:ForrashianyUtem2</t>
        </r>
      </text>
    </comment>
    <comment ref="AV325" authorId="0" shapeId="0">
      <text>
        <r>
          <rPr>
            <sz val="11"/>
            <rFont val="Calibri"/>
            <family val="2"/>
            <charset val="238"/>
          </rPr>
          <t>IV_B:Indokolas</t>
        </r>
      </text>
    </comment>
    <comment ref="AW325" authorId="0" shapeId="0">
      <text>
        <r>
          <rPr>
            <sz val="11"/>
            <rFont val="Calibri"/>
            <family val="2"/>
            <charset val="238"/>
          </rPr>
          <t>IV_B:Megjegyzes</t>
        </r>
      </text>
    </comment>
    <comment ref="AZ325" authorId="0" shapeId="0">
      <text>
        <r>
          <rPr>
            <sz val="11"/>
            <rFont val="Calibri"/>
            <family val="2"/>
            <charset val="238"/>
          </rPr>
          <t>IV_B:ISA</t>
        </r>
      </text>
    </comment>
    <comment ref="B326" authorId="0" shapeId="0">
      <text>
        <r>
          <rPr>
            <sz val="11"/>
            <rFont val="Calibri"/>
            <family val="2"/>
            <charset val="238"/>
          </rPr>
          <t>IV_B:FontossagiSorrent</t>
        </r>
      </text>
    </comment>
    <comment ref="C326" authorId="0" shapeId="0">
      <text>
        <r>
          <rPr>
            <sz val="11"/>
            <rFont val="Calibri"/>
            <family val="2"/>
            <charset val="238"/>
          </rPr>
          <t>IV_B:FeladatKategoria</t>
        </r>
      </text>
    </comment>
    <comment ref="D326" authorId="0" shapeId="0">
      <text>
        <r>
          <rPr>
            <sz val="11"/>
            <rFont val="Calibri"/>
            <family val="2"/>
            <charset val="238"/>
          </rPr>
          <t>IV_B:FeladatMegnevezes</t>
        </r>
      </text>
    </comment>
    <comment ref="E326" authorId="0" shapeId="0">
      <text>
        <r>
          <rPr>
            <sz val="11"/>
            <rFont val="Calibri"/>
            <family val="2"/>
            <charset val="238"/>
          </rPr>
          <t>IV_B:ElviEngedelySzam</t>
        </r>
      </text>
    </comment>
    <comment ref="F326" authorId="0" shapeId="0">
      <text>
        <r>
          <rPr>
            <sz val="11"/>
            <rFont val="Calibri"/>
            <family val="2"/>
            <charset val="238"/>
          </rPr>
          <t>IV_B:VKR_Kod</t>
        </r>
      </text>
    </comment>
    <comment ref="G326" authorId="0" shapeId="0">
      <text>
        <r>
          <rPr>
            <sz val="11"/>
            <rFont val="Calibri"/>
            <family val="2"/>
            <charset val="238"/>
          </rPr>
          <t>IV_B:VKR_Nev</t>
        </r>
      </text>
    </comment>
    <comment ref="H326" authorId="0" shapeId="0">
      <text>
        <r>
          <rPr>
            <sz val="11"/>
            <rFont val="Calibri"/>
            <family val="2"/>
            <charset val="238"/>
          </rPr>
          <t>IV_B:FeladatSorszam</t>
        </r>
      </text>
    </comment>
    <comment ref="I326" authorId="0" shapeId="0">
      <text>
        <r>
          <rPr>
            <sz val="11"/>
            <rFont val="Calibri"/>
            <family val="2"/>
            <charset val="238"/>
          </rPr>
          <t>IV_B:FeladatAzonosito</t>
        </r>
      </text>
    </comment>
    <comment ref="J326" authorId="0" shapeId="0">
      <text>
        <r>
          <rPr>
            <sz val="11"/>
            <rFont val="Calibri"/>
            <family val="2"/>
            <charset val="238"/>
          </rPr>
          <t>IV_B:EllatasiTerulet</t>
        </r>
      </text>
    </comment>
    <comment ref="K326" authorId="0" shapeId="0">
      <text>
        <r>
          <rPr>
            <sz val="11"/>
            <rFont val="Calibri"/>
            <family val="2"/>
            <charset val="238"/>
          </rPr>
          <t>IV_B:EllatasertFelelos</t>
        </r>
      </text>
    </comment>
    <comment ref="L326" authorId="0" shapeId="0">
      <text>
        <r>
          <rPr>
            <sz val="11"/>
            <rFont val="Calibri"/>
            <family val="2"/>
            <charset val="238"/>
          </rPr>
          <t>IV_B:TervezettNettoKoltseg</t>
        </r>
      </text>
    </comment>
    <comment ref="M326" authorId="0" shapeId="0">
      <text>
        <r>
          <rPr>
            <sz val="11"/>
            <rFont val="Calibri"/>
            <family val="2"/>
            <charset val="238"/>
          </rPr>
          <t>IV_B:IdotartamKezdes</t>
        </r>
      </text>
    </comment>
    <comment ref="N326" authorId="0" shapeId="0">
      <text>
        <r>
          <rPr>
            <sz val="11"/>
            <rFont val="Calibri"/>
            <family val="2"/>
            <charset val="238"/>
          </rPr>
          <t>IV_B:IdotartamBefejezes</t>
        </r>
      </text>
    </comment>
    <comment ref="O326" authorId="0" shapeId="0">
      <text>
        <r>
          <rPr>
            <sz val="11"/>
            <rFont val="Calibri"/>
            <family val="2"/>
            <charset val="238"/>
          </rPr>
          <t>IV_B:NettoKoltsegUtem1</t>
        </r>
      </text>
    </comment>
    <comment ref="P326" authorId="0" shapeId="0">
      <text>
        <r>
          <rPr>
            <sz val="11"/>
            <rFont val="Calibri"/>
            <family val="2"/>
            <charset val="238"/>
          </rPr>
          <t>IV_B:NettoKoltsegUtem2</t>
        </r>
      </text>
    </comment>
    <comment ref="Q326" authorId="0" shapeId="0">
      <text>
        <r>
          <rPr>
            <sz val="11"/>
            <rFont val="Calibri"/>
            <family val="2"/>
            <charset val="238"/>
          </rPr>
          <t>IV_B:EM_Melleklet2_KTG</t>
        </r>
      </text>
    </comment>
    <comment ref="S326" authorId="0" shapeId="0">
      <text>
        <r>
          <rPr>
            <sz val="11"/>
            <rFont val="Calibri"/>
            <family val="2"/>
            <charset val="238"/>
          </rPr>
          <t>IV_B:HDUtem1</t>
        </r>
      </text>
    </comment>
    <comment ref="T326" authorId="0" shapeId="0">
      <text>
        <r>
          <rPr>
            <sz val="11"/>
            <rFont val="Calibri"/>
            <family val="2"/>
            <charset val="238"/>
          </rPr>
          <t>IV_B:ECSUtem1</t>
        </r>
      </text>
    </comment>
    <comment ref="U326" authorId="0" shapeId="0">
      <text>
        <r>
          <rPr>
            <sz val="11"/>
            <rFont val="Calibri"/>
            <family val="2"/>
            <charset val="238"/>
          </rPr>
          <t>IV_B:KFHUtem1</t>
        </r>
      </text>
    </comment>
    <comment ref="V326" authorId="0" shapeId="0">
      <text>
        <r>
          <rPr>
            <sz val="11"/>
            <rFont val="Calibri"/>
            <family val="2"/>
            <charset val="238"/>
          </rPr>
          <t>IV_B:Egyeb_SajatUtem1</t>
        </r>
      </text>
    </comment>
    <comment ref="W326" authorId="0" shapeId="0">
      <text>
        <r>
          <rPr>
            <sz val="11"/>
            <rFont val="Calibri"/>
            <family val="2"/>
            <charset val="238"/>
          </rPr>
          <t>IV_B:DijUtem1</t>
        </r>
      </text>
    </comment>
    <comment ref="X326" authorId="0" shapeId="0">
      <text>
        <r>
          <rPr>
            <sz val="11"/>
            <rFont val="Calibri"/>
            <family val="2"/>
            <charset val="238"/>
          </rPr>
          <t>IV_B:EM_Melleklet1_Utem1</t>
        </r>
      </text>
    </comment>
    <comment ref="Y326" authorId="0" shapeId="0">
      <text>
        <r>
          <rPr>
            <sz val="11"/>
            <rFont val="Calibri"/>
            <family val="2"/>
            <charset val="238"/>
          </rPr>
          <t>IV_B:EgyebAllamiUtem1</t>
        </r>
      </text>
    </comment>
    <comment ref="Z326" authorId="0" shapeId="0">
      <text>
        <r>
          <rPr>
            <sz val="11"/>
            <rFont val="Calibri"/>
            <family val="2"/>
            <charset val="238"/>
          </rPr>
          <t>IV_B:OnkormanyzatiUtem1</t>
        </r>
      </text>
    </comment>
    <comment ref="AA326" authorId="0" shapeId="0">
      <text>
        <r>
          <rPr>
            <sz val="11"/>
            <rFont val="Calibri"/>
            <family val="2"/>
            <charset val="238"/>
          </rPr>
          <t>IV_B:EUUtem1</t>
        </r>
      </text>
    </comment>
    <comment ref="AB326" authorId="0" shapeId="0">
      <text>
        <r>
          <rPr>
            <sz val="11"/>
            <rFont val="Calibri"/>
            <family val="2"/>
            <charset val="238"/>
          </rPr>
          <t>IV_B:EgyebUtem1</t>
        </r>
      </text>
    </comment>
    <comment ref="AC326" authorId="0" shapeId="0">
      <text>
        <r>
          <rPr>
            <sz val="11"/>
            <rFont val="Calibri"/>
            <family val="2"/>
            <charset val="238"/>
          </rPr>
          <t>IV_B:HitelKotvenyUtem1</t>
        </r>
      </text>
    </comment>
    <comment ref="AD326" authorId="0" shapeId="0">
      <text>
        <r>
          <rPr>
            <sz val="11"/>
            <rFont val="Calibri"/>
            <family val="2"/>
            <charset val="238"/>
          </rPr>
          <t>IV_B:OsszesenUtem1</t>
        </r>
      </text>
    </comment>
    <comment ref="AG326" authorId="0" shapeId="0">
      <text>
        <r>
          <rPr>
            <sz val="11"/>
            <rFont val="Calibri"/>
            <family val="2"/>
            <charset val="238"/>
          </rPr>
          <t>IV_B:HDUtem2</t>
        </r>
      </text>
    </comment>
    <comment ref="AH326" authorId="0" shapeId="0">
      <text>
        <r>
          <rPr>
            <sz val="11"/>
            <rFont val="Calibri"/>
            <family val="2"/>
            <charset val="238"/>
          </rPr>
          <t>IV_B:ECSUtem2</t>
        </r>
      </text>
    </comment>
    <comment ref="AI326" authorId="0" shapeId="0">
      <text>
        <r>
          <rPr>
            <sz val="11"/>
            <rFont val="Calibri"/>
            <family val="2"/>
            <charset val="238"/>
          </rPr>
          <t>IV_B:KFHUtem2</t>
        </r>
      </text>
    </comment>
    <comment ref="AJ326" authorId="0" shapeId="0">
      <text>
        <r>
          <rPr>
            <sz val="11"/>
            <rFont val="Calibri"/>
            <family val="2"/>
            <charset val="238"/>
          </rPr>
          <t>IV_B:Egyeb_SajatUtem2</t>
        </r>
      </text>
    </comment>
    <comment ref="AK326" authorId="0" shapeId="0">
      <text>
        <r>
          <rPr>
            <sz val="11"/>
            <rFont val="Calibri"/>
            <family val="2"/>
            <charset val="238"/>
          </rPr>
          <t>IV_B:DijUtem2</t>
        </r>
      </text>
    </comment>
    <comment ref="AL326" authorId="0" shapeId="0">
      <text>
        <r>
          <rPr>
            <sz val="11"/>
            <rFont val="Calibri"/>
            <family val="2"/>
            <charset val="238"/>
          </rPr>
          <t>IV_B:EM_Melleklet1_Utem2</t>
        </r>
      </text>
    </comment>
    <comment ref="AM326" authorId="0" shapeId="0">
      <text>
        <r>
          <rPr>
            <sz val="11"/>
            <rFont val="Calibri"/>
            <family val="2"/>
            <charset val="238"/>
          </rPr>
          <t>IV_B:EgyebAllamiUtem2</t>
        </r>
      </text>
    </comment>
    <comment ref="AN326" authorId="0" shapeId="0">
      <text>
        <r>
          <rPr>
            <sz val="11"/>
            <rFont val="Calibri"/>
            <family val="2"/>
            <charset val="238"/>
          </rPr>
          <t>IV_B:OnkormanyzatiUtem2</t>
        </r>
      </text>
    </comment>
    <comment ref="AO326" authorId="0" shapeId="0">
      <text>
        <r>
          <rPr>
            <sz val="11"/>
            <rFont val="Calibri"/>
            <family val="2"/>
            <charset val="238"/>
          </rPr>
          <t>IV_B:EUUtem2</t>
        </r>
      </text>
    </comment>
    <comment ref="AP326" authorId="0" shapeId="0">
      <text>
        <r>
          <rPr>
            <sz val="11"/>
            <rFont val="Calibri"/>
            <family val="2"/>
            <charset val="238"/>
          </rPr>
          <t>IV_B:EgyebUtem2</t>
        </r>
      </text>
    </comment>
    <comment ref="AQ326" authorId="0" shapeId="0">
      <text>
        <r>
          <rPr>
            <sz val="11"/>
            <rFont val="Calibri"/>
            <family val="2"/>
            <charset val="238"/>
          </rPr>
          <t>IV_B:HitelKotvenyUtem2</t>
        </r>
      </text>
    </comment>
    <comment ref="AR326" authorId="0" shapeId="0">
      <text>
        <r>
          <rPr>
            <sz val="11"/>
            <rFont val="Calibri"/>
            <family val="2"/>
            <charset val="238"/>
          </rPr>
          <t>IV_B:OsszesenUtem2</t>
        </r>
      </text>
    </comment>
    <comment ref="AS326" authorId="0" shapeId="0">
      <text>
        <r>
          <rPr>
            <sz val="11"/>
            <rFont val="Calibri"/>
            <family val="2"/>
            <charset val="238"/>
          </rPr>
          <t>IV_B:ForrashianyUtem2</t>
        </r>
      </text>
    </comment>
    <comment ref="AV326" authorId="0" shapeId="0">
      <text>
        <r>
          <rPr>
            <sz val="11"/>
            <rFont val="Calibri"/>
            <family val="2"/>
            <charset val="238"/>
          </rPr>
          <t>IV_B:Indokolas</t>
        </r>
      </text>
    </comment>
    <comment ref="AW326" authorId="0" shapeId="0">
      <text>
        <r>
          <rPr>
            <sz val="11"/>
            <rFont val="Calibri"/>
            <family val="2"/>
            <charset val="238"/>
          </rPr>
          <t>IV_B:Megjegyzes</t>
        </r>
      </text>
    </comment>
    <comment ref="AZ326" authorId="0" shapeId="0">
      <text>
        <r>
          <rPr>
            <sz val="11"/>
            <rFont val="Calibri"/>
            <family val="2"/>
            <charset val="238"/>
          </rPr>
          <t>IV_B:ISA</t>
        </r>
      </text>
    </comment>
    <comment ref="B327" authorId="0" shapeId="0">
      <text>
        <r>
          <rPr>
            <sz val="11"/>
            <rFont val="Calibri"/>
            <family val="2"/>
            <charset val="238"/>
          </rPr>
          <t>IV_B:FontossagiSorrent</t>
        </r>
      </text>
    </comment>
    <comment ref="C327" authorId="0" shapeId="0">
      <text>
        <r>
          <rPr>
            <sz val="11"/>
            <rFont val="Calibri"/>
            <family val="2"/>
            <charset val="238"/>
          </rPr>
          <t>IV_B:FeladatKategoria</t>
        </r>
      </text>
    </comment>
    <comment ref="D327" authorId="0" shapeId="0">
      <text>
        <r>
          <rPr>
            <sz val="11"/>
            <rFont val="Calibri"/>
            <family val="2"/>
            <charset val="238"/>
          </rPr>
          <t>IV_B:FeladatMegnevezes</t>
        </r>
      </text>
    </comment>
    <comment ref="E327" authorId="0" shapeId="0">
      <text>
        <r>
          <rPr>
            <sz val="11"/>
            <rFont val="Calibri"/>
            <family val="2"/>
            <charset val="238"/>
          </rPr>
          <t>IV_B:ElviEngedelySzam</t>
        </r>
      </text>
    </comment>
    <comment ref="F327" authorId="0" shapeId="0">
      <text>
        <r>
          <rPr>
            <sz val="11"/>
            <rFont val="Calibri"/>
            <family val="2"/>
            <charset val="238"/>
          </rPr>
          <t>IV_B:VKR_Kod</t>
        </r>
      </text>
    </comment>
    <comment ref="G327" authorId="0" shapeId="0">
      <text>
        <r>
          <rPr>
            <sz val="11"/>
            <rFont val="Calibri"/>
            <family val="2"/>
            <charset val="238"/>
          </rPr>
          <t>IV_B:VKR_Nev</t>
        </r>
      </text>
    </comment>
    <comment ref="H327" authorId="0" shapeId="0">
      <text>
        <r>
          <rPr>
            <sz val="11"/>
            <rFont val="Calibri"/>
            <family val="2"/>
            <charset val="238"/>
          </rPr>
          <t>IV_B:FeladatSorszam</t>
        </r>
      </text>
    </comment>
    <comment ref="I327" authorId="0" shapeId="0">
      <text>
        <r>
          <rPr>
            <sz val="11"/>
            <rFont val="Calibri"/>
            <family val="2"/>
            <charset val="238"/>
          </rPr>
          <t>IV_B:FeladatAzonosito</t>
        </r>
      </text>
    </comment>
    <comment ref="J327" authorId="0" shapeId="0">
      <text>
        <r>
          <rPr>
            <sz val="11"/>
            <rFont val="Calibri"/>
            <family val="2"/>
            <charset val="238"/>
          </rPr>
          <t>IV_B:EllatasiTerulet</t>
        </r>
      </text>
    </comment>
    <comment ref="K327" authorId="0" shapeId="0">
      <text>
        <r>
          <rPr>
            <sz val="11"/>
            <rFont val="Calibri"/>
            <family val="2"/>
            <charset val="238"/>
          </rPr>
          <t>IV_B:EllatasertFelelos</t>
        </r>
      </text>
    </comment>
    <comment ref="L327" authorId="0" shapeId="0">
      <text>
        <r>
          <rPr>
            <sz val="11"/>
            <rFont val="Calibri"/>
            <family val="2"/>
            <charset val="238"/>
          </rPr>
          <t>IV_B:TervezettNettoKoltseg</t>
        </r>
      </text>
    </comment>
    <comment ref="M327" authorId="0" shapeId="0">
      <text>
        <r>
          <rPr>
            <sz val="11"/>
            <rFont val="Calibri"/>
            <family val="2"/>
            <charset val="238"/>
          </rPr>
          <t>IV_B:IdotartamKezdes</t>
        </r>
      </text>
    </comment>
    <comment ref="N327" authorId="0" shapeId="0">
      <text>
        <r>
          <rPr>
            <sz val="11"/>
            <rFont val="Calibri"/>
            <family val="2"/>
            <charset val="238"/>
          </rPr>
          <t>IV_B:IdotartamBefejezes</t>
        </r>
      </text>
    </comment>
    <comment ref="O327" authorId="0" shapeId="0">
      <text>
        <r>
          <rPr>
            <sz val="11"/>
            <rFont val="Calibri"/>
            <family val="2"/>
            <charset val="238"/>
          </rPr>
          <t>IV_B:NettoKoltsegUtem1</t>
        </r>
      </text>
    </comment>
    <comment ref="P327" authorId="0" shapeId="0">
      <text>
        <r>
          <rPr>
            <sz val="11"/>
            <rFont val="Calibri"/>
            <family val="2"/>
            <charset val="238"/>
          </rPr>
          <t>IV_B:NettoKoltsegUtem2</t>
        </r>
      </text>
    </comment>
    <comment ref="Q327" authorId="0" shapeId="0">
      <text>
        <r>
          <rPr>
            <sz val="11"/>
            <rFont val="Calibri"/>
            <family val="2"/>
            <charset val="238"/>
          </rPr>
          <t>IV_B:EM_Melleklet2_KTG</t>
        </r>
      </text>
    </comment>
    <comment ref="S327" authorId="0" shapeId="0">
      <text>
        <r>
          <rPr>
            <sz val="11"/>
            <rFont val="Calibri"/>
            <family val="2"/>
            <charset val="238"/>
          </rPr>
          <t>IV_B:HDUtem1</t>
        </r>
      </text>
    </comment>
    <comment ref="T327" authorId="0" shapeId="0">
      <text>
        <r>
          <rPr>
            <sz val="11"/>
            <rFont val="Calibri"/>
            <family val="2"/>
            <charset val="238"/>
          </rPr>
          <t>IV_B:ECSUtem1</t>
        </r>
      </text>
    </comment>
    <comment ref="U327" authorId="0" shapeId="0">
      <text>
        <r>
          <rPr>
            <sz val="11"/>
            <rFont val="Calibri"/>
            <family val="2"/>
            <charset val="238"/>
          </rPr>
          <t>IV_B:KFHUtem1</t>
        </r>
      </text>
    </comment>
    <comment ref="V327" authorId="0" shapeId="0">
      <text>
        <r>
          <rPr>
            <sz val="11"/>
            <rFont val="Calibri"/>
            <family val="2"/>
            <charset val="238"/>
          </rPr>
          <t>IV_B:Egyeb_SajatUtem1</t>
        </r>
      </text>
    </comment>
    <comment ref="W327" authorId="0" shapeId="0">
      <text>
        <r>
          <rPr>
            <sz val="11"/>
            <rFont val="Calibri"/>
            <family val="2"/>
            <charset val="238"/>
          </rPr>
          <t>IV_B:DijUtem1</t>
        </r>
      </text>
    </comment>
    <comment ref="X327" authorId="0" shapeId="0">
      <text>
        <r>
          <rPr>
            <sz val="11"/>
            <rFont val="Calibri"/>
            <family val="2"/>
            <charset val="238"/>
          </rPr>
          <t>IV_B:EM_Melleklet1_Utem1</t>
        </r>
      </text>
    </comment>
    <comment ref="Y327" authorId="0" shapeId="0">
      <text>
        <r>
          <rPr>
            <sz val="11"/>
            <rFont val="Calibri"/>
            <family val="2"/>
            <charset val="238"/>
          </rPr>
          <t>IV_B:EgyebAllamiUtem1</t>
        </r>
      </text>
    </comment>
    <comment ref="Z327" authorId="0" shapeId="0">
      <text>
        <r>
          <rPr>
            <sz val="11"/>
            <rFont val="Calibri"/>
            <family val="2"/>
            <charset val="238"/>
          </rPr>
          <t>IV_B:OnkormanyzatiUtem1</t>
        </r>
      </text>
    </comment>
    <comment ref="AA327" authorId="0" shapeId="0">
      <text>
        <r>
          <rPr>
            <sz val="11"/>
            <rFont val="Calibri"/>
            <family val="2"/>
            <charset val="238"/>
          </rPr>
          <t>IV_B:EUUtem1</t>
        </r>
      </text>
    </comment>
    <comment ref="AB327" authorId="0" shapeId="0">
      <text>
        <r>
          <rPr>
            <sz val="11"/>
            <rFont val="Calibri"/>
            <family val="2"/>
            <charset val="238"/>
          </rPr>
          <t>IV_B:EgyebUtem1</t>
        </r>
      </text>
    </comment>
    <comment ref="AC327" authorId="0" shapeId="0">
      <text>
        <r>
          <rPr>
            <sz val="11"/>
            <rFont val="Calibri"/>
            <family val="2"/>
            <charset val="238"/>
          </rPr>
          <t>IV_B:HitelKotvenyUtem1</t>
        </r>
      </text>
    </comment>
    <comment ref="AD327" authorId="0" shapeId="0">
      <text>
        <r>
          <rPr>
            <sz val="11"/>
            <rFont val="Calibri"/>
            <family val="2"/>
            <charset val="238"/>
          </rPr>
          <t>IV_B:OsszesenUtem1</t>
        </r>
      </text>
    </comment>
    <comment ref="AG327" authorId="0" shapeId="0">
      <text>
        <r>
          <rPr>
            <sz val="11"/>
            <rFont val="Calibri"/>
            <family val="2"/>
            <charset val="238"/>
          </rPr>
          <t>IV_B:HDUtem2</t>
        </r>
      </text>
    </comment>
    <comment ref="AH327" authorId="0" shapeId="0">
      <text>
        <r>
          <rPr>
            <sz val="11"/>
            <rFont val="Calibri"/>
            <family val="2"/>
            <charset val="238"/>
          </rPr>
          <t>IV_B:ECSUtem2</t>
        </r>
      </text>
    </comment>
    <comment ref="AI327" authorId="0" shapeId="0">
      <text>
        <r>
          <rPr>
            <sz val="11"/>
            <rFont val="Calibri"/>
            <family val="2"/>
            <charset val="238"/>
          </rPr>
          <t>IV_B:KFHUtem2</t>
        </r>
      </text>
    </comment>
    <comment ref="AJ327" authorId="0" shapeId="0">
      <text>
        <r>
          <rPr>
            <sz val="11"/>
            <rFont val="Calibri"/>
            <family val="2"/>
            <charset val="238"/>
          </rPr>
          <t>IV_B:Egyeb_SajatUtem2</t>
        </r>
      </text>
    </comment>
    <comment ref="AK327" authorId="0" shapeId="0">
      <text>
        <r>
          <rPr>
            <sz val="11"/>
            <rFont val="Calibri"/>
            <family val="2"/>
            <charset val="238"/>
          </rPr>
          <t>IV_B:DijUtem2</t>
        </r>
      </text>
    </comment>
    <comment ref="AL327" authorId="0" shapeId="0">
      <text>
        <r>
          <rPr>
            <sz val="11"/>
            <rFont val="Calibri"/>
            <family val="2"/>
            <charset val="238"/>
          </rPr>
          <t>IV_B:EM_Melleklet1_Utem2</t>
        </r>
      </text>
    </comment>
    <comment ref="AM327" authorId="0" shapeId="0">
      <text>
        <r>
          <rPr>
            <sz val="11"/>
            <rFont val="Calibri"/>
            <family val="2"/>
            <charset val="238"/>
          </rPr>
          <t>IV_B:EgyebAllamiUtem2</t>
        </r>
      </text>
    </comment>
    <comment ref="AN327" authorId="0" shapeId="0">
      <text>
        <r>
          <rPr>
            <sz val="11"/>
            <rFont val="Calibri"/>
            <family val="2"/>
            <charset val="238"/>
          </rPr>
          <t>IV_B:OnkormanyzatiUtem2</t>
        </r>
      </text>
    </comment>
    <comment ref="AO327" authorId="0" shapeId="0">
      <text>
        <r>
          <rPr>
            <sz val="11"/>
            <rFont val="Calibri"/>
            <family val="2"/>
            <charset val="238"/>
          </rPr>
          <t>IV_B:EUUtem2</t>
        </r>
      </text>
    </comment>
    <comment ref="AP327" authorId="0" shapeId="0">
      <text>
        <r>
          <rPr>
            <sz val="11"/>
            <rFont val="Calibri"/>
            <family val="2"/>
            <charset val="238"/>
          </rPr>
          <t>IV_B:EgyebUtem2</t>
        </r>
      </text>
    </comment>
    <comment ref="AQ327" authorId="0" shapeId="0">
      <text>
        <r>
          <rPr>
            <sz val="11"/>
            <rFont val="Calibri"/>
            <family val="2"/>
            <charset val="238"/>
          </rPr>
          <t>IV_B:HitelKotvenyUtem2</t>
        </r>
      </text>
    </comment>
    <comment ref="AR327" authorId="0" shapeId="0">
      <text>
        <r>
          <rPr>
            <sz val="11"/>
            <rFont val="Calibri"/>
            <family val="2"/>
            <charset val="238"/>
          </rPr>
          <t>IV_B:OsszesenUtem2</t>
        </r>
      </text>
    </comment>
    <comment ref="AS327" authorId="0" shapeId="0">
      <text>
        <r>
          <rPr>
            <sz val="11"/>
            <rFont val="Calibri"/>
            <family val="2"/>
            <charset val="238"/>
          </rPr>
          <t>IV_B:ForrashianyUtem2</t>
        </r>
      </text>
    </comment>
    <comment ref="AV327" authorId="0" shapeId="0">
      <text>
        <r>
          <rPr>
            <sz val="11"/>
            <rFont val="Calibri"/>
            <family val="2"/>
            <charset val="238"/>
          </rPr>
          <t>IV_B:Indokolas</t>
        </r>
      </text>
    </comment>
    <comment ref="AW327" authorId="0" shapeId="0">
      <text>
        <r>
          <rPr>
            <sz val="11"/>
            <rFont val="Calibri"/>
            <family val="2"/>
            <charset val="238"/>
          </rPr>
          <t>IV_B:Megjegyzes</t>
        </r>
      </text>
    </comment>
    <comment ref="AZ327" authorId="0" shapeId="0">
      <text>
        <r>
          <rPr>
            <sz val="11"/>
            <rFont val="Calibri"/>
            <family val="2"/>
            <charset val="238"/>
          </rPr>
          <t>IV_B:ISA</t>
        </r>
      </text>
    </comment>
    <comment ref="B328" authorId="0" shapeId="0">
      <text>
        <r>
          <rPr>
            <sz val="11"/>
            <rFont val="Calibri"/>
            <family val="2"/>
            <charset val="238"/>
          </rPr>
          <t>IV_B:FontossagiSorrent</t>
        </r>
      </text>
    </comment>
    <comment ref="C328" authorId="0" shapeId="0">
      <text>
        <r>
          <rPr>
            <sz val="11"/>
            <rFont val="Calibri"/>
            <family val="2"/>
            <charset val="238"/>
          </rPr>
          <t>IV_B:FeladatKategoria</t>
        </r>
      </text>
    </comment>
    <comment ref="D328" authorId="0" shapeId="0">
      <text>
        <r>
          <rPr>
            <sz val="11"/>
            <rFont val="Calibri"/>
            <family val="2"/>
            <charset val="238"/>
          </rPr>
          <t>IV_B:FeladatMegnevezes</t>
        </r>
      </text>
    </comment>
    <comment ref="E328" authorId="0" shapeId="0">
      <text>
        <r>
          <rPr>
            <sz val="11"/>
            <rFont val="Calibri"/>
            <family val="2"/>
            <charset val="238"/>
          </rPr>
          <t>IV_B:ElviEngedelySzam</t>
        </r>
      </text>
    </comment>
    <comment ref="F328" authorId="0" shapeId="0">
      <text>
        <r>
          <rPr>
            <sz val="11"/>
            <rFont val="Calibri"/>
            <family val="2"/>
            <charset val="238"/>
          </rPr>
          <t>IV_B:VKR_Kod</t>
        </r>
      </text>
    </comment>
    <comment ref="G328" authorId="0" shapeId="0">
      <text>
        <r>
          <rPr>
            <sz val="11"/>
            <rFont val="Calibri"/>
            <family val="2"/>
            <charset val="238"/>
          </rPr>
          <t>IV_B:VKR_Nev</t>
        </r>
      </text>
    </comment>
    <comment ref="H328" authorId="0" shapeId="0">
      <text>
        <r>
          <rPr>
            <sz val="11"/>
            <rFont val="Calibri"/>
            <family val="2"/>
            <charset val="238"/>
          </rPr>
          <t>IV_B:FeladatSorszam</t>
        </r>
      </text>
    </comment>
    <comment ref="I328" authorId="0" shapeId="0">
      <text>
        <r>
          <rPr>
            <sz val="11"/>
            <rFont val="Calibri"/>
            <family val="2"/>
            <charset val="238"/>
          </rPr>
          <t>IV_B:FeladatAzonosito</t>
        </r>
      </text>
    </comment>
    <comment ref="J328" authorId="0" shapeId="0">
      <text>
        <r>
          <rPr>
            <sz val="11"/>
            <rFont val="Calibri"/>
            <family val="2"/>
            <charset val="238"/>
          </rPr>
          <t>IV_B:EllatasiTerulet</t>
        </r>
      </text>
    </comment>
    <comment ref="K328" authorId="0" shapeId="0">
      <text>
        <r>
          <rPr>
            <sz val="11"/>
            <rFont val="Calibri"/>
            <family val="2"/>
            <charset val="238"/>
          </rPr>
          <t>IV_B:EllatasertFelelos</t>
        </r>
      </text>
    </comment>
    <comment ref="L328" authorId="0" shapeId="0">
      <text>
        <r>
          <rPr>
            <sz val="11"/>
            <rFont val="Calibri"/>
            <family val="2"/>
            <charset val="238"/>
          </rPr>
          <t>IV_B:TervezettNettoKoltseg</t>
        </r>
      </text>
    </comment>
    <comment ref="M328" authorId="0" shapeId="0">
      <text>
        <r>
          <rPr>
            <sz val="11"/>
            <rFont val="Calibri"/>
            <family val="2"/>
            <charset val="238"/>
          </rPr>
          <t>IV_B:IdotartamKezdes</t>
        </r>
      </text>
    </comment>
    <comment ref="N328" authorId="0" shapeId="0">
      <text>
        <r>
          <rPr>
            <sz val="11"/>
            <rFont val="Calibri"/>
            <family val="2"/>
            <charset val="238"/>
          </rPr>
          <t>IV_B:IdotartamBefejezes</t>
        </r>
      </text>
    </comment>
    <comment ref="O328" authorId="0" shapeId="0">
      <text>
        <r>
          <rPr>
            <sz val="11"/>
            <rFont val="Calibri"/>
            <family val="2"/>
            <charset val="238"/>
          </rPr>
          <t>IV_B:NettoKoltsegUtem1</t>
        </r>
      </text>
    </comment>
    <comment ref="P328" authorId="0" shapeId="0">
      <text>
        <r>
          <rPr>
            <sz val="11"/>
            <rFont val="Calibri"/>
            <family val="2"/>
            <charset val="238"/>
          </rPr>
          <t>IV_B:NettoKoltsegUtem2</t>
        </r>
      </text>
    </comment>
    <comment ref="Q328" authorId="0" shapeId="0">
      <text>
        <r>
          <rPr>
            <sz val="11"/>
            <rFont val="Calibri"/>
            <family val="2"/>
            <charset val="238"/>
          </rPr>
          <t>IV_B:EM_Melleklet2_KTG</t>
        </r>
      </text>
    </comment>
    <comment ref="S328" authorId="0" shapeId="0">
      <text>
        <r>
          <rPr>
            <sz val="11"/>
            <rFont val="Calibri"/>
            <family val="2"/>
            <charset val="238"/>
          </rPr>
          <t>IV_B:HDUtem1</t>
        </r>
      </text>
    </comment>
    <comment ref="T328" authorId="0" shapeId="0">
      <text>
        <r>
          <rPr>
            <sz val="11"/>
            <rFont val="Calibri"/>
            <family val="2"/>
            <charset val="238"/>
          </rPr>
          <t>IV_B:ECSUtem1</t>
        </r>
      </text>
    </comment>
    <comment ref="U328" authorId="0" shapeId="0">
      <text>
        <r>
          <rPr>
            <sz val="11"/>
            <rFont val="Calibri"/>
            <family val="2"/>
            <charset val="238"/>
          </rPr>
          <t>IV_B:KFHUtem1</t>
        </r>
      </text>
    </comment>
    <comment ref="V328" authorId="0" shapeId="0">
      <text>
        <r>
          <rPr>
            <sz val="11"/>
            <rFont val="Calibri"/>
            <family val="2"/>
            <charset val="238"/>
          </rPr>
          <t>IV_B:Egyeb_SajatUtem1</t>
        </r>
      </text>
    </comment>
    <comment ref="W328" authorId="0" shapeId="0">
      <text>
        <r>
          <rPr>
            <sz val="11"/>
            <rFont val="Calibri"/>
            <family val="2"/>
            <charset val="238"/>
          </rPr>
          <t>IV_B:DijUtem1</t>
        </r>
      </text>
    </comment>
    <comment ref="X328" authorId="0" shapeId="0">
      <text>
        <r>
          <rPr>
            <sz val="11"/>
            <rFont val="Calibri"/>
            <family val="2"/>
            <charset val="238"/>
          </rPr>
          <t>IV_B:EM_Melleklet1_Utem1</t>
        </r>
      </text>
    </comment>
    <comment ref="Y328" authorId="0" shapeId="0">
      <text>
        <r>
          <rPr>
            <sz val="11"/>
            <rFont val="Calibri"/>
            <family val="2"/>
            <charset val="238"/>
          </rPr>
          <t>IV_B:EgyebAllamiUtem1</t>
        </r>
      </text>
    </comment>
    <comment ref="Z328" authorId="0" shapeId="0">
      <text>
        <r>
          <rPr>
            <sz val="11"/>
            <rFont val="Calibri"/>
            <family val="2"/>
            <charset val="238"/>
          </rPr>
          <t>IV_B:OnkormanyzatiUtem1</t>
        </r>
      </text>
    </comment>
    <comment ref="AA328" authorId="0" shapeId="0">
      <text>
        <r>
          <rPr>
            <sz val="11"/>
            <rFont val="Calibri"/>
            <family val="2"/>
            <charset val="238"/>
          </rPr>
          <t>IV_B:EUUtem1</t>
        </r>
      </text>
    </comment>
    <comment ref="AB328" authorId="0" shapeId="0">
      <text>
        <r>
          <rPr>
            <sz val="11"/>
            <rFont val="Calibri"/>
            <family val="2"/>
            <charset val="238"/>
          </rPr>
          <t>IV_B:EgyebUtem1</t>
        </r>
      </text>
    </comment>
    <comment ref="AC328" authorId="0" shapeId="0">
      <text>
        <r>
          <rPr>
            <sz val="11"/>
            <rFont val="Calibri"/>
            <family val="2"/>
            <charset val="238"/>
          </rPr>
          <t>IV_B:HitelKotvenyUtem1</t>
        </r>
      </text>
    </comment>
    <comment ref="AD328" authorId="0" shapeId="0">
      <text>
        <r>
          <rPr>
            <sz val="11"/>
            <rFont val="Calibri"/>
            <family val="2"/>
            <charset val="238"/>
          </rPr>
          <t>IV_B:OsszesenUtem1</t>
        </r>
      </text>
    </comment>
    <comment ref="AG328" authorId="0" shapeId="0">
      <text>
        <r>
          <rPr>
            <sz val="11"/>
            <rFont val="Calibri"/>
            <family val="2"/>
            <charset val="238"/>
          </rPr>
          <t>IV_B:HDUtem2</t>
        </r>
      </text>
    </comment>
    <comment ref="AH328" authorId="0" shapeId="0">
      <text>
        <r>
          <rPr>
            <sz val="11"/>
            <rFont val="Calibri"/>
            <family val="2"/>
            <charset val="238"/>
          </rPr>
          <t>IV_B:ECSUtem2</t>
        </r>
      </text>
    </comment>
    <comment ref="AI328" authorId="0" shapeId="0">
      <text>
        <r>
          <rPr>
            <sz val="11"/>
            <rFont val="Calibri"/>
            <family val="2"/>
            <charset val="238"/>
          </rPr>
          <t>IV_B:KFHUtem2</t>
        </r>
      </text>
    </comment>
    <comment ref="AJ328" authorId="0" shapeId="0">
      <text>
        <r>
          <rPr>
            <sz val="11"/>
            <rFont val="Calibri"/>
            <family val="2"/>
            <charset val="238"/>
          </rPr>
          <t>IV_B:Egyeb_SajatUtem2</t>
        </r>
      </text>
    </comment>
    <comment ref="AK328" authorId="0" shapeId="0">
      <text>
        <r>
          <rPr>
            <sz val="11"/>
            <rFont val="Calibri"/>
            <family val="2"/>
            <charset val="238"/>
          </rPr>
          <t>IV_B:DijUtem2</t>
        </r>
      </text>
    </comment>
    <comment ref="AL328" authorId="0" shapeId="0">
      <text>
        <r>
          <rPr>
            <sz val="11"/>
            <rFont val="Calibri"/>
            <family val="2"/>
            <charset val="238"/>
          </rPr>
          <t>IV_B:EM_Melleklet1_Utem2</t>
        </r>
      </text>
    </comment>
    <comment ref="AM328" authorId="0" shapeId="0">
      <text>
        <r>
          <rPr>
            <sz val="11"/>
            <rFont val="Calibri"/>
            <family val="2"/>
            <charset val="238"/>
          </rPr>
          <t>IV_B:EgyebAllamiUtem2</t>
        </r>
      </text>
    </comment>
    <comment ref="AN328" authorId="0" shapeId="0">
      <text>
        <r>
          <rPr>
            <sz val="11"/>
            <rFont val="Calibri"/>
            <family val="2"/>
            <charset val="238"/>
          </rPr>
          <t>IV_B:OnkormanyzatiUtem2</t>
        </r>
      </text>
    </comment>
    <comment ref="AO328" authorId="0" shapeId="0">
      <text>
        <r>
          <rPr>
            <sz val="11"/>
            <rFont val="Calibri"/>
            <family val="2"/>
            <charset val="238"/>
          </rPr>
          <t>IV_B:EUUtem2</t>
        </r>
      </text>
    </comment>
    <comment ref="AP328" authorId="0" shapeId="0">
      <text>
        <r>
          <rPr>
            <sz val="11"/>
            <rFont val="Calibri"/>
            <family val="2"/>
            <charset val="238"/>
          </rPr>
          <t>IV_B:EgyebUtem2</t>
        </r>
      </text>
    </comment>
    <comment ref="AQ328" authorId="0" shapeId="0">
      <text>
        <r>
          <rPr>
            <sz val="11"/>
            <rFont val="Calibri"/>
            <family val="2"/>
            <charset val="238"/>
          </rPr>
          <t>IV_B:HitelKotvenyUtem2</t>
        </r>
      </text>
    </comment>
    <comment ref="AR328" authorId="0" shapeId="0">
      <text>
        <r>
          <rPr>
            <sz val="11"/>
            <rFont val="Calibri"/>
            <family val="2"/>
            <charset val="238"/>
          </rPr>
          <t>IV_B:OsszesenUtem2</t>
        </r>
      </text>
    </comment>
    <comment ref="AS328" authorId="0" shapeId="0">
      <text>
        <r>
          <rPr>
            <sz val="11"/>
            <rFont val="Calibri"/>
            <family val="2"/>
            <charset val="238"/>
          </rPr>
          <t>IV_B:ForrashianyUtem2</t>
        </r>
      </text>
    </comment>
    <comment ref="AV328" authorId="0" shapeId="0">
      <text>
        <r>
          <rPr>
            <sz val="11"/>
            <rFont val="Calibri"/>
            <family val="2"/>
            <charset val="238"/>
          </rPr>
          <t>IV_B:Indokolas</t>
        </r>
      </text>
    </comment>
    <comment ref="AW328" authorId="0" shapeId="0">
      <text>
        <r>
          <rPr>
            <sz val="11"/>
            <rFont val="Calibri"/>
            <family val="2"/>
            <charset val="238"/>
          </rPr>
          <t>IV_B:Megjegyzes</t>
        </r>
      </text>
    </comment>
    <comment ref="AZ328" authorId="0" shapeId="0">
      <text>
        <r>
          <rPr>
            <sz val="11"/>
            <rFont val="Calibri"/>
            <family val="2"/>
            <charset val="238"/>
          </rPr>
          <t>IV_B:ISA</t>
        </r>
      </text>
    </comment>
    <comment ref="B329" authorId="0" shapeId="0">
      <text>
        <r>
          <rPr>
            <sz val="11"/>
            <rFont val="Calibri"/>
            <family val="2"/>
            <charset val="238"/>
          </rPr>
          <t>IV_B:FontossagiSorrent</t>
        </r>
      </text>
    </comment>
    <comment ref="C329" authorId="0" shapeId="0">
      <text>
        <r>
          <rPr>
            <sz val="11"/>
            <rFont val="Calibri"/>
            <family val="2"/>
            <charset val="238"/>
          </rPr>
          <t>IV_B:FeladatKategoria</t>
        </r>
      </text>
    </comment>
    <comment ref="D329" authorId="0" shapeId="0">
      <text>
        <r>
          <rPr>
            <sz val="11"/>
            <rFont val="Calibri"/>
            <family val="2"/>
            <charset val="238"/>
          </rPr>
          <t>IV_B:FeladatMegnevezes</t>
        </r>
      </text>
    </comment>
    <comment ref="E329" authorId="0" shapeId="0">
      <text>
        <r>
          <rPr>
            <sz val="11"/>
            <rFont val="Calibri"/>
            <family val="2"/>
            <charset val="238"/>
          </rPr>
          <t>IV_B:ElviEngedelySzam</t>
        </r>
      </text>
    </comment>
    <comment ref="F329" authorId="0" shapeId="0">
      <text>
        <r>
          <rPr>
            <sz val="11"/>
            <rFont val="Calibri"/>
            <family val="2"/>
            <charset val="238"/>
          </rPr>
          <t>IV_B:VKR_Kod</t>
        </r>
      </text>
    </comment>
    <comment ref="G329" authorId="0" shapeId="0">
      <text>
        <r>
          <rPr>
            <sz val="11"/>
            <rFont val="Calibri"/>
            <family val="2"/>
            <charset val="238"/>
          </rPr>
          <t>IV_B:VKR_Nev</t>
        </r>
      </text>
    </comment>
    <comment ref="H329" authorId="0" shapeId="0">
      <text>
        <r>
          <rPr>
            <sz val="11"/>
            <rFont val="Calibri"/>
            <family val="2"/>
            <charset val="238"/>
          </rPr>
          <t>IV_B:FeladatSorszam</t>
        </r>
      </text>
    </comment>
    <comment ref="I329" authorId="0" shapeId="0">
      <text>
        <r>
          <rPr>
            <sz val="11"/>
            <rFont val="Calibri"/>
            <family val="2"/>
            <charset val="238"/>
          </rPr>
          <t>IV_B:FeladatAzonosito</t>
        </r>
      </text>
    </comment>
    <comment ref="J329" authorId="0" shapeId="0">
      <text>
        <r>
          <rPr>
            <sz val="11"/>
            <rFont val="Calibri"/>
            <family val="2"/>
            <charset val="238"/>
          </rPr>
          <t>IV_B:EllatasiTerulet</t>
        </r>
      </text>
    </comment>
    <comment ref="K329" authorId="0" shapeId="0">
      <text>
        <r>
          <rPr>
            <sz val="11"/>
            <rFont val="Calibri"/>
            <family val="2"/>
            <charset val="238"/>
          </rPr>
          <t>IV_B:EllatasertFelelos</t>
        </r>
      </text>
    </comment>
    <comment ref="L329" authorId="0" shapeId="0">
      <text>
        <r>
          <rPr>
            <sz val="11"/>
            <rFont val="Calibri"/>
            <family val="2"/>
            <charset val="238"/>
          </rPr>
          <t>IV_B:TervezettNettoKoltseg</t>
        </r>
      </text>
    </comment>
    <comment ref="M329" authorId="0" shapeId="0">
      <text>
        <r>
          <rPr>
            <sz val="11"/>
            <rFont val="Calibri"/>
            <family val="2"/>
            <charset val="238"/>
          </rPr>
          <t>IV_B:IdotartamKezdes</t>
        </r>
      </text>
    </comment>
    <comment ref="N329" authorId="0" shapeId="0">
      <text>
        <r>
          <rPr>
            <sz val="11"/>
            <rFont val="Calibri"/>
            <family val="2"/>
            <charset val="238"/>
          </rPr>
          <t>IV_B:IdotartamBefejezes</t>
        </r>
      </text>
    </comment>
    <comment ref="O329" authorId="0" shapeId="0">
      <text>
        <r>
          <rPr>
            <sz val="11"/>
            <rFont val="Calibri"/>
            <family val="2"/>
            <charset val="238"/>
          </rPr>
          <t>IV_B:NettoKoltsegUtem1</t>
        </r>
      </text>
    </comment>
    <comment ref="P329" authorId="0" shapeId="0">
      <text>
        <r>
          <rPr>
            <sz val="11"/>
            <rFont val="Calibri"/>
            <family val="2"/>
            <charset val="238"/>
          </rPr>
          <t>IV_B:NettoKoltsegUtem2</t>
        </r>
      </text>
    </comment>
    <comment ref="Q329" authorId="0" shapeId="0">
      <text>
        <r>
          <rPr>
            <sz val="11"/>
            <rFont val="Calibri"/>
            <family val="2"/>
            <charset val="238"/>
          </rPr>
          <t>IV_B:EM_Melleklet2_KTG</t>
        </r>
      </text>
    </comment>
    <comment ref="S329" authorId="0" shapeId="0">
      <text>
        <r>
          <rPr>
            <sz val="11"/>
            <rFont val="Calibri"/>
            <family val="2"/>
            <charset val="238"/>
          </rPr>
          <t>IV_B:HDUtem1</t>
        </r>
      </text>
    </comment>
    <comment ref="T329" authorId="0" shapeId="0">
      <text>
        <r>
          <rPr>
            <sz val="11"/>
            <rFont val="Calibri"/>
            <family val="2"/>
            <charset val="238"/>
          </rPr>
          <t>IV_B:ECSUtem1</t>
        </r>
      </text>
    </comment>
    <comment ref="U329" authorId="0" shapeId="0">
      <text>
        <r>
          <rPr>
            <sz val="11"/>
            <rFont val="Calibri"/>
            <family val="2"/>
            <charset val="238"/>
          </rPr>
          <t>IV_B:KFHUtem1</t>
        </r>
      </text>
    </comment>
    <comment ref="V329" authorId="0" shapeId="0">
      <text>
        <r>
          <rPr>
            <sz val="11"/>
            <rFont val="Calibri"/>
            <family val="2"/>
            <charset val="238"/>
          </rPr>
          <t>IV_B:Egyeb_SajatUtem1</t>
        </r>
      </text>
    </comment>
    <comment ref="W329" authorId="0" shapeId="0">
      <text>
        <r>
          <rPr>
            <sz val="11"/>
            <rFont val="Calibri"/>
            <family val="2"/>
            <charset val="238"/>
          </rPr>
          <t>IV_B:DijUtem1</t>
        </r>
      </text>
    </comment>
    <comment ref="X329" authorId="0" shapeId="0">
      <text>
        <r>
          <rPr>
            <sz val="11"/>
            <rFont val="Calibri"/>
            <family val="2"/>
            <charset val="238"/>
          </rPr>
          <t>IV_B:EM_Melleklet1_Utem1</t>
        </r>
      </text>
    </comment>
    <comment ref="Y329" authorId="0" shapeId="0">
      <text>
        <r>
          <rPr>
            <sz val="11"/>
            <rFont val="Calibri"/>
            <family val="2"/>
            <charset val="238"/>
          </rPr>
          <t>IV_B:EgyebAllamiUtem1</t>
        </r>
      </text>
    </comment>
    <comment ref="Z329" authorId="0" shapeId="0">
      <text>
        <r>
          <rPr>
            <sz val="11"/>
            <rFont val="Calibri"/>
            <family val="2"/>
            <charset val="238"/>
          </rPr>
          <t>IV_B:OnkormanyzatiUtem1</t>
        </r>
      </text>
    </comment>
    <comment ref="AA329" authorId="0" shapeId="0">
      <text>
        <r>
          <rPr>
            <sz val="11"/>
            <rFont val="Calibri"/>
            <family val="2"/>
            <charset val="238"/>
          </rPr>
          <t>IV_B:EUUtem1</t>
        </r>
      </text>
    </comment>
    <comment ref="AB329" authorId="0" shapeId="0">
      <text>
        <r>
          <rPr>
            <sz val="11"/>
            <rFont val="Calibri"/>
            <family val="2"/>
            <charset val="238"/>
          </rPr>
          <t>IV_B:EgyebUtem1</t>
        </r>
      </text>
    </comment>
    <comment ref="AC329" authorId="0" shapeId="0">
      <text>
        <r>
          <rPr>
            <sz val="11"/>
            <rFont val="Calibri"/>
            <family val="2"/>
            <charset val="238"/>
          </rPr>
          <t>IV_B:HitelKotvenyUtem1</t>
        </r>
      </text>
    </comment>
    <comment ref="AD329" authorId="0" shapeId="0">
      <text>
        <r>
          <rPr>
            <sz val="11"/>
            <rFont val="Calibri"/>
            <family val="2"/>
            <charset val="238"/>
          </rPr>
          <t>IV_B:OsszesenUtem1</t>
        </r>
      </text>
    </comment>
    <comment ref="AG329" authorId="0" shapeId="0">
      <text>
        <r>
          <rPr>
            <sz val="11"/>
            <rFont val="Calibri"/>
            <family val="2"/>
            <charset val="238"/>
          </rPr>
          <t>IV_B:HDUtem2</t>
        </r>
      </text>
    </comment>
    <comment ref="AH329" authorId="0" shapeId="0">
      <text>
        <r>
          <rPr>
            <sz val="11"/>
            <rFont val="Calibri"/>
            <family val="2"/>
            <charset val="238"/>
          </rPr>
          <t>IV_B:ECSUtem2</t>
        </r>
      </text>
    </comment>
    <comment ref="AI329" authorId="0" shapeId="0">
      <text>
        <r>
          <rPr>
            <sz val="11"/>
            <rFont val="Calibri"/>
            <family val="2"/>
            <charset val="238"/>
          </rPr>
          <t>IV_B:KFHUtem2</t>
        </r>
      </text>
    </comment>
    <comment ref="AJ329" authorId="0" shapeId="0">
      <text>
        <r>
          <rPr>
            <sz val="11"/>
            <rFont val="Calibri"/>
            <family val="2"/>
            <charset val="238"/>
          </rPr>
          <t>IV_B:Egyeb_SajatUtem2</t>
        </r>
      </text>
    </comment>
    <comment ref="AK329" authorId="0" shapeId="0">
      <text>
        <r>
          <rPr>
            <sz val="11"/>
            <rFont val="Calibri"/>
            <family val="2"/>
            <charset val="238"/>
          </rPr>
          <t>IV_B:DijUtem2</t>
        </r>
      </text>
    </comment>
    <comment ref="AL329" authorId="0" shapeId="0">
      <text>
        <r>
          <rPr>
            <sz val="11"/>
            <rFont val="Calibri"/>
            <family val="2"/>
            <charset val="238"/>
          </rPr>
          <t>IV_B:EM_Melleklet1_Utem2</t>
        </r>
      </text>
    </comment>
    <comment ref="AM329" authorId="0" shapeId="0">
      <text>
        <r>
          <rPr>
            <sz val="11"/>
            <rFont val="Calibri"/>
            <family val="2"/>
            <charset val="238"/>
          </rPr>
          <t>IV_B:EgyebAllamiUtem2</t>
        </r>
      </text>
    </comment>
    <comment ref="AN329" authorId="0" shapeId="0">
      <text>
        <r>
          <rPr>
            <sz val="11"/>
            <rFont val="Calibri"/>
            <family val="2"/>
            <charset val="238"/>
          </rPr>
          <t>IV_B:OnkormanyzatiUtem2</t>
        </r>
      </text>
    </comment>
    <comment ref="AO329" authorId="0" shapeId="0">
      <text>
        <r>
          <rPr>
            <sz val="11"/>
            <rFont val="Calibri"/>
            <family val="2"/>
            <charset val="238"/>
          </rPr>
          <t>IV_B:EUUtem2</t>
        </r>
      </text>
    </comment>
    <comment ref="AP329" authorId="0" shapeId="0">
      <text>
        <r>
          <rPr>
            <sz val="11"/>
            <rFont val="Calibri"/>
            <family val="2"/>
            <charset val="238"/>
          </rPr>
          <t>IV_B:EgyebUtem2</t>
        </r>
      </text>
    </comment>
    <comment ref="AQ329" authorId="0" shapeId="0">
      <text>
        <r>
          <rPr>
            <sz val="11"/>
            <rFont val="Calibri"/>
            <family val="2"/>
            <charset val="238"/>
          </rPr>
          <t>IV_B:HitelKotvenyUtem2</t>
        </r>
      </text>
    </comment>
    <comment ref="AR329" authorId="0" shapeId="0">
      <text>
        <r>
          <rPr>
            <sz val="11"/>
            <rFont val="Calibri"/>
            <family val="2"/>
            <charset val="238"/>
          </rPr>
          <t>IV_B:OsszesenUtem2</t>
        </r>
      </text>
    </comment>
    <comment ref="AS329" authorId="0" shapeId="0">
      <text>
        <r>
          <rPr>
            <sz val="11"/>
            <rFont val="Calibri"/>
            <family val="2"/>
            <charset val="238"/>
          </rPr>
          <t>IV_B:ForrashianyUtem2</t>
        </r>
      </text>
    </comment>
    <comment ref="AV329" authorId="0" shapeId="0">
      <text>
        <r>
          <rPr>
            <sz val="11"/>
            <rFont val="Calibri"/>
            <family val="2"/>
            <charset val="238"/>
          </rPr>
          <t>IV_B:Indokolas</t>
        </r>
      </text>
    </comment>
    <comment ref="AW329" authorId="0" shapeId="0">
      <text>
        <r>
          <rPr>
            <sz val="11"/>
            <rFont val="Calibri"/>
            <family val="2"/>
            <charset val="238"/>
          </rPr>
          <t>IV_B:Megjegyzes</t>
        </r>
      </text>
    </comment>
    <comment ref="AZ329" authorId="0" shapeId="0">
      <text>
        <r>
          <rPr>
            <sz val="11"/>
            <rFont val="Calibri"/>
            <family val="2"/>
            <charset val="238"/>
          </rPr>
          <t>IV_B:ISA</t>
        </r>
      </text>
    </comment>
    <comment ref="B330" authorId="0" shapeId="0">
      <text>
        <r>
          <rPr>
            <sz val="11"/>
            <rFont val="Calibri"/>
            <family val="2"/>
            <charset val="238"/>
          </rPr>
          <t>IV_B:FontossagiSorrent</t>
        </r>
      </text>
    </comment>
    <comment ref="C330" authorId="0" shapeId="0">
      <text>
        <r>
          <rPr>
            <sz val="11"/>
            <rFont val="Calibri"/>
            <family val="2"/>
            <charset val="238"/>
          </rPr>
          <t>IV_B:FeladatKategoria</t>
        </r>
      </text>
    </comment>
    <comment ref="D330" authorId="0" shapeId="0">
      <text>
        <r>
          <rPr>
            <sz val="11"/>
            <rFont val="Calibri"/>
            <family val="2"/>
            <charset val="238"/>
          </rPr>
          <t>IV_B:FeladatMegnevezes</t>
        </r>
      </text>
    </comment>
    <comment ref="E330" authorId="0" shapeId="0">
      <text>
        <r>
          <rPr>
            <sz val="11"/>
            <rFont val="Calibri"/>
            <family val="2"/>
            <charset val="238"/>
          </rPr>
          <t>IV_B:ElviEngedelySzam</t>
        </r>
      </text>
    </comment>
    <comment ref="F330" authorId="0" shapeId="0">
      <text>
        <r>
          <rPr>
            <sz val="11"/>
            <rFont val="Calibri"/>
            <family val="2"/>
            <charset val="238"/>
          </rPr>
          <t>IV_B:VKR_Kod</t>
        </r>
      </text>
    </comment>
    <comment ref="G330" authorId="0" shapeId="0">
      <text>
        <r>
          <rPr>
            <sz val="11"/>
            <rFont val="Calibri"/>
            <family val="2"/>
            <charset val="238"/>
          </rPr>
          <t>IV_B:VKR_Nev</t>
        </r>
      </text>
    </comment>
    <comment ref="H330" authorId="0" shapeId="0">
      <text>
        <r>
          <rPr>
            <sz val="11"/>
            <rFont val="Calibri"/>
            <family val="2"/>
            <charset val="238"/>
          </rPr>
          <t>IV_B:FeladatSorszam</t>
        </r>
      </text>
    </comment>
    <comment ref="I330" authorId="0" shapeId="0">
      <text>
        <r>
          <rPr>
            <sz val="11"/>
            <rFont val="Calibri"/>
            <family val="2"/>
            <charset val="238"/>
          </rPr>
          <t>IV_B:FeladatAzonosito</t>
        </r>
      </text>
    </comment>
    <comment ref="J330" authorId="0" shapeId="0">
      <text>
        <r>
          <rPr>
            <sz val="11"/>
            <rFont val="Calibri"/>
            <family val="2"/>
            <charset val="238"/>
          </rPr>
          <t>IV_B:EllatasiTerulet</t>
        </r>
      </text>
    </comment>
    <comment ref="K330" authorId="0" shapeId="0">
      <text>
        <r>
          <rPr>
            <sz val="11"/>
            <rFont val="Calibri"/>
            <family val="2"/>
            <charset val="238"/>
          </rPr>
          <t>IV_B:EllatasertFelelos</t>
        </r>
      </text>
    </comment>
    <comment ref="L330" authorId="0" shapeId="0">
      <text>
        <r>
          <rPr>
            <sz val="11"/>
            <rFont val="Calibri"/>
            <family val="2"/>
            <charset val="238"/>
          </rPr>
          <t>IV_B:TervezettNettoKoltseg</t>
        </r>
      </text>
    </comment>
    <comment ref="M330" authorId="0" shapeId="0">
      <text>
        <r>
          <rPr>
            <sz val="11"/>
            <rFont val="Calibri"/>
            <family val="2"/>
            <charset val="238"/>
          </rPr>
          <t>IV_B:IdotartamKezdes</t>
        </r>
      </text>
    </comment>
    <comment ref="N330" authorId="0" shapeId="0">
      <text>
        <r>
          <rPr>
            <sz val="11"/>
            <rFont val="Calibri"/>
            <family val="2"/>
            <charset val="238"/>
          </rPr>
          <t>IV_B:IdotartamBefejezes</t>
        </r>
      </text>
    </comment>
    <comment ref="O330" authorId="0" shapeId="0">
      <text>
        <r>
          <rPr>
            <sz val="11"/>
            <rFont val="Calibri"/>
            <family val="2"/>
            <charset val="238"/>
          </rPr>
          <t>IV_B:NettoKoltsegUtem1</t>
        </r>
      </text>
    </comment>
    <comment ref="P330" authorId="0" shapeId="0">
      <text>
        <r>
          <rPr>
            <sz val="11"/>
            <rFont val="Calibri"/>
            <family val="2"/>
            <charset val="238"/>
          </rPr>
          <t>IV_B:NettoKoltsegUtem2</t>
        </r>
      </text>
    </comment>
    <comment ref="Q330" authorId="0" shapeId="0">
      <text>
        <r>
          <rPr>
            <sz val="11"/>
            <rFont val="Calibri"/>
            <family val="2"/>
            <charset val="238"/>
          </rPr>
          <t>IV_B:EM_Melleklet2_KTG</t>
        </r>
      </text>
    </comment>
    <comment ref="S330" authorId="0" shapeId="0">
      <text>
        <r>
          <rPr>
            <sz val="11"/>
            <rFont val="Calibri"/>
            <family val="2"/>
            <charset val="238"/>
          </rPr>
          <t>IV_B:HDUtem1</t>
        </r>
      </text>
    </comment>
    <comment ref="T330" authorId="0" shapeId="0">
      <text>
        <r>
          <rPr>
            <sz val="11"/>
            <rFont val="Calibri"/>
            <family val="2"/>
            <charset val="238"/>
          </rPr>
          <t>IV_B:ECSUtem1</t>
        </r>
      </text>
    </comment>
    <comment ref="U330" authorId="0" shapeId="0">
      <text>
        <r>
          <rPr>
            <sz val="11"/>
            <rFont val="Calibri"/>
            <family val="2"/>
            <charset val="238"/>
          </rPr>
          <t>IV_B:KFHUtem1</t>
        </r>
      </text>
    </comment>
    <comment ref="V330" authorId="0" shapeId="0">
      <text>
        <r>
          <rPr>
            <sz val="11"/>
            <rFont val="Calibri"/>
            <family val="2"/>
            <charset val="238"/>
          </rPr>
          <t>IV_B:Egyeb_SajatUtem1</t>
        </r>
      </text>
    </comment>
    <comment ref="W330" authorId="0" shapeId="0">
      <text>
        <r>
          <rPr>
            <sz val="11"/>
            <rFont val="Calibri"/>
            <family val="2"/>
            <charset val="238"/>
          </rPr>
          <t>IV_B:DijUtem1</t>
        </r>
      </text>
    </comment>
    <comment ref="X330" authorId="0" shapeId="0">
      <text>
        <r>
          <rPr>
            <sz val="11"/>
            <rFont val="Calibri"/>
            <family val="2"/>
            <charset val="238"/>
          </rPr>
          <t>IV_B:EM_Melleklet1_Utem1</t>
        </r>
      </text>
    </comment>
    <comment ref="Y330" authorId="0" shapeId="0">
      <text>
        <r>
          <rPr>
            <sz val="11"/>
            <rFont val="Calibri"/>
            <family val="2"/>
            <charset val="238"/>
          </rPr>
          <t>IV_B:EgyebAllamiUtem1</t>
        </r>
      </text>
    </comment>
    <comment ref="Z330" authorId="0" shapeId="0">
      <text>
        <r>
          <rPr>
            <sz val="11"/>
            <rFont val="Calibri"/>
            <family val="2"/>
            <charset val="238"/>
          </rPr>
          <t>IV_B:OnkormanyzatiUtem1</t>
        </r>
      </text>
    </comment>
    <comment ref="AA330" authorId="0" shapeId="0">
      <text>
        <r>
          <rPr>
            <sz val="11"/>
            <rFont val="Calibri"/>
            <family val="2"/>
            <charset val="238"/>
          </rPr>
          <t>IV_B:EUUtem1</t>
        </r>
      </text>
    </comment>
    <comment ref="AB330" authorId="0" shapeId="0">
      <text>
        <r>
          <rPr>
            <sz val="11"/>
            <rFont val="Calibri"/>
            <family val="2"/>
            <charset val="238"/>
          </rPr>
          <t>IV_B:EgyebUtem1</t>
        </r>
      </text>
    </comment>
    <comment ref="AC330" authorId="0" shapeId="0">
      <text>
        <r>
          <rPr>
            <sz val="11"/>
            <rFont val="Calibri"/>
            <family val="2"/>
            <charset val="238"/>
          </rPr>
          <t>IV_B:HitelKotvenyUtem1</t>
        </r>
      </text>
    </comment>
    <comment ref="AD330" authorId="0" shapeId="0">
      <text>
        <r>
          <rPr>
            <sz val="11"/>
            <rFont val="Calibri"/>
            <family val="2"/>
            <charset val="238"/>
          </rPr>
          <t>IV_B:OsszesenUtem1</t>
        </r>
      </text>
    </comment>
    <comment ref="AG330" authorId="0" shapeId="0">
      <text>
        <r>
          <rPr>
            <sz val="11"/>
            <rFont val="Calibri"/>
            <family val="2"/>
            <charset val="238"/>
          </rPr>
          <t>IV_B:HDUtem2</t>
        </r>
      </text>
    </comment>
    <comment ref="AH330" authorId="0" shapeId="0">
      <text>
        <r>
          <rPr>
            <sz val="11"/>
            <rFont val="Calibri"/>
            <family val="2"/>
            <charset val="238"/>
          </rPr>
          <t>IV_B:ECSUtem2</t>
        </r>
      </text>
    </comment>
    <comment ref="AI330" authorId="0" shapeId="0">
      <text>
        <r>
          <rPr>
            <sz val="11"/>
            <rFont val="Calibri"/>
            <family val="2"/>
            <charset val="238"/>
          </rPr>
          <t>IV_B:KFHUtem2</t>
        </r>
      </text>
    </comment>
    <comment ref="AJ330" authorId="0" shapeId="0">
      <text>
        <r>
          <rPr>
            <sz val="11"/>
            <rFont val="Calibri"/>
            <family val="2"/>
            <charset val="238"/>
          </rPr>
          <t>IV_B:Egyeb_SajatUtem2</t>
        </r>
      </text>
    </comment>
    <comment ref="AK330" authorId="0" shapeId="0">
      <text>
        <r>
          <rPr>
            <sz val="11"/>
            <rFont val="Calibri"/>
            <family val="2"/>
            <charset val="238"/>
          </rPr>
          <t>IV_B:DijUtem2</t>
        </r>
      </text>
    </comment>
    <comment ref="AL330" authorId="0" shapeId="0">
      <text>
        <r>
          <rPr>
            <sz val="11"/>
            <rFont val="Calibri"/>
            <family val="2"/>
            <charset val="238"/>
          </rPr>
          <t>IV_B:EM_Melleklet1_Utem2</t>
        </r>
      </text>
    </comment>
    <comment ref="AM330" authorId="0" shapeId="0">
      <text>
        <r>
          <rPr>
            <sz val="11"/>
            <rFont val="Calibri"/>
            <family val="2"/>
            <charset val="238"/>
          </rPr>
          <t>IV_B:EgyebAllamiUtem2</t>
        </r>
      </text>
    </comment>
    <comment ref="AN330" authorId="0" shapeId="0">
      <text>
        <r>
          <rPr>
            <sz val="11"/>
            <rFont val="Calibri"/>
            <family val="2"/>
            <charset val="238"/>
          </rPr>
          <t>IV_B:OnkormanyzatiUtem2</t>
        </r>
      </text>
    </comment>
    <comment ref="AO330" authorId="0" shapeId="0">
      <text>
        <r>
          <rPr>
            <sz val="11"/>
            <rFont val="Calibri"/>
            <family val="2"/>
            <charset val="238"/>
          </rPr>
          <t>IV_B:EUUtem2</t>
        </r>
      </text>
    </comment>
    <comment ref="AP330" authorId="0" shapeId="0">
      <text>
        <r>
          <rPr>
            <sz val="11"/>
            <rFont val="Calibri"/>
            <family val="2"/>
            <charset val="238"/>
          </rPr>
          <t>IV_B:EgyebUtem2</t>
        </r>
      </text>
    </comment>
    <comment ref="AQ330" authorId="0" shapeId="0">
      <text>
        <r>
          <rPr>
            <sz val="11"/>
            <rFont val="Calibri"/>
            <family val="2"/>
            <charset val="238"/>
          </rPr>
          <t>IV_B:HitelKotvenyUtem2</t>
        </r>
      </text>
    </comment>
    <comment ref="AR330" authorId="0" shapeId="0">
      <text>
        <r>
          <rPr>
            <sz val="11"/>
            <rFont val="Calibri"/>
            <family val="2"/>
            <charset val="238"/>
          </rPr>
          <t>IV_B:OsszesenUtem2</t>
        </r>
      </text>
    </comment>
    <comment ref="AS330" authorId="0" shapeId="0">
      <text>
        <r>
          <rPr>
            <sz val="11"/>
            <rFont val="Calibri"/>
            <family val="2"/>
            <charset val="238"/>
          </rPr>
          <t>IV_B:ForrashianyUtem2</t>
        </r>
      </text>
    </comment>
    <comment ref="AV330" authorId="0" shapeId="0">
      <text>
        <r>
          <rPr>
            <sz val="11"/>
            <rFont val="Calibri"/>
            <family val="2"/>
            <charset val="238"/>
          </rPr>
          <t>IV_B:Indokolas</t>
        </r>
      </text>
    </comment>
    <comment ref="AW330" authorId="0" shapeId="0">
      <text>
        <r>
          <rPr>
            <sz val="11"/>
            <rFont val="Calibri"/>
            <family val="2"/>
            <charset val="238"/>
          </rPr>
          <t>IV_B:Megjegyzes</t>
        </r>
      </text>
    </comment>
    <comment ref="AZ330" authorId="0" shapeId="0">
      <text>
        <r>
          <rPr>
            <sz val="11"/>
            <rFont val="Calibri"/>
            <family val="2"/>
            <charset val="238"/>
          </rPr>
          <t>IV_B:ISA</t>
        </r>
      </text>
    </comment>
    <comment ref="B331" authorId="0" shapeId="0">
      <text>
        <r>
          <rPr>
            <sz val="11"/>
            <rFont val="Calibri"/>
            <family val="2"/>
            <charset val="238"/>
          </rPr>
          <t>IV_B:FontossagiSorrent</t>
        </r>
      </text>
    </comment>
    <comment ref="C331" authorId="0" shapeId="0">
      <text>
        <r>
          <rPr>
            <sz val="11"/>
            <rFont val="Calibri"/>
            <family val="2"/>
            <charset val="238"/>
          </rPr>
          <t>IV_B:FeladatKategoria</t>
        </r>
      </text>
    </comment>
    <comment ref="D331" authorId="0" shapeId="0">
      <text>
        <r>
          <rPr>
            <sz val="11"/>
            <rFont val="Calibri"/>
            <family val="2"/>
            <charset val="238"/>
          </rPr>
          <t>IV_B:FeladatMegnevezes</t>
        </r>
      </text>
    </comment>
    <comment ref="E331" authorId="0" shapeId="0">
      <text>
        <r>
          <rPr>
            <sz val="11"/>
            <rFont val="Calibri"/>
            <family val="2"/>
            <charset val="238"/>
          </rPr>
          <t>IV_B:ElviEngedelySzam</t>
        </r>
      </text>
    </comment>
    <comment ref="F331" authorId="0" shapeId="0">
      <text>
        <r>
          <rPr>
            <sz val="11"/>
            <rFont val="Calibri"/>
            <family val="2"/>
            <charset val="238"/>
          </rPr>
          <t>IV_B:VKR_Kod</t>
        </r>
      </text>
    </comment>
    <comment ref="G331" authorId="0" shapeId="0">
      <text>
        <r>
          <rPr>
            <sz val="11"/>
            <rFont val="Calibri"/>
            <family val="2"/>
            <charset val="238"/>
          </rPr>
          <t>IV_B:VKR_Nev</t>
        </r>
      </text>
    </comment>
    <comment ref="H331" authorId="0" shapeId="0">
      <text>
        <r>
          <rPr>
            <sz val="11"/>
            <rFont val="Calibri"/>
            <family val="2"/>
            <charset val="238"/>
          </rPr>
          <t>IV_B:FeladatSorszam</t>
        </r>
      </text>
    </comment>
    <comment ref="I331" authorId="0" shapeId="0">
      <text>
        <r>
          <rPr>
            <sz val="11"/>
            <rFont val="Calibri"/>
            <family val="2"/>
            <charset val="238"/>
          </rPr>
          <t>IV_B:FeladatAzonosito</t>
        </r>
      </text>
    </comment>
    <comment ref="J331" authorId="0" shapeId="0">
      <text>
        <r>
          <rPr>
            <sz val="11"/>
            <rFont val="Calibri"/>
            <family val="2"/>
            <charset val="238"/>
          </rPr>
          <t>IV_B:EllatasiTerulet</t>
        </r>
      </text>
    </comment>
    <comment ref="K331" authorId="0" shapeId="0">
      <text>
        <r>
          <rPr>
            <sz val="11"/>
            <rFont val="Calibri"/>
            <family val="2"/>
            <charset val="238"/>
          </rPr>
          <t>IV_B:EllatasertFelelos</t>
        </r>
      </text>
    </comment>
    <comment ref="L331" authorId="0" shapeId="0">
      <text>
        <r>
          <rPr>
            <sz val="11"/>
            <rFont val="Calibri"/>
            <family val="2"/>
            <charset val="238"/>
          </rPr>
          <t>IV_B:TervezettNettoKoltseg</t>
        </r>
      </text>
    </comment>
    <comment ref="M331" authorId="0" shapeId="0">
      <text>
        <r>
          <rPr>
            <sz val="11"/>
            <rFont val="Calibri"/>
            <family val="2"/>
            <charset val="238"/>
          </rPr>
          <t>IV_B:IdotartamKezdes</t>
        </r>
      </text>
    </comment>
    <comment ref="N331" authorId="0" shapeId="0">
      <text>
        <r>
          <rPr>
            <sz val="11"/>
            <rFont val="Calibri"/>
            <family val="2"/>
            <charset val="238"/>
          </rPr>
          <t>IV_B:IdotartamBefejezes</t>
        </r>
      </text>
    </comment>
    <comment ref="O331" authorId="0" shapeId="0">
      <text>
        <r>
          <rPr>
            <sz val="11"/>
            <rFont val="Calibri"/>
            <family val="2"/>
            <charset val="238"/>
          </rPr>
          <t>IV_B:NettoKoltsegUtem1</t>
        </r>
      </text>
    </comment>
    <comment ref="P331" authorId="0" shapeId="0">
      <text>
        <r>
          <rPr>
            <sz val="11"/>
            <rFont val="Calibri"/>
            <family val="2"/>
            <charset val="238"/>
          </rPr>
          <t>IV_B:NettoKoltsegUtem2</t>
        </r>
      </text>
    </comment>
    <comment ref="Q331" authorId="0" shapeId="0">
      <text>
        <r>
          <rPr>
            <sz val="11"/>
            <rFont val="Calibri"/>
            <family val="2"/>
            <charset val="238"/>
          </rPr>
          <t>IV_B:EM_Melleklet2_KTG</t>
        </r>
      </text>
    </comment>
    <comment ref="S331" authorId="0" shapeId="0">
      <text>
        <r>
          <rPr>
            <sz val="11"/>
            <rFont val="Calibri"/>
            <family val="2"/>
            <charset val="238"/>
          </rPr>
          <t>IV_B:HDUtem1</t>
        </r>
      </text>
    </comment>
    <comment ref="T331" authorId="0" shapeId="0">
      <text>
        <r>
          <rPr>
            <sz val="11"/>
            <rFont val="Calibri"/>
            <family val="2"/>
            <charset val="238"/>
          </rPr>
          <t>IV_B:ECSUtem1</t>
        </r>
      </text>
    </comment>
    <comment ref="U331" authorId="0" shapeId="0">
      <text>
        <r>
          <rPr>
            <sz val="11"/>
            <rFont val="Calibri"/>
            <family val="2"/>
            <charset val="238"/>
          </rPr>
          <t>IV_B:KFHUtem1</t>
        </r>
      </text>
    </comment>
    <comment ref="V331" authorId="0" shapeId="0">
      <text>
        <r>
          <rPr>
            <sz val="11"/>
            <rFont val="Calibri"/>
            <family val="2"/>
            <charset val="238"/>
          </rPr>
          <t>IV_B:Egyeb_SajatUtem1</t>
        </r>
      </text>
    </comment>
    <comment ref="W331" authorId="0" shapeId="0">
      <text>
        <r>
          <rPr>
            <sz val="11"/>
            <rFont val="Calibri"/>
            <family val="2"/>
            <charset val="238"/>
          </rPr>
          <t>IV_B:DijUtem1</t>
        </r>
      </text>
    </comment>
    <comment ref="X331" authorId="0" shapeId="0">
      <text>
        <r>
          <rPr>
            <sz val="11"/>
            <rFont val="Calibri"/>
            <family val="2"/>
            <charset val="238"/>
          </rPr>
          <t>IV_B:EM_Melleklet1_Utem1</t>
        </r>
      </text>
    </comment>
    <comment ref="Y331" authorId="0" shapeId="0">
      <text>
        <r>
          <rPr>
            <sz val="11"/>
            <rFont val="Calibri"/>
            <family val="2"/>
            <charset val="238"/>
          </rPr>
          <t>IV_B:EgyebAllamiUtem1</t>
        </r>
      </text>
    </comment>
    <comment ref="Z331" authorId="0" shapeId="0">
      <text>
        <r>
          <rPr>
            <sz val="11"/>
            <rFont val="Calibri"/>
            <family val="2"/>
            <charset val="238"/>
          </rPr>
          <t>IV_B:OnkormanyzatiUtem1</t>
        </r>
      </text>
    </comment>
    <comment ref="AA331" authorId="0" shapeId="0">
      <text>
        <r>
          <rPr>
            <sz val="11"/>
            <rFont val="Calibri"/>
            <family val="2"/>
            <charset val="238"/>
          </rPr>
          <t>IV_B:EUUtem1</t>
        </r>
      </text>
    </comment>
    <comment ref="AB331" authorId="0" shapeId="0">
      <text>
        <r>
          <rPr>
            <sz val="11"/>
            <rFont val="Calibri"/>
            <family val="2"/>
            <charset val="238"/>
          </rPr>
          <t>IV_B:EgyebUtem1</t>
        </r>
      </text>
    </comment>
    <comment ref="AC331" authorId="0" shapeId="0">
      <text>
        <r>
          <rPr>
            <sz val="11"/>
            <rFont val="Calibri"/>
            <family val="2"/>
            <charset val="238"/>
          </rPr>
          <t>IV_B:HitelKotvenyUtem1</t>
        </r>
      </text>
    </comment>
    <comment ref="AD331" authorId="0" shapeId="0">
      <text>
        <r>
          <rPr>
            <sz val="11"/>
            <rFont val="Calibri"/>
            <family val="2"/>
            <charset val="238"/>
          </rPr>
          <t>IV_B:OsszesenUtem1</t>
        </r>
      </text>
    </comment>
    <comment ref="AG331" authorId="0" shapeId="0">
      <text>
        <r>
          <rPr>
            <sz val="11"/>
            <rFont val="Calibri"/>
            <family val="2"/>
            <charset val="238"/>
          </rPr>
          <t>IV_B:HDUtem2</t>
        </r>
      </text>
    </comment>
    <comment ref="AH331" authorId="0" shapeId="0">
      <text>
        <r>
          <rPr>
            <sz val="11"/>
            <rFont val="Calibri"/>
            <family val="2"/>
            <charset val="238"/>
          </rPr>
          <t>IV_B:ECSUtem2</t>
        </r>
      </text>
    </comment>
    <comment ref="AI331" authorId="0" shapeId="0">
      <text>
        <r>
          <rPr>
            <sz val="11"/>
            <rFont val="Calibri"/>
            <family val="2"/>
            <charset val="238"/>
          </rPr>
          <t>IV_B:KFHUtem2</t>
        </r>
      </text>
    </comment>
    <comment ref="AJ331" authorId="0" shapeId="0">
      <text>
        <r>
          <rPr>
            <sz val="11"/>
            <rFont val="Calibri"/>
            <family val="2"/>
            <charset val="238"/>
          </rPr>
          <t>IV_B:Egyeb_SajatUtem2</t>
        </r>
      </text>
    </comment>
    <comment ref="AK331" authorId="0" shapeId="0">
      <text>
        <r>
          <rPr>
            <sz val="11"/>
            <rFont val="Calibri"/>
            <family val="2"/>
            <charset val="238"/>
          </rPr>
          <t>IV_B:DijUtem2</t>
        </r>
      </text>
    </comment>
    <comment ref="AL331" authorId="0" shapeId="0">
      <text>
        <r>
          <rPr>
            <sz val="11"/>
            <rFont val="Calibri"/>
            <family val="2"/>
            <charset val="238"/>
          </rPr>
          <t>IV_B:EM_Melleklet1_Utem2</t>
        </r>
      </text>
    </comment>
    <comment ref="AM331" authorId="0" shapeId="0">
      <text>
        <r>
          <rPr>
            <sz val="11"/>
            <rFont val="Calibri"/>
            <family val="2"/>
            <charset val="238"/>
          </rPr>
          <t>IV_B:EgyebAllamiUtem2</t>
        </r>
      </text>
    </comment>
    <comment ref="AN331" authorId="0" shapeId="0">
      <text>
        <r>
          <rPr>
            <sz val="11"/>
            <rFont val="Calibri"/>
            <family val="2"/>
            <charset val="238"/>
          </rPr>
          <t>IV_B:OnkormanyzatiUtem2</t>
        </r>
      </text>
    </comment>
    <comment ref="AO331" authorId="0" shapeId="0">
      <text>
        <r>
          <rPr>
            <sz val="11"/>
            <rFont val="Calibri"/>
            <family val="2"/>
            <charset val="238"/>
          </rPr>
          <t>IV_B:EUUtem2</t>
        </r>
      </text>
    </comment>
    <comment ref="AP331" authorId="0" shapeId="0">
      <text>
        <r>
          <rPr>
            <sz val="11"/>
            <rFont val="Calibri"/>
            <family val="2"/>
            <charset val="238"/>
          </rPr>
          <t>IV_B:EgyebUtem2</t>
        </r>
      </text>
    </comment>
    <comment ref="AQ331" authorId="0" shapeId="0">
      <text>
        <r>
          <rPr>
            <sz val="11"/>
            <rFont val="Calibri"/>
            <family val="2"/>
            <charset val="238"/>
          </rPr>
          <t>IV_B:HitelKotvenyUtem2</t>
        </r>
      </text>
    </comment>
    <comment ref="AR331" authorId="0" shapeId="0">
      <text>
        <r>
          <rPr>
            <sz val="11"/>
            <rFont val="Calibri"/>
            <family val="2"/>
            <charset val="238"/>
          </rPr>
          <t>IV_B:OsszesenUtem2</t>
        </r>
      </text>
    </comment>
    <comment ref="AS331" authorId="0" shapeId="0">
      <text>
        <r>
          <rPr>
            <sz val="11"/>
            <rFont val="Calibri"/>
            <family val="2"/>
            <charset val="238"/>
          </rPr>
          <t>IV_B:ForrashianyUtem2</t>
        </r>
      </text>
    </comment>
    <comment ref="AV331" authorId="0" shapeId="0">
      <text>
        <r>
          <rPr>
            <sz val="11"/>
            <rFont val="Calibri"/>
            <family val="2"/>
            <charset val="238"/>
          </rPr>
          <t>IV_B:Indokolas</t>
        </r>
      </text>
    </comment>
    <comment ref="AW331" authorId="0" shapeId="0">
      <text>
        <r>
          <rPr>
            <sz val="11"/>
            <rFont val="Calibri"/>
            <family val="2"/>
            <charset val="238"/>
          </rPr>
          <t>IV_B:Megjegyzes</t>
        </r>
      </text>
    </comment>
    <comment ref="AZ331" authorId="0" shapeId="0">
      <text>
        <r>
          <rPr>
            <sz val="11"/>
            <rFont val="Calibri"/>
            <family val="2"/>
            <charset val="238"/>
          </rPr>
          <t>IV_B:ISA</t>
        </r>
      </text>
    </comment>
    <comment ref="B332" authorId="0" shapeId="0">
      <text>
        <r>
          <rPr>
            <sz val="11"/>
            <rFont val="Calibri"/>
            <family val="2"/>
            <charset val="238"/>
          </rPr>
          <t>IV_B:FontossagiSorrent</t>
        </r>
      </text>
    </comment>
    <comment ref="C332" authorId="0" shapeId="0">
      <text>
        <r>
          <rPr>
            <sz val="11"/>
            <rFont val="Calibri"/>
            <family val="2"/>
            <charset val="238"/>
          </rPr>
          <t>IV_B:FeladatKategoria</t>
        </r>
      </text>
    </comment>
    <comment ref="D332" authorId="0" shapeId="0">
      <text>
        <r>
          <rPr>
            <sz val="11"/>
            <rFont val="Calibri"/>
            <family val="2"/>
            <charset val="238"/>
          </rPr>
          <t>IV_B:FeladatMegnevezes</t>
        </r>
      </text>
    </comment>
    <comment ref="E332" authorId="0" shapeId="0">
      <text>
        <r>
          <rPr>
            <sz val="11"/>
            <rFont val="Calibri"/>
            <family val="2"/>
            <charset val="238"/>
          </rPr>
          <t>IV_B:ElviEngedelySzam</t>
        </r>
      </text>
    </comment>
    <comment ref="F332" authorId="0" shapeId="0">
      <text>
        <r>
          <rPr>
            <sz val="11"/>
            <rFont val="Calibri"/>
            <family val="2"/>
            <charset val="238"/>
          </rPr>
          <t>IV_B:VKR_Kod</t>
        </r>
      </text>
    </comment>
    <comment ref="G332" authorId="0" shapeId="0">
      <text>
        <r>
          <rPr>
            <sz val="11"/>
            <rFont val="Calibri"/>
            <family val="2"/>
            <charset val="238"/>
          </rPr>
          <t>IV_B:VKR_Nev</t>
        </r>
      </text>
    </comment>
    <comment ref="H332" authorId="0" shapeId="0">
      <text>
        <r>
          <rPr>
            <sz val="11"/>
            <rFont val="Calibri"/>
            <family val="2"/>
            <charset val="238"/>
          </rPr>
          <t>IV_B:FeladatSorszam</t>
        </r>
      </text>
    </comment>
    <comment ref="I332" authorId="0" shapeId="0">
      <text>
        <r>
          <rPr>
            <sz val="11"/>
            <rFont val="Calibri"/>
            <family val="2"/>
            <charset val="238"/>
          </rPr>
          <t>IV_B:FeladatAzonosito</t>
        </r>
      </text>
    </comment>
    <comment ref="J332" authorId="0" shapeId="0">
      <text>
        <r>
          <rPr>
            <sz val="11"/>
            <rFont val="Calibri"/>
            <family val="2"/>
            <charset val="238"/>
          </rPr>
          <t>IV_B:EllatasiTerulet</t>
        </r>
      </text>
    </comment>
    <comment ref="K332" authorId="0" shapeId="0">
      <text>
        <r>
          <rPr>
            <sz val="11"/>
            <rFont val="Calibri"/>
            <family val="2"/>
            <charset val="238"/>
          </rPr>
          <t>IV_B:EllatasertFelelos</t>
        </r>
      </text>
    </comment>
    <comment ref="L332" authorId="0" shapeId="0">
      <text>
        <r>
          <rPr>
            <sz val="11"/>
            <rFont val="Calibri"/>
            <family val="2"/>
            <charset val="238"/>
          </rPr>
          <t>IV_B:TervezettNettoKoltseg</t>
        </r>
      </text>
    </comment>
    <comment ref="M332" authorId="0" shapeId="0">
      <text>
        <r>
          <rPr>
            <sz val="11"/>
            <rFont val="Calibri"/>
            <family val="2"/>
            <charset val="238"/>
          </rPr>
          <t>IV_B:IdotartamKezdes</t>
        </r>
      </text>
    </comment>
    <comment ref="N332" authorId="0" shapeId="0">
      <text>
        <r>
          <rPr>
            <sz val="11"/>
            <rFont val="Calibri"/>
            <family val="2"/>
            <charset val="238"/>
          </rPr>
          <t>IV_B:IdotartamBefejezes</t>
        </r>
      </text>
    </comment>
    <comment ref="O332" authorId="0" shapeId="0">
      <text>
        <r>
          <rPr>
            <sz val="11"/>
            <rFont val="Calibri"/>
            <family val="2"/>
            <charset val="238"/>
          </rPr>
          <t>IV_B:NettoKoltsegUtem1</t>
        </r>
      </text>
    </comment>
    <comment ref="P332" authorId="0" shapeId="0">
      <text>
        <r>
          <rPr>
            <sz val="11"/>
            <rFont val="Calibri"/>
            <family val="2"/>
            <charset val="238"/>
          </rPr>
          <t>IV_B:NettoKoltsegUtem2</t>
        </r>
      </text>
    </comment>
    <comment ref="Q332" authorId="0" shapeId="0">
      <text>
        <r>
          <rPr>
            <sz val="11"/>
            <rFont val="Calibri"/>
            <family val="2"/>
            <charset val="238"/>
          </rPr>
          <t>IV_B:EM_Melleklet2_KTG</t>
        </r>
      </text>
    </comment>
    <comment ref="S332" authorId="0" shapeId="0">
      <text>
        <r>
          <rPr>
            <sz val="11"/>
            <rFont val="Calibri"/>
            <family val="2"/>
            <charset val="238"/>
          </rPr>
          <t>IV_B:HDUtem1</t>
        </r>
      </text>
    </comment>
    <comment ref="T332" authorId="0" shapeId="0">
      <text>
        <r>
          <rPr>
            <sz val="11"/>
            <rFont val="Calibri"/>
            <family val="2"/>
            <charset val="238"/>
          </rPr>
          <t>IV_B:ECSUtem1</t>
        </r>
      </text>
    </comment>
    <comment ref="U332" authorId="0" shapeId="0">
      <text>
        <r>
          <rPr>
            <sz val="11"/>
            <rFont val="Calibri"/>
            <family val="2"/>
            <charset val="238"/>
          </rPr>
          <t>IV_B:KFHUtem1</t>
        </r>
      </text>
    </comment>
    <comment ref="V332" authorId="0" shapeId="0">
      <text>
        <r>
          <rPr>
            <sz val="11"/>
            <rFont val="Calibri"/>
            <family val="2"/>
            <charset val="238"/>
          </rPr>
          <t>IV_B:Egyeb_SajatUtem1</t>
        </r>
      </text>
    </comment>
    <comment ref="W332" authorId="0" shapeId="0">
      <text>
        <r>
          <rPr>
            <sz val="11"/>
            <rFont val="Calibri"/>
            <family val="2"/>
            <charset val="238"/>
          </rPr>
          <t>IV_B:DijUtem1</t>
        </r>
      </text>
    </comment>
    <comment ref="X332" authorId="0" shapeId="0">
      <text>
        <r>
          <rPr>
            <sz val="11"/>
            <rFont val="Calibri"/>
            <family val="2"/>
            <charset val="238"/>
          </rPr>
          <t>IV_B:EM_Melleklet1_Utem1</t>
        </r>
      </text>
    </comment>
    <comment ref="Y332" authorId="0" shapeId="0">
      <text>
        <r>
          <rPr>
            <sz val="11"/>
            <rFont val="Calibri"/>
            <family val="2"/>
            <charset val="238"/>
          </rPr>
          <t>IV_B:EgyebAllamiUtem1</t>
        </r>
      </text>
    </comment>
    <comment ref="Z332" authorId="0" shapeId="0">
      <text>
        <r>
          <rPr>
            <sz val="11"/>
            <rFont val="Calibri"/>
            <family val="2"/>
            <charset val="238"/>
          </rPr>
          <t>IV_B:OnkormanyzatiUtem1</t>
        </r>
      </text>
    </comment>
    <comment ref="AA332" authorId="0" shapeId="0">
      <text>
        <r>
          <rPr>
            <sz val="11"/>
            <rFont val="Calibri"/>
            <family val="2"/>
            <charset val="238"/>
          </rPr>
          <t>IV_B:EUUtem1</t>
        </r>
      </text>
    </comment>
    <comment ref="AB332" authorId="0" shapeId="0">
      <text>
        <r>
          <rPr>
            <sz val="11"/>
            <rFont val="Calibri"/>
            <family val="2"/>
            <charset val="238"/>
          </rPr>
          <t>IV_B:EgyebUtem1</t>
        </r>
      </text>
    </comment>
    <comment ref="AC332" authorId="0" shapeId="0">
      <text>
        <r>
          <rPr>
            <sz val="11"/>
            <rFont val="Calibri"/>
            <family val="2"/>
            <charset val="238"/>
          </rPr>
          <t>IV_B:HitelKotvenyUtem1</t>
        </r>
      </text>
    </comment>
    <comment ref="AD332" authorId="0" shapeId="0">
      <text>
        <r>
          <rPr>
            <sz val="11"/>
            <rFont val="Calibri"/>
            <family val="2"/>
            <charset val="238"/>
          </rPr>
          <t>IV_B:OsszesenUtem1</t>
        </r>
      </text>
    </comment>
    <comment ref="AG332" authorId="0" shapeId="0">
      <text>
        <r>
          <rPr>
            <sz val="11"/>
            <rFont val="Calibri"/>
            <family val="2"/>
            <charset val="238"/>
          </rPr>
          <t>IV_B:HDUtem2</t>
        </r>
      </text>
    </comment>
    <comment ref="AH332" authorId="0" shapeId="0">
      <text>
        <r>
          <rPr>
            <sz val="11"/>
            <rFont val="Calibri"/>
            <family val="2"/>
            <charset val="238"/>
          </rPr>
          <t>IV_B:ECSUtem2</t>
        </r>
      </text>
    </comment>
    <comment ref="AI332" authorId="0" shapeId="0">
      <text>
        <r>
          <rPr>
            <sz val="11"/>
            <rFont val="Calibri"/>
            <family val="2"/>
            <charset val="238"/>
          </rPr>
          <t>IV_B:KFHUtem2</t>
        </r>
      </text>
    </comment>
    <comment ref="AJ332" authorId="0" shapeId="0">
      <text>
        <r>
          <rPr>
            <sz val="11"/>
            <rFont val="Calibri"/>
            <family val="2"/>
            <charset val="238"/>
          </rPr>
          <t>IV_B:Egyeb_SajatUtem2</t>
        </r>
      </text>
    </comment>
    <comment ref="AK332" authorId="0" shapeId="0">
      <text>
        <r>
          <rPr>
            <sz val="11"/>
            <rFont val="Calibri"/>
            <family val="2"/>
            <charset val="238"/>
          </rPr>
          <t>IV_B:DijUtem2</t>
        </r>
      </text>
    </comment>
    <comment ref="AL332" authorId="0" shapeId="0">
      <text>
        <r>
          <rPr>
            <sz val="11"/>
            <rFont val="Calibri"/>
            <family val="2"/>
            <charset val="238"/>
          </rPr>
          <t>IV_B:EM_Melleklet1_Utem2</t>
        </r>
      </text>
    </comment>
    <comment ref="AM332" authorId="0" shapeId="0">
      <text>
        <r>
          <rPr>
            <sz val="11"/>
            <rFont val="Calibri"/>
            <family val="2"/>
            <charset val="238"/>
          </rPr>
          <t>IV_B:EgyebAllamiUtem2</t>
        </r>
      </text>
    </comment>
    <comment ref="AN332" authorId="0" shapeId="0">
      <text>
        <r>
          <rPr>
            <sz val="11"/>
            <rFont val="Calibri"/>
            <family val="2"/>
            <charset val="238"/>
          </rPr>
          <t>IV_B:OnkormanyzatiUtem2</t>
        </r>
      </text>
    </comment>
    <comment ref="AO332" authorId="0" shapeId="0">
      <text>
        <r>
          <rPr>
            <sz val="11"/>
            <rFont val="Calibri"/>
            <family val="2"/>
            <charset val="238"/>
          </rPr>
          <t>IV_B:EUUtem2</t>
        </r>
      </text>
    </comment>
    <comment ref="AP332" authorId="0" shapeId="0">
      <text>
        <r>
          <rPr>
            <sz val="11"/>
            <rFont val="Calibri"/>
            <family val="2"/>
            <charset val="238"/>
          </rPr>
          <t>IV_B:EgyebUtem2</t>
        </r>
      </text>
    </comment>
    <comment ref="AQ332" authorId="0" shapeId="0">
      <text>
        <r>
          <rPr>
            <sz val="11"/>
            <rFont val="Calibri"/>
            <family val="2"/>
            <charset val="238"/>
          </rPr>
          <t>IV_B:HitelKotvenyUtem2</t>
        </r>
      </text>
    </comment>
    <comment ref="AR332" authorId="0" shapeId="0">
      <text>
        <r>
          <rPr>
            <sz val="11"/>
            <rFont val="Calibri"/>
            <family val="2"/>
            <charset val="238"/>
          </rPr>
          <t>IV_B:OsszesenUtem2</t>
        </r>
      </text>
    </comment>
    <comment ref="AS332" authorId="0" shapeId="0">
      <text>
        <r>
          <rPr>
            <sz val="11"/>
            <rFont val="Calibri"/>
            <family val="2"/>
            <charset val="238"/>
          </rPr>
          <t>IV_B:ForrashianyUtem2</t>
        </r>
      </text>
    </comment>
    <comment ref="AV332" authorId="0" shapeId="0">
      <text>
        <r>
          <rPr>
            <sz val="11"/>
            <rFont val="Calibri"/>
            <family val="2"/>
            <charset val="238"/>
          </rPr>
          <t>IV_B:Indokolas</t>
        </r>
      </text>
    </comment>
    <comment ref="AW332" authorId="0" shapeId="0">
      <text>
        <r>
          <rPr>
            <sz val="11"/>
            <rFont val="Calibri"/>
            <family val="2"/>
            <charset val="238"/>
          </rPr>
          <t>IV_B:Megjegyzes</t>
        </r>
      </text>
    </comment>
    <comment ref="AZ332" authorId="0" shapeId="0">
      <text>
        <r>
          <rPr>
            <sz val="11"/>
            <rFont val="Calibri"/>
            <family val="2"/>
            <charset val="238"/>
          </rPr>
          <t>IV_B:ISA</t>
        </r>
      </text>
    </comment>
    <comment ref="B333" authorId="0" shapeId="0">
      <text>
        <r>
          <rPr>
            <sz val="11"/>
            <rFont val="Calibri"/>
            <family val="2"/>
            <charset val="238"/>
          </rPr>
          <t>IV_B:FontossagiSorrent</t>
        </r>
      </text>
    </comment>
    <comment ref="C333" authorId="0" shapeId="0">
      <text>
        <r>
          <rPr>
            <sz val="11"/>
            <rFont val="Calibri"/>
            <family val="2"/>
            <charset val="238"/>
          </rPr>
          <t>IV_B:FeladatKategoria</t>
        </r>
      </text>
    </comment>
    <comment ref="D333" authorId="0" shapeId="0">
      <text>
        <r>
          <rPr>
            <sz val="11"/>
            <rFont val="Calibri"/>
            <family val="2"/>
            <charset val="238"/>
          </rPr>
          <t>IV_B:FeladatMegnevezes</t>
        </r>
      </text>
    </comment>
    <comment ref="E333" authorId="0" shapeId="0">
      <text>
        <r>
          <rPr>
            <sz val="11"/>
            <rFont val="Calibri"/>
            <family val="2"/>
            <charset val="238"/>
          </rPr>
          <t>IV_B:ElviEngedelySzam</t>
        </r>
      </text>
    </comment>
    <comment ref="F333" authorId="0" shapeId="0">
      <text>
        <r>
          <rPr>
            <sz val="11"/>
            <rFont val="Calibri"/>
            <family val="2"/>
            <charset val="238"/>
          </rPr>
          <t>IV_B:VKR_Kod</t>
        </r>
      </text>
    </comment>
    <comment ref="G333" authorId="0" shapeId="0">
      <text>
        <r>
          <rPr>
            <sz val="11"/>
            <rFont val="Calibri"/>
            <family val="2"/>
            <charset val="238"/>
          </rPr>
          <t>IV_B:VKR_Nev</t>
        </r>
      </text>
    </comment>
    <comment ref="H333" authorId="0" shapeId="0">
      <text>
        <r>
          <rPr>
            <sz val="11"/>
            <rFont val="Calibri"/>
            <family val="2"/>
            <charset val="238"/>
          </rPr>
          <t>IV_B:FeladatSorszam</t>
        </r>
      </text>
    </comment>
    <comment ref="I333" authorId="0" shapeId="0">
      <text>
        <r>
          <rPr>
            <sz val="11"/>
            <rFont val="Calibri"/>
            <family val="2"/>
            <charset val="238"/>
          </rPr>
          <t>IV_B:FeladatAzonosito</t>
        </r>
      </text>
    </comment>
    <comment ref="J333" authorId="0" shapeId="0">
      <text>
        <r>
          <rPr>
            <sz val="11"/>
            <rFont val="Calibri"/>
            <family val="2"/>
            <charset val="238"/>
          </rPr>
          <t>IV_B:EllatasiTerulet</t>
        </r>
      </text>
    </comment>
    <comment ref="K333" authorId="0" shapeId="0">
      <text>
        <r>
          <rPr>
            <sz val="11"/>
            <rFont val="Calibri"/>
            <family val="2"/>
            <charset val="238"/>
          </rPr>
          <t>IV_B:EllatasertFelelos</t>
        </r>
      </text>
    </comment>
    <comment ref="L333" authorId="0" shapeId="0">
      <text>
        <r>
          <rPr>
            <sz val="11"/>
            <rFont val="Calibri"/>
            <family val="2"/>
            <charset val="238"/>
          </rPr>
          <t>IV_B:TervezettNettoKoltseg</t>
        </r>
      </text>
    </comment>
    <comment ref="M333" authorId="0" shapeId="0">
      <text>
        <r>
          <rPr>
            <sz val="11"/>
            <rFont val="Calibri"/>
            <family val="2"/>
            <charset val="238"/>
          </rPr>
          <t>IV_B:IdotartamKezdes</t>
        </r>
      </text>
    </comment>
    <comment ref="N333" authorId="0" shapeId="0">
      <text>
        <r>
          <rPr>
            <sz val="11"/>
            <rFont val="Calibri"/>
            <family val="2"/>
            <charset val="238"/>
          </rPr>
          <t>IV_B:IdotartamBefejezes</t>
        </r>
      </text>
    </comment>
    <comment ref="O333" authorId="0" shapeId="0">
      <text>
        <r>
          <rPr>
            <sz val="11"/>
            <rFont val="Calibri"/>
            <family val="2"/>
            <charset val="238"/>
          </rPr>
          <t>IV_B:NettoKoltsegUtem1</t>
        </r>
      </text>
    </comment>
    <comment ref="P333" authorId="0" shapeId="0">
      <text>
        <r>
          <rPr>
            <sz val="11"/>
            <rFont val="Calibri"/>
            <family val="2"/>
            <charset val="238"/>
          </rPr>
          <t>IV_B:NettoKoltsegUtem2</t>
        </r>
      </text>
    </comment>
    <comment ref="Q333" authorId="0" shapeId="0">
      <text>
        <r>
          <rPr>
            <sz val="11"/>
            <rFont val="Calibri"/>
            <family val="2"/>
            <charset val="238"/>
          </rPr>
          <t>IV_B:EM_Melleklet2_KTG</t>
        </r>
      </text>
    </comment>
    <comment ref="S333" authorId="0" shapeId="0">
      <text>
        <r>
          <rPr>
            <sz val="11"/>
            <rFont val="Calibri"/>
            <family val="2"/>
            <charset val="238"/>
          </rPr>
          <t>IV_B:HDUtem1</t>
        </r>
      </text>
    </comment>
    <comment ref="T333" authorId="0" shapeId="0">
      <text>
        <r>
          <rPr>
            <sz val="11"/>
            <rFont val="Calibri"/>
            <family val="2"/>
            <charset val="238"/>
          </rPr>
          <t>IV_B:ECSUtem1</t>
        </r>
      </text>
    </comment>
    <comment ref="U333" authorId="0" shapeId="0">
      <text>
        <r>
          <rPr>
            <sz val="11"/>
            <rFont val="Calibri"/>
            <family val="2"/>
            <charset val="238"/>
          </rPr>
          <t>IV_B:KFHUtem1</t>
        </r>
      </text>
    </comment>
    <comment ref="V333" authorId="0" shapeId="0">
      <text>
        <r>
          <rPr>
            <sz val="11"/>
            <rFont val="Calibri"/>
            <family val="2"/>
            <charset val="238"/>
          </rPr>
          <t>IV_B:Egyeb_SajatUtem1</t>
        </r>
      </text>
    </comment>
    <comment ref="W333" authorId="0" shapeId="0">
      <text>
        <r>
          <rPr>
            <sz val="11"/>
            <rFont val="Calibri"/>
            <family val="2"/>
            <charset val="238"/>
          </rPr>
          <t>IV_B:DijUtem1</t>
        </r>
      </text>
    </comment>
    <comment ref="X333" authorId="0" shapeId="0">
      <text>
        <r>
          <rPr>
            <sz val="11"/>
            <rFont val="Calibri"/>
            <family val="2"/>
            <charset val="238"/>
          </rPr>
          <t>IV_B:EM_Melleklet1_Utem1</t>
        </r>
      </text>
    </comment>
    <comment ref="Y333" authorId="0" shapeId="0">
      <text>
        <r>
          <rPr>
            <sz val="11"/>
            <rFont val="Calibri"/>
            <family val="2"/>
            <charset val="238"/>
          </rPr>
          <t>IV_B:EgyebAllamiUtem1</t>
        </r>
      </text>
    </comment>
    <comment ref="Z333" authorId="0" shapeId="0">
      <text>
        <r>
          <rPr>
            <sz val="11"/>
            <rFont val="Calibri"/>
            <family val="2"/>
            <charset val="238"/>
          </rPr>
          <t>IV_B:OnkormanyzatiUtem1</t>
        </r>
      </text>
    </comment>
    <comment ref="AA333" authorId="0" shapeId="0">
      <text>
        <r>
          <rPr>
            <sz val="11"/>
            <rFont val="Calibri"/>
            <family val="2"/>
            <charset val="238"/>
          </rPr>
          <t>IV_B:EUUtem1</t>
        </r>
      </text>
    </comment>
    <comment ref="AB333" authorId="0" shapeId="0">
      <text>
        <r>
          <rPr>
            <sz val="11"/>
            <rFont val="Calibri"/>
            <family val="2"/>
            <charset val="238"/>
          </rPr>
          <t>IV_B:EgyebUtem1</t>
        </r>
      </text>
    </comment>
    <comment ref="AC333" authorId="0" shapeId="0">
      <text>
        <r>
          <rPr>
            <sz val="11"/>
            <rFont val="Calibri"/>
            <family val="2"/>
            <charset val="238"/>
          </rPr>
          <t>IV_B:HitelKotvenyUtem1</t>
        </r>
      </text>
    </comment>
    <comment ref="AD333" authorId="0" shapeId="0">
      <text>
        <r>
          <rPr>
            <sz val="11"/>
            <rFont val="Calibri"/>
            <family val="2"/>
            <charset val="238"/>
          </rPr>
          <t>IV_B:OsszesenUtem1</t>
        </r>
      </text>
    </comment>
    <comment ref="AG333" authorId="0" shapeId="0">
      <text>
        <r>
          <rPr>
            <sz val="11"/>
            <rFont val="Calibri"/>
            <family val="2"/>
            <charset val="238"/>
          </rPr>
          <t>IV_B:HDUtem2</t>
        </r>
      </text>
    </comment>
    <comment ref="AH333" authorId="0" shapeId="0">
      <text>
        <r>
          <rPr>
            <sz val="11"/>
            <rFont val="Calibri"/>
            <family val="2"/>
            <charset val="238"/>
          </rPr>
          <t>IV_B:ECSUtem2</t>
        </r>
      </text>
    </comment>
    <comment ref="AI333" authorId="0" shapeId="0">
      <text>
        <r>
          <rPr>
            <sz val="11"/>
            <rFont val="Calibri"/>
            <family val="2"/>
            <charset val="238"/>
          </rPr>
          <t>IV_B:KFHUtem2</t>
        </r>
      </text>
    </comment>
    <comment ref="AJ333" authorId="0" shapeId="0">
      <text>
        <r>
          <rPr>
            <sz val="11"/>
            <rFont val="Calibri"/>
            <family val="2"/>
            <charset val="238"/>
          </rPr>
          <t>IV_B:Egyeb_SajatUtem2</t>
        </r>
      </text>
    </comment>
    <comment ref="AK333" authorId="0" shapeId="0">
      <text>
        <r>
          <rPr>
            <sz val="11"/>
            <rFont val="Calibri"/>
            <family val="2"/>
            <charset val="238"/>
          </rPr>
          <t>IV_B:DijUtem2</t>
        </r>
      </text>
    </comment>
    <comment ref="AL333" authorId="0" shapeId="0">
      <text>
        <r>
          <rPr>
            <sz val="11"/>
            <rFont val="Calibri"/>
            <family val="2"/>
            <charset val="238"/>
          </rPr>
          <t>IV_B:EM_Melleklet1_Utem2</t>
        </r>
      </text>
    </comment>
    <comment ref="AM333" authorId="0" shapeId="0">
      <text>
        <r>
          <rPr>
            <sz val="11"/>
            <rFont val="Calibri"/>
            <family val="2"/>
            <charset val="238"/>
          </rPr>
          <t>IV_B:EgyebAllamiUtem2</t>
        </r>
      </text>
    </comment>
    <comment ref="AN333" authorId="0" shapeId="0">
      <text>
        <r>
          <rPr>
            <sz val="11"/>
            <rFont val="Calibri"/>
            <family val="2"/>
            <charset val="238"/>
          </rPr>
          <t>IV_B:OnkormanyzatiUtem2</t>
        </r>
      </text>
    </comment>
    <comment ref="AO333" authorId="0" shapeId="0">
      <text>
        <r>
          <rPr>
            <sz val="11"/>
            <rFont val="Calibri"/>
            <family val="2"/>
            <charset val="238"/>
          </rPr>
          <t>IV_B:EUUtem2</t>
        </r>
      </text>
    </comment>
    <comment ref="AP333" authorId="0" shapeId="0">
      <text>
        <r>
          <rPr>
            <sz val="11"/>
            <rFont val="Calibri"/>
            <family val="2"/>
            <charset val="238"/>
          </rPr>
          <t>IV_B:EgyebUtem2</t>
        </r>
      </text>
    </comment>
    <comment ref="AQ333" authorId="0" shapeId="0">
      <text>
        <r>
          <rPr>
            <sz val="11"/>
            <rFont val="Calibri"/>
            <family val="2"/>
            <charset val="238"/>
          </rPr>
          <t>IV_B:HitelKotvenyUtem2</t>
        </r>
      </text>
    </comment>
    <comment ref="AR333" authorId="0" shapeId="0">
      <text>
        <r>
          <rPr>
            <sz val="11"/>
            <rFont val="Calibri"/>
            <family val="2"/>
            <charset val="238"/>
          </rPr>
          <t>IV_B:OsszesenUtem2</t>
        </r>
      </text>
    </comment>
    <comment ref="AS333" authorId="0" shapeId="0">
      <text>
        <r>
          <rPr>
            <sz val="11"/>
            <rFont val="Calibri"/>
            <family val="2"/>
            <charset val="238"/>
          </rPr>
          <t>IV_B:ForrashianyUtem2</t>
        </r>
      </text>
    </comment>
    <comment ref="AV333" authorId="0" shapeId="0">
      <text>
        <r>
          <rPr>
            <sz val="11"/>
            <rFont val="Calibri"/>
            <family val="2"/>
            <charset val="238"/>
          </rPr>
          <t>IV_B:Indokolas</t>
        </r>
      </text>
    </comment>
    <comment ref="AW333" authorId="0" shapeId="0">
      <text>
        <r>
          <rPr>
            <sz val="11"/>
            <rFont val="Calibri"/>
            <family val="2"/>
            <charset val="238"/>
          </rPr>
          <t>IV_B:Megjegyzes</t>
        </r>
      </text>
    </comment>
    <comment ref="AZ333" authorId="0" shapeId="0">
      <text>
        <r>
          <rPr>
            <sz val="11"/>
            <rFont val="Calibri"/>
            <family val="2"/>
            <charset val="238"/>
          </rPr>
          <t>IV_B:ISA</t>
        </r>
      </text>
    </comment>
    <comment ref="B334" authorId="0" shapeId="0">
      <text>
        <r>
          <rPr>
            <sz val="11"/>
            <rFont val="Calibri"/>
            <family val="2"/>
            <charset val="238"/>
          </rPr>
          <t>IV_B:FontossagiSorrent</t>
        </r>
      </text>
    </comment>
    <comment ref="C334" authorId="0" shapeId="0">
      <text>
        <r>
          <rPr>
            <sz val="11"/>
            <rFont val="Calibri"/>
            <family val="2"/>
            <charset val="238"/>
          </rPr>
          <t>IV_B:FeladatKategoria</t>
        </r>
      </text>
    </comment>
    <comment ref="D334" authorId="0" shapeId="0">
      <text>
        <r>
          <rPr>
            <sz val="11"/>
            <rFont val="Calibri"/>
            <family val="2"/>
            <charset val="238"/>
          </rPr>
          <t>IV_B:FeladatMegnevezes</t>
        </r>
      </text>
    </comment>
    <comment ref="E334" authorId="0" shapeId="0">
      <text>
        <r>
          <rPr>
            <sz val="11"/>
            <rFont val="Calibri"/>
            <family val="2"/>
            <charset val="238"/>
          </rPr>
          <t>IV_B:ElviEngedelySzam</t>
        </r>
      </text>
    </comment>
    <comment ref="F334" authorId="0" shapeId="0">
      <text>
        <r>
          <rPr>
            <sz val="11"/>
            <rFont val="Calibri"/>
            <family val="2"/>
            <charset val="238"/>
          </rPr>
          <t>IV_B:VKR_Kod</t>
        </r>
      </text>
    </comment>
    <comment ref="G334" authorId="0" shapeId="0">
      <text>
        <r>
          <rPr>
            <sz val="11"/>
            <rFont val="Calibri"/>
            <family val="2"/>
            <charset val="238"/>
          </rPr>
          <t>IV_B:VKR_Nev</t>
        </r>
      </text>
    </comment>
    <comment ref="H334" authorId="0" shapeId="0">
      <text>
        <r>
          <rPr>
            <sz val="11"/>
            <rFont val="Calibri"/>
            <family val="2"/>
            <charset val="238"/>
          </rPr>
          <t>IV_B:FeladatSorszam</t>
        </r>
      </text>
    </comment>
    <comment ref="I334" authorId="0" shapeId="0">
      <text>
        <r>
          <rPr>
            <sz val="11"/>
            <rFont val="Calibri"/>
            <family val="2"/>
            <charset val="238"/>
          </rPr>
          <t>IV_B:FeladatAzonosito</t>
        </r>
      </text>
    </comment>
    <comment ref="J334" authorId="0" shapeId="0">
      <text>
        <r>
          <rPr>
            <sz val="11"/>
            <rFont val="Calibri"/>
            <family val="2"/>
            <charset val="238"/>
          </rPr>
          <t>IV_B:EllatasiTerulet</t>
        </r>
      </text>
    </comment>
    <comment ref="K334" authorId="0" shapeId="0">
      <text>
        <r>
          <rPr>
            <sz val="11"/>
            <rFont val="Calibri"/>
            <family val="2"/>
            <charset val="238"/>
          </rPr>
          <t>IV_B:EllatasertFelelos</t>
        </r>
      </text>
    </comment>
    <comment ref="L334" authorId="0" shapeId="0">
      <text>
        <r>
          <rPr>
            <sz val="11"/>
            <rFont val="Calibri"/>
            <family val="2"/>
            <charset val="238"/>
          </rPr>
          <t>IV_B:TervezettNettoKoltseg</t>
        </r>
      </text>
    </comment>
    <comment ref="M334" authorId="0" shapeId="0">
      <text>
        <r>
          <rPr>
            <sz val="11"/>
            <rFont val="Calibri"/>
            <family val="2"/>
            <charset val="238"/>
          </rPr>
          <t>IV_B:IdotartamKezdes</t>
        </r>
      </text>
    </comment>
    <comment ref="N334" authorId="0" shapeId="0">
      <text>
        <r>
          <rPr>
            <sz val="11"/>
            <rFont val="Calibri"/>
            <family val="2"/>
            <charset val="238"/>
          </rPr>
          <t>IV_B:IdotartamBefejezes</t>
        </r>
      </text>
    </comment>
    <comment ref="O334" authorId="0" shapeId="0">
      <text>
        <r>
          <rPr>
            <sz val="11"/>
            <rFont val="Calibri"/>
            <family val="2"/>
            <charset val="238"/>
          </rPr>
          <t>IV_B:NettoKoltsegUtem1</t>
        </r>
      </text>
    </comment>
    <comment ref="P334" authorId="0" shapeId="0">
      <text>
        <r>
          <rPr>
            <sz val="11"/>
            <rFont val="Calibri"/>
            <family val="2"/>
            <charset val="238"/>
          </rPr>
          <t>IV_B:NettoKoltsegUtem2</t>
        </r>
      </text>
    </comment>
    <comment ref="Q334" authorId="0" shapeId="0">
      <text>
        <r>
          <rPr>
            <sz val="11"/>
            <rFont val="Calibri"/>
            <family val="2"/>
            <charset val="238"/>
          </rPr>
          <t>IV_B:EM_Melleklet2_KTG</t>
        </r>
      </text>
    </comment>
    <comment ref="S334" authorId="0" shapeId="0">
      <text>
        <r>
          <rPr>
            <sz val="11"/>
            <rFont val="Calibri"/>
            <family val="2"/>
            <charset val="238"/>
          </rPr>
          <t>IV_B:HDUtem1</t>
        </r>
      </text>
    </comment>
    <comment ref="T334" authorId="0" shapeId="0">
      <text>
        <r>
          <rPr>
            <sz val="11"/>
            <rFont val="Calibri"/>
            <family val="2"/>
            <charset val="238"/>
          </rPr>
          <t>IV_B:ECSUtem1</t>
        </r>
      </text>
    </comment>
    <comment ref="U334" authorId="0" shapeId="0">
      <text>
        <r>
          <rPr>
            <sz val="11"/>
            <rFont val="Calibri"/>
            <family val="2"/>
            <charset val="238"/>
          </rPr>
          <t>IV_B:KFHUtem1</t>
        </r>
      </text>
    </comment>
    <comment ref="V334" authorId="0" shapeId="0">
      <text>
        <r>
          <rPr>
            <sz val="11"/>
            <rFont val="Calibri"/>
            <family val="2"/>
            <charset val="238"/>
          </rPr>
          <t>IV_B:Egyeb_SajatUtem1</t>
        </r>
      </text>
    </comment>
    <comment ref="W334" authorId="0" shapeId="0">
      <text>
        <r>
          <rPr>
            <sz val="11"/>
            <rFont val="Calibri"/>
            <family val="2"/>
            <charset val="238"/>
          </rPr>
          <t>IV_B:DijUtem1</t>
        </r>
      </text>
    </comment>
    <comment ref="X334" authorId="0" shapeId="0">
      <text>
        <r>
          <rPr>
            <sz val="11"/>
            <rFont val="Calibri"/>
            <family val="2"/>
            <charset val="238"/>
          </rPr>
          <t>IV_B:EM_Melleklet1_Utem1</t>
        </r>
      </text>
    </comment>
    <comment ref="Y334" authorId="0" shapeId="0">
      <text>
        <r>
          <rPr>
            <sz val="11"/>
            <rFont val="Calibri"/>
            <family val="2"/>
            <charset val="238"/>
          </rPr>
          <t>IV_B:EgyebAllamiUtem1</t>
        </r>
      </text>
    </comment>
    <comment ref="Z334" authorId="0" shapeId="0">
      <text>
        <r>
          <rPr>
            <sz val="11"/>
            <rFont val="Calibri"/>
            <family val="2"/>
            <charset val="238"/>
          </rPr>
          <t>IV_B:OnkormanyzatiUtem1</t>
        </r>
      </text>
    </comment>
    <comment ref="AA334" authorId="0" shapeId="0">
      <text>
        <r>
          <rPr>
            <sz val="11"/>
            <rFont val="Calibri"/>
            <family val="2"/>
            <charset val="238"/>
          </rPr>
          <t>IV_B:EUUtem1</t>
        </r>
      </text>
    </comment>
    <comment ref="AB334" authorId="0" shapeId="0">
      <text>
        <r>
          <rPr>
            <sz val="11"/>
            <rFont val="Calibri"/>
            <family val="2"/>
            <charset val="238"/>
          </rPr>
          <t>IV_B:EgyebUtem1</t>
        </r>
      </text>
    </comment>
    <comment ref="AC334" authorId="0" shapeId="0">
      <text>
        <r>
          <rPr>
            <sz val="11"/>
            <rFont val="Calibri"/>
            <family val="2"/>
            <charset val="238"/>
          </rPr>
          <t>IV_B:HitelKotvenyUtem1</t>
        </r>
      </text>
    </comment>
    <comment ref="AD334" authorId="0" shapeId="0">
      <text>
        <r>
          <rPr>
            <sz val="11"/>
            <rFont val="Calibri"/>
            <family val="2"/>
            <charset val="238"/>
          </rPr>
          <t>IV_B:OsszesenUtem1</t>
        </r>
      </text>
    </comment>
    <comment ref="AG334" authorId="0" shapeId="0">
      <text>
        <r>
          <rPr>
            <sz val="11"/>
            <rFont val="Calibri"/>
            <family val="2"/>
            <charset val="238"/>
          </rPr>
          <t>IV_B:HDUtem2</t>
        </r>
      </text>
    </comment>
    <comment ref="AH334" authorId="0" shapeId="0">
      <text>
        <r>
          <rPr>
            <sz val="11"/>
            <rFont val="Calibri"/>
            <family val="2"/>
            <charset val="238"/>
          </rPr>
          <t>IV_B:ECSUtem2</t>
        </r>
      </text>
    </comment>
    <comment ref="AI334" authorId="0" shapeId="0">
      <text>
        <r>
          <rPr>
            <sz val="11"/>
            <rFont val="Calibri"/>
            <family val="2"/>
            <charset val="238"/>
          </rPr>
          <t>IV_B:KFHUtem2</t>
        </r>
      </text>
    </comment>
    <comment ref="AJ334" authorId="0" shapeId="0">
      <text>
        <r>
          <rPr>
            <sz val="11"/>
            <rFont val="Calibri"/>
            <family val="2"/>
            <charset val="238"/>
          </rPr>
          <t>IV_B:Egyeb_SajatUtem2</t>
        </r>
      </text>
    </comment>
    <comment ref="AK334" authorId="0" shapeId="0">
      <text>
        <r>
          <rPr>
            <sz val="11"/>
            <rFont val="Calibri"/>
            <family val="2"/>
            <charset val="238"/>
          </rPr>
          <t>IV_B:DijUtem2</t>
        </r>
      </text>
    </comment>
    <comment ref="AL334" authorId="0" shapeId="0">
      <text>
        <r>
          <rPr>
            <sz val="11"/>
            <rFont val="Calibri"/>
            <family val="2"/>
            <charset val="238"/>
          </rPr>
          <t>IV_B:EM_Melleklet1_Utem2</t>
        </r>
      </text>
    </comment>
    <comment ref="AM334" authorId="0" shapeId="0">
      <text>
        <r>
          <rPr>
            <sz val="11"/>
            <rFont val="Calibri"/>
            <family val="2"/>
            <charset val="238"/>
          </rPr>
          <t>IV_B:EgyebAllamiUtem2</t>
        </r>
      </text>
    </comment>
    <comment ref="AN334" authorId="0" shapeId="0">
      <text>
        <r>
          <rPr>
            <sz val="11"/>
            <rFont val="Calibri"/>
            <family val="2"/>
            <charset val="238"/>
          </rPr>
          <t>IV_B:OnkormanyzatiUtem2</t>
        </r>
      </text>
    </comment>
    <comment ref="AO334" authorId="0" shapeId="0">
      <text>
        <r>
          <rPr>
            <sz val="11"/>
            <rFont val="Calibri"/>
            <family val="2"/>
            <charset val="238"/>
          </rPr>
          <t>IV_B:EUUtem2</t>
        </r>
      </text>
    </comment>
    <comment ref="AP334" authorId="0" shapeId="0">
      <text>
        <r>
          <rPr>
            <sz val="11"/>
            <rFont val="Calibri"/>
            <family val="2"/>
            <charset val="238"/>
          </rPr>
          <t>IV_B:EgyebUtem2</t>
        </r>
      </text>
    </comment>
    <comment ref="AQ334" authorId="0" shapeId="0">
      <text>
        <r>
          <rPr>
            <sz val="11"/>
            <rFont val="Calibri"/>
            <family val="2"/>
            <charset val="238"/>
          </rPr>
          <t>IV_B:HitelKotvenyUtem2</t>
        </r>
      </text>
    </comment>
    <comment ref="AR334" authorId="0" shapeId="0">
      <text>
        <r>
          <rPr>
            <sz val="11"/>
            <rFont val="Calibri"/>
            <family val="2"/>
            <charset val="238"/>
          </rPr>
          <t>IV_B:OsszesenUtem2</t>
        </r>
      </text>
    </comment>
    <comment ref="AS334" authorId="0" shapeId="0">
      <text>
        <r>
          <rPr>
            <sz val="11"/>
            <rFont val="Calibri"/>
            <family val="2"/>
            <charset val="238"/>
          </rPr>
          <t>IV_B:ForrashianyUtem2</t>
        </r>
      </text>
    </comment>
    <comment ref="AV334" authorId="0" shapeId="0">
      <text>
        <r>
          <rPr>
            <sz val="11"/>
            <rFont val="Calibri"/>
            <family val="2"/>
            <charset val="238"/>
          </rPr>
          <t>IV_B:Indokolas</t>
        </r>
      </text>
    </comment>
    <comment ref="AW334" authorId="0" shapeId="0">
      <text>
        <r>
          <rPr>
            <sz val="11"/>
            <rFont val="Calibri"/>
            <family val="2"/>
            <charset val="238"/>
          </rPr>
          <t>IV_B:Megjegyzes</t>
        </r>
      </text>
    </comment>
    <comment ref="AZ334" authorId="0" shapeId="0">
      <text>
        <r>
          <rPr>
            <sz val="11"/>
            <rFont val="Calibri"/>
            <family val="2"/>
            <charset val="238"/>
          </rPr>
          <t>IV_B:ISA</t>
        </r>
      </text>
    </comment>
    <comment ref="B335" authorId="0" shapeId="0">
      <text>
        <r>
          <rPr>
            <sz val="11"/>
            <rFont val="Calibri"/>
            <family val="2"/>
            <charset val="238"/>
          </rPr>
          <t>IV_B:FontossagiSorrent</t>
        </r>
      </text>
    </comment>
    <comment ref="C335" authorId="0" shapeId="0">
      <text>
        <r>
          <rPr>
            <sz val="11"/>
            <rFont val="Calibri"/>
            <family val="2"/>
            <charset val="238"/>
          </rPr>
          <t>IV_B:FeladatKategoria</t>
        </r>
      </text>
    </comment>
    <comment ref="D335" authorId="0" shapeId="0">
      <text>
        <r>
          <rPr>
            <sz val="11"/>
            <rFont val="Calibri"/>
            <family val="2"/>
            <charset val="238"/>
          </rPr>
          <t>IV_B:FeladatMegnevezes</t>
        </r>
      </text>
    </comment>
    <comment ref="E335" authorId="0" shapeId="0">
      <text>
        <r>
          <rPr>
            <sz val="11"/>
            <rFont val="Calibri"/>
            <family val="2"/>
            <charset val="238"/>
          </rPr>
          <t>IV_B:ElviEngedelySzam</t>
        </r>
      </text>
    </comment>
    <comment ref="F335" authorId="0" shapeId="0">
      <text>
        <r>
          <rPr>
            <sz val="11"/>
            <rFont val="Calibri"/>
            <family val="2"/>
            <charset val="238"/>
          </rPr>
          <t>IV_B:VKR_Kod</t>
        </r>
      </text>
    </comment>
    <comment ref="G335" authorId="0" shapeId="0">
      <text>
        <r>
          <rPr>
            <sz val="11"/>
            <rFont val="Calibri"/>
            <family val="2"/>
            <charset val="238"/>
          </rPr>
          <t>IV_B:VKR_Nev</t>
        </r>
      </text>
    </comment>
    <comment ref="H335" authorId="0" shapeId="0">
      <text>
        <r>
          <rPr>
            <sz val="11"/>
            <rFont val="Calibri"/>
            <family val="2"/>
            <charset val="238"/>
          </rPr>
          <t>IV_B:FeladatSorszam</t>
        </r>
      </text>
    </comment>
    <comment ref="I335" authorId="0" shapeId="0">
      <text>
        <r>
          <rPr>
            <sz val="11"/>
            <rFont val="Calibri"/>
            <family val="2"/>
            <charset val="238"/>
          </rPr>
          <t>IV_B:FeladatAzonosito</t>
        </r>
      </text>
    </comment>
    <comment ref="J335" authorId="0" shapeId="0">
      <text>
        <r>
          <rPr>
            <sz val="11"/>
            <rFont val="Calibri"/>
            <family val="2"/>
            <charset val="238"/>
          </rPr>
          <t>IV_B:EllatasiTerulet</t>
        </r>
      </text>
    </comment>
    <comment ref="K335" authorId="0" shapeId="0">
      <text>
        <r>
          <rPr>
            <sz val="11"/>
            <rFont val="Calibri"/>
            <family val="2"/>
            <charset val="238"/>
          </rPr>
          <t>IV_B:EllatasertFelelos</t>
        </r>
      </text>
    </comment>
    <comment ref="L335" authorId="0" shapeId="0">
      <text>
        <r>
          <rPr>
            <sz val="11"/>
            <rFont val="Calibri"/>
            <family val="2"/>
            <charset val="238"/>
          </rPr>
          <t>IV_B:TervezettNettoKoltseg</t>
        </r>
      </text>
    </comment>
    <comment ref="M335" authorId="0" shapeId="0">
      <text>
        <r>
          <rPr>
            <sz val="11"/>
            <rFont val="Calibri"/>
            <family val="2"/>
            <charset val="238"/>
          </rPr>
          <t>IV_B:IdotartamKezdes</t>
        </r>
      </text>
    </comment>
    <comment ref="N335" authorId="0" shapeId="0">
      <text>
        <r>
          <rPr>
            <sz val="11"/>
            <rFont val="Calibri"/>
            <family val="2"/>
            <charset val="238"/>
          </rPr>
          <t>IV_B:IdotartamBefejezes</t>
        </r>
      </text>
    </comment>
    <comment ref="O335" authorId="0" shapeId="0">
      <text>
        <r>
          <rPr>
            <sz val="11"/>
            <rFont val="Calibri"/>
            <family val="2"/>
            <charset val="238"/>
          </rPr>
          <t>IV_B:NettoKoltsegUtem1</t>
        </r>
      </text>
    </comment>
    <comment ref="P335" authorId="0" shapeId="0">
      <text>
        <r>
          <rPr>
            <sz val="11"/>
            <rFont val="Calibri"/>
            <family val="2"/>
            <charset val="238"/>
          </rPr>
          <t>IV_B:NettoKoltsegUtem2</t>
        </r>
      </text>
    </comment>
    <comment ref="Q335" authorId="0" shapeId="0">
      <text>
        <r>
          <rPr>
            <sz val="11"/>
            <rFont val="Calibri"/>
            <family val="2"/>
            <charset val="238"/>
          </rPr>
          <t>IV_B:EM_Melleklet2_KTG</t>
        </r>
      </text>
    </comment>
    <comment ref="S335" authorId="0" shapeId="0">
      <text>
        <r>
          <rPr>
            <sz val="11"/>
            <rFont val="Calibri"/>
            <family val="2"/>
            <charset val="238"/>
          </rPr>
          <t>IV_B:HDUtem1</t>
        </r>
      </text>
    </comment>
    <comment ref="T335" authorId="0" shapeId="0">
      <text>
        <r>
          <rPr>
            <sz val="11"/>
            <rFont val="Calibri"/>
            <family val="2"/>
            <charset val="238"/>
          </rPr>
          <t>IV_B:ECSUtem1</t>
        </r>
      </text>
    </comment>
    <comment ref="U335" authorId="0" shapeId="0">
      <text>
        <r>
          <rPr>
            <sz val="11"/>
            <rFont val="Calibri"/>
            <family val="2"/>
            <charset val="238"/>
          </rPr>
          <t>IV_B:KFHUtem1</t>
        </r>
      </text>
    </comment>
    <comment ref="V335" authorId="0" shapeId="0">
      <text>
        <r>
          <rPr>
            <sz val="11"/>
            <rFont val="Calibri"/>
            <family val="2"/>
            <charset val="238"/>
          </rPr>
          <t>IV_B:Egyeb_SajatUtem1</t>
        </r>
      </text>
    </comment>
    <comment ref="W335" authorId="0" shapeId="0">
      <text>
        <r>
          <rPr>
            <sz val="11"/>
            <rFont val="Calibri"/>
            <family val="2"/>
            <charset val="238"/>
          </rPr>
          <t>IV_B:DijUtem1</t>
        </r>
      </text>
    </comment>
    <comment ref="X335" authorId="0" shapeId="0">
      <text>
        <r>
          <rPr>
            <sz val="11"/>
            <rFont val="Calibri"/>
            <family val="2"/>
            <charset val="238"/>
          </rPr>
          <t>IV_B:EM_Melleklet1_Utem1</t>
        </r>
      </text>
    </comment>
    <comment ref="Y335" authorId="0" shapeId="0">
      <text>
        <r>
          <rPr>
            <sz val="11"/>
            <rFont val="Calibri"/>
            <family val="2"/>
            <charset val="238"/>
          </rPr>
          <t>IV_B:EgyebAllamiUtem1</t>
        </r>
      </text>
    </comment>
    <comment ref="Z335" authorId="0" shapeId="0">
      <text>
        <r>
          <rPr>
            <sz val="11"/>
            <rFont val="Calibri"/>
            <family val="2"/>
            <charset val="238"/>
          </rPr>
          <t>IV_B:OnkormanyzatiUtem1</t>
        </r>
      </text>
    </comment>
    <comment ref="AA335" authorId="0" shapeId="0">
      <text>
        <r>
          <rPr>
            <sz val="11"/>
            <rFont val="Calibri"/>
            <family val="2"/>
            <charset val="238"/>
          </rPr>
          <t>IV_B:EUUtem1</t>
        </r>
      </text>
    </comment>
    <comment ref="AB335" authorId="0" shapeId="0">
      <text>
        <r>
          <rPr>
            <sz val="11"/>
            <rFont val="Calibri"/>
            <family val="2"/>
            <charset val="238"/>
          </rPr>
          <t>IV_B:EgyebUtem1</t>
        </r>
      </text>
    </comment>
    <comment ref="AC335" authorId="0" shapeId="0">
      <text>
        <r>
          <rPr>
            <sz val="11"/>
            <rFont val="Calibri"/>
            <family val="2"/>
            <charset val="238"/>
          </rPr>
          <t>IV_B:HitelKotvenyUtem1</t>
        </r>
      </text>
    </comment>
    <comment ref="AD335" authorId="0" shapeId="0">
      <text>
        <r>
          <rPr>
            <sz val="11"/>
            <rFont val="Calibri"/>
            <family val="2"/>
            <charset val="238"/>
          </rPr>
          <t>IV_B:OsszesenUtem1</t>
        </r>
      </text>
    </comment>
    <comment ref="AG335" authorId="0" shapeId="0">
      <text>
        <r>
          <rPr>
            <sz val="11"/>
            <rFont val="Calibri"/>
            <family val="2"/>
            <charset val="238"/>
          </rPr>
          <t>IV_B:HDUtem2</t>
        </r>
      </text>
    </comment>
    <comment ref="AH335" authorId="0" shapeId="0">
      <text>
        <r>
          <rPr>
            <sz val="11"/>
            <rFont val="Calibri"/>
            <family val="2"/>
            <charset val="238"/>
          </rPr>
          <t>IV_B:ECSUtem2</t>
        </r>
      </text>
    </comment>
    <comment ref="AI335" authorId="0" shapeId="0">
      <text>
        <r>
          <rPr>
            <sz val="11"/>
            <rFont val="Calibri"/>
            <family val="2"/>
            <charset val="238"/>
          </rPr>
          <t>IV_B:KFHUtem2</t>
        </r>
      </text>
    </comment>
    <comment ref="AJ335" authorId="0" shapeId="0">
      <text>
        <r>
          <rPr>
            <sz val="11"/>
            <rFont val="Calibri"/>
            <family val="2"/>
            <charset val="238"/>
          </rPr>
          <t>IV_B:Egyeb_SajatUtem2</t>
        </r>
      </text>
    </comment>
    <comment ref="AK335" authorId="0" shapeId="0">
      <text>
        <r>
          <rPr>
            <sz val="11"/>
            <rFont val="Calibri"/>
            <family val="2"/>
            <charset val="238"/>
          </rPr>
          <t>IV_B:DijUtem2</t>
        </r>
      </text>
    </comment>
    <comment ref="AL335" authorId="0" shapeId="0">
      <text>
        <r>
          <rPr>
            <sz val="11"/>
            <rFont val="Calibri"/>
            <family val="2"/>
            <charset val="238"/>
          </rPr>
          <t>IV_B:EM_Melleklet1_Utem2</t>
        </r>
      </text>
    </comment>
    <comment ref="AM335" authorId="0" shapeId="0">
      <text>
        <r>
          <rPr>
            <sz val="11"/>
            <rFont val="Calibri"/>
            <family val="2"/>
            <charset val="238"/>
          </rPr>
          <t>IV_B:EgyebAllamiUtem2</t>
        </r>
      </text>
    </comment>
    <comment ref="AN335" authorId="0" shapeId="0">
      <text>
        <r>
          <rPr>
            <sz val="11"/>
            <rFont val="Calibri"/>
            <family val="2"/>
            <charset val="238"/>
          </rPr>
          <t>IV_B:OnkormanyzatiUtem2</t>
        </r>
      </text>
    </comment>
    <comment ref="AO335" authorId="0" shapeId="0">
      <text>
        <r>
          <rPr>
            <sz val="11"/>
            <rFont val="Calibri"/>
            <family val="2"/>
            <charset val="238"/>
          </rPr>
          <t>IV_B:EUUtem2</t>
        </r>
      </text>
    </comment>
    <comment ref="AP335" authorId="0" shapeId="0">
      <text>
        <r>
          <rPr>
            <sz val="11"/>
            <rFont val="Calibri"/>
            <family val="2"/>
            <charset val="238"/>
          </rPr>
          <t>IV_B:EgyebUtem2</t>
        </r>
      </text>
    </comment>
    <comment ref="AQ335" authorId="0" shapeId="0">
      <text>
        <r>
          <rPr>
            <sz val="11"/>
            <rFont val="Calibri"/>
            <family val="2"/>
            <charset val="238"/>
          </rPr>
          <t>IV_B:HitelKotvenyUtem2</t>
        </r>
      </text>
    </comment>
    <comment ref="AR335" authorId="0" shapeId="0">
      <text>
        <r>
          <rPr>
            <sz val="11"/>
            <rFont val="Calibri"/>
            <family val="2"/>
            <charset val="238"/>
          </rPr>
          <t>IV_B:OsszesenUtem2</t>
        </r>
      </text>
    </comment>
    <comment ref="AS335" authorId="0" shapeId="0">
      <text>
        <r>
          <rPr>
            <sz val="11"/>
            <rFont val="Calibri"/>
            <family val="2"/>
            <charset val="238"/>
          </rPr>
          <t>IV_B:ForrashianyUtem2</t>
        </r>
      </text>
    </comment>
    <comment ref="AV335" authorId="0" shapeId="0">
      <text>
        <r>
          <rPr>
            <sz val="11"/>
            <rFont val="Calibri"/>
            <family val="2"/>
            <charset val="238"/>
          </rPr>
          <t>IV_B:Indokolas</t>
        </r>
      </text>
    </comment>
    <comment ref="AW335" authorId="0" shapeId="0">
      <text>
        <r>
          <rPr>
            <sz val="11"/>
            <rFont val="Calibri"/>
            <family val="2"/>
            <charset val="238"/>
          </rPr>
          <t>IV_B:Megjegyzes</t>
        </r>
      </text>
    </comment>
    <comment ref="AZ335" authorId="0" shapeId="0">
      <text>
        <r>
          <rPr>
            <sz val="11"/>
            <rFont val="Calibri"/>
            <family val="2"/>
            <charset val="238"/>
          </rPr>
          <t>IV_B:ISA</t>
        </r>
      </text>
    </comment>
    <comment ref="B336" authorId="0" shapeId="0">
      <text>
        <r>
          <rPr>
            <sz val="11"/>
            <rFont val="Calibri"/>
            <family val="2"/>
            <charset val="238"/>
          </rPr>
          <t>IV_B:FontossagiSorrent</t>
        </r>
      </text>
    </comment>
    <comment ref="C336" authorId="0" shapeId="0">
      <text>
        <r>
          <rPr>
            <sz val="11"/>
            <rFont val="Calibri"/>
            <family val="2"/>
            <charset val="238"/>
          </rPr>
          <t>IV_B:FeladatKategoria</t>
        </r>
      </text>
    </comment>
    <comment ref="D336" authorId="0" shapeId="0">
      <text>
        <r>
          <rPr>
            <sz val="11"/>
            <rFont val="Calibri"/>
            <family val="2"/>
            <charset val="238"/>
          </rPr>
          <t>IV_B:FeladatMegnevezes</t>
        </r>
      </text>
    </comment>
    <comment ref="E336" authorId="0" shapeId="0">
      <text>
        <r>
          <rPr>
            <sz val="11"/>
            <rFont val="Calibri"/>
            <family val="2"/>
            <charset val="238"/>
          </rPr>
          <t>IV_B:ElviEngedelySzam</t>
        </r>
      </text>
    </comment>
    <comment ref="F336" authorId="0" shapeId="0">
      <text>
        <r>
          <rPr>
            <sz val="11"/>
            <rFont val="Calibri"/>
            <family val="2"/>
            <charset val="238"/>
          </rPr>
          <t>IV_B:VKR_Kod</t>
        </r>
      </text>
    </comment>
    <comment ref="G336" authorId="0" shapeId="0">
      <text>
        <r>
          <rPr>
            <sz val="11"/>
            <rFont val="Calibri"/>
            <family val="2"/>
            <charset val="238"/>
          </rPr>
          <t>IV_B:VKR_Nev</t>
        </r>
      </text>
    </comment>
    <comment ref="H336" authorId="0" shapeId="0">
      <text>
        <r>
          <rPr>
            <sz val="11"/>
            <rFont val="Calibri"/>
            <family val="2"/>
            <charset val="238"/>
          </rPr>
          <t>IV_B:FeladatSorszam</t>
        </r>
      </text>
    </comment>
    <comment ref="I336" authorId="0" shapeId="0">
      <text>
        <r>
          <rPr>
            <sz val="11"/>
            <rFont val="Calibri"/>
            <family val="2"/>
            <charset val="238"/>
          </rPr>
          <t>IV_B:FeladatAzonosito</t>
        </r>
      </text>
    </comment>
    <comment ref="J336" authorId="0" shapeId="0">
      <text>
        <r>
          <rPr>
            <sz val="11"/>
            <rFont val="Calibri"/>
            <family val="2"/>
            <charset val="238"/>
          </rPr>
          <t>IV_B:EllatasiTerulet</t>
        </r>
      </text>
    </comment>
    <comment ref="K336" authorId="0" shapeId="0">
      <text>
        <r>
          <rPr>
            <sz val="11"/>
            <rFont val="Calibri"/>
            <family val="2"/>
            <charset val="238"/>
          </rPr>
          <t>IV_B:EllatasertFelelos</t>
        </r>
      </text>
    </comment>
    <comment ref="L336" authorId="0" shapeId="0">
      <text>
        <r>
          <rPr>
            <sz val="11"/>
            <rFont val="Calibri"/>
            <family val="2"/>
            <charset val="238"/>
          </rPr>
          <t>IV_B:TervezettNettoKoltseg</t>
        </r>
      </text>
    </comment>
    <comment ref="M336" authorId="0" shapeId="0">
      <text>
        <r>
          <rPr>
            <sz val="11"/>
            <rFont val="Calibri"/>
            <family val="2"/>
            <charset val="238"/>
          </rPr>
          <t>IV_B:IdotartamKezdes</t>
        </r>
      </text>
    </comment>
    <comment ref="N336" authorId="0" shapeId="0">
      <text>
        <r>
          <rPr>
            <sz val="11"/>
            <rFont val="Calibri"/>
            <family val="2"/>
            <charset val="238"/>
          </rPr>
          <t>IV_B:IdotartamBefejezes</t>
        </r>
      </text>
    </comment>
    <comment ref="O336" authorId="0" shapeId="0">
      <text>
        <r>
          <rPr>
            <sz val="11"/>
            <rFont val="Calibri"/>
            <family val="2"/>
            <charset val="238"/>
          </rPr>
          <t>IV_B:NettoKoltsegUtem1</t>
        </r>
      </text>
    </comment>
    <comment ref="P336" authorId="0" shapeId="0">
      <text>
        <r>
          <rPr>
            <sz val="11"/>
            <rFont val="Calibri"/>
            <family val="2"/>
            <charset val="238"/>
          </rPr>
          <t>IV_B:NettoKoltsegUtem2</t>
        </r>
      </text>
    </comment>
    <comment ref="Q336" authorId="0" shapeId="0">
      <text>
        <r>
          <rPr>
            <sz val="11"/>
            <rFont val="Calibri"/>
            <family val="2"/>
            <charset val="238"/>
          </rPr>
          <t>IV_B:EM_Melleklet2_KTG</t>
        </r>
      </text>
    </comment>
    <comment ref="S336" authorId="0" shapeId="0">
      <text>
        <r>
          <rPr>
            <sz val="11"/>
            <rFont val="Calibri"/>
            <family val="2"/>
            <charset val="238"/>
          </rPr>
          <t>IV_B:HDUtem1</t>
        </r>
      </text>
    </comment>
    <comment ref="T336" authorId="0" shapeId="0">
      <text>
        <r>
          <rPr>
            <sz val="11"/>
            <rFont val="Calibri"/>
            <family val="2"/>
            <charset val="238"/>
          </rPr>
          <t>IV_B:ECSUtem1</t>
        </r>
      </text>
    </comment>
    <comment ref="U336" authorId="0" shapeId="0">
      <text>
        <r>
          <rPr>
            <sz val="11"/>
            <rFont val="Calibri"/>
            <family val="2"/>
            <charset val="238"/>
          </rPr>
          <t>IV_B:KFHUtem1</t>
        </r>
      </text>
    </comment>
    <comment ref="V336" authorId="0" shapeId="0">
      <text>
        <r>
          <rPr>
            <sz val="11"/>
            <rFont val="Calibri"/>
            <family val="2"/>
            <charset val="238"/>
          </rPr>
          <t>IV_B:Egyeb_SajatUtem1</t>
        </r>
      </text>
    </comment>
    <comment ref="W336" authorId="0" shapeId="0">
      <text>
        <r>
          <rPr>
            <sz val="11"/>
            <rFont val="Calibri"/>
            <family val="2"/>
            <charset val="238"/>
          </rPr>
          <t>IV_B:DijUtem1</t>
        </r>
      </text>
    </comment>
    <comment ref="X336" authorId="0" shapeId="0">
      <text>
        <r>
          <rPr>
            <sz val="11"/>
            <rFont val="Calibri"/>
            <family val="2"/>
            <charset val="238"/>
          </rPr>
          <t>IV_B:EM_Melleklet1_Utem1</t>
        </r>
      </text>
    </comment>
    <comment ref="Y336" authorId="0" shapeId="0">
      <text>
        <r>
          <rPr>
            <sz val="11"/>
            <rFont val="Calibri"/>
            <family val="2"/>
            <charset val="238"/>
          </rPr>
          <t>IV_B:EgyebAllamiUtem1</t>
        </r>
      </text>
    </comment>
    <comment ref="Z336" authorId="0" shapeId="0">
      <text>
        <r>
          <rPr>
            <sz val="11"/>
            <rFont val="Calibri"/>
            <family val="2"/>
            <charset val="238"/>
          </rPr>
          <t>IV_B:OnkormanyzatiUtem1</t>
        </r>
      </text>
    </comment>
    <comment ref="AA336" authorId="0" shapeId="0">
      <text>
        <r>
          <rPr>
            <sz val="11"/>
            <rFont val="Calibri"/>
            <family val="2"/>
            <charset val="238"/>
          </rPr>
          <t>IV_B:EUUtem1</t>
        </r>
      </text>
    </comment>
    <comment ref="AB336" authorId="0" shapeId="0">
      <text>
        <r>
          <rPr>
            <sz val="11"/>
            <rFont val="Calibri"/>
            <family val="2"/>
            <charset val="238"/>
          </rPr>
          <t>IV_B:EgyebUtem1</t>
        </r>
      </text>
    </comment>
    <comment ref="AC336" authorId="0" shapeId="0">
      <text>
        <r>
          <rPr>
            <sz val="11"/>
            <rFont val="Calibri"/>
            <family val="2"/>
            <charset val="238"/>
          </rPr>
          <t>IV_B:HitelKotvenyUtem1</t>
        </r>
      </text>
    </comment>
    <comment ref="AD336" authorId="0" shapeId="0">
      <text>
        <r>
          <rPr>
            <sz val="11"/>
            <rFont val="Calibri"/>
            <family val="2"/>
            <charset val="238"/>
          </rPr>
          <t>IV_B:OsszesenUtem1</t>
        </r>
      </text>
    </comment>
    <comment ref="AG336" authorId="0" shapeId="0">
      <text>
        <r>
          <rPr>
            <sz val="11"/>
            <rFont val="Calibri"/>
            <family val="2"/>
            <charset val="238"/>
          </rPr>
          <t>IV_B:HDUtem2</t>
        </r>
      </text>
    </comment>
    <comment ref="AH336" authorId="0" shapeId="0">
      <text>
        <r>
          <rPr>
            <sz val="11"/>
            <rFont val="Calibri"/>
            <family val="2"/>
            <charset val="238"/>
          </rPr>
          <t>IV_B:ECSUtem2</t>
        </r>
      </text>
    </comment>
    <comment ref="AI336" authorId="0" shapeId="0">
      <text>
        <r>
          <rPr>
            <sz val="11"/>
            <rFont val="Calibri"/>
            <family val="2"/>
            <charset val="238"/>
          </rPr>
          <t>IV_B:KFHUtem2</t>
        </r>
      </text>
    </comment>
    <comment ref="AJ336" authorId="0" shapeId="0">
      <text>
        <r>
          <rPr>
            <sz val="11"/>
            <rFont val="Calibri"/>
            <family val="2"/>
            <charset val="238"/>
          </rPr>
          <t>IV_B:Egyeb_SajatUtem2</t>
        </r>
      </text>
    </comment>
    <comment ref="AK336" authorId="0" shapeId="0">
      <text>
        <r>
          <rPr>
            <sz val="11"/>
            <rFont val="Calibri"/>
            <family val="2"/>
            <charset val="238"/>
          </rPr>
          <t>IV_B:DijUtem2</t>
        </r>
      </text>
    </comment>
    <comment ref="AL336" authorId="0" shapeId="0">
      <text>
        <r>
          <rPr>
            <sz val="11"/>
            <rFont val="Calibri"/>
            <family val="2"/>
            <charset val="238"/>
          </rPr>
          <t>IV_B:EM_Melleklet1_Utem2</t>
        </r>
      </text>
    </comment>
    <comment ref="AM336" authorId="0" shapeId="0">
      <text>
        <r>
          <rPr>
            <sz val="11"/>
            <rFont val="Calibri"/>
            <family val="2"/>
            <charset val="238"/>
          </rPr>
          <t>IV_B:EgyebAllamiUtem2</t>
        </r>
      </text>
    </comment>
    <comment ref="AN336" authorId="0" shapeId="0">
      <text>
        <r>
          <rPr>
            <sz val="11"/>
            <rFont val="Calibri"/>
            <family val="2"/>
            <charset val="238"/>
          </rPr>
          <t>IV_B:OnkormanyzatiUtem2</t>
        </r>
      </text>
    </comment>
    <comment ref="AO336" authorId="0" shapeId="0">
      <text>
        <r>
          <rPr>
            <sz val="11"/>
            <rFont val="Calibri"/>
            <family val="2"/>
            <charset val="238"/>
          </rPr>
          <t>IV_B:EUUtem2</t>
        </r>
      </text>
    </comment>
    <comment ref="AP336" authorId="0" shapeId="0">
      <text>
        <r>
          <rPr>
            <sz val="11"/>
            <rFont val="Calibri"/>
            <family val="2"/>
            <charset val="238"/>
          </rPr>
          <t>IV_B:EgyebUtem2</t>
        </r>
      </text>
    </comment>
    <comment ref="AQ336" authorId="0" shapeId="0">
      <text>
        <r>
          <rPr>
            <sz val="11"/>
            <rFont val="Calibri"/>
            <family val="2"/>
            <charset val="238"/>
          </rPr>
          <t>IV_B:HitelKotvenyUtem2</t>
        </r>
      </text>
    </comment>
    <comment ref="AR336" authorId="0" shapeId="0">
      <text>
        <r>
          <rPr>
            <sz val="11"/>
            <rFont val="Calibri"/>
            <family val="2"/>
            <charset val="238"/>
          </rPr>
          <t>IV_B:OsszesenUtem2</t>
        </r>
      </text>
    </comment>
    <comment ref="AS336" authorId="0" shapeId="0">
      <text>
        <r>
          <rPr>
            <sz val="11"/>
            <rFont val="Calibri"/>
            <family val="2"/>
            <charset val="238"/>
          </rPr>
          <t>IV_B:ForrashianyUtem2</t>
        </r>
      </text>
    </comment>
    <comment ref="AV336" authorId="0" shapeId="0">
      <text>
        <r>
          <rPr>
            <sz val="11"/>
            <rFont val="Calibri"/>
            <family val="2"/>
            <charset val="238"/>
          </rPr>
          <t>IV_B:Indokolas</t>
        </r>
      </text>
    </comment>
    <comment ref="AW336" authorId="0" shapeId="0">
      <text>
        <r>
          <rPr>
            <sz val="11"/>
            <rFont val="Calibri"/>
            <family val="2"/>
            <charset val="238"/>
          </rPr>
          <t>IV_B:Megjegyzes</t>
        </r>
      </text>
    </comment>
    <comment ref="AZ336" authorId="0" shapeId="0">
      <text>
        <r>
          <rPr>
            <sz val="11"/>
            <rFont val="Calibri"/>
            <family val="2"/>
            <charset val="238"/>
          </rPr>
          <t>IV_B:ISA</t>
        </r>
      </text>
    </comment>
    <comment ref="B337" authorId="0" shapeId="0">
      <text>
        <r>
          <rPr>
            <sz val="11"/>
            <rFont val="Calibri"/>
            <family val="2"/>
            <charset val="238"/>
          </rPr>
          <t>IV_B:FontossagiSorrent</t>
        </r>
      </text>
    </comment>
    <comment ref="C337" authorId="0" shapeId="0">
      <text>
        <r>
          <rPr>
            <sz val="11"/>
            <rFont val="Calibri"/>
            <family val="2"/>
            <charset val="238"/>
          </rPr>
          <t>IV_B:FeladatKategoria</t>
        </r>
      </text>
    </comment>
    <comment ref="D337" authorId="0" shapeId="0">
      <text>
        <r>
          <rPr>
            <sz val="11"/>
            <rFont val="Calibri"/>
            <family val="2"/>
            <charset val="238"/>
          </rPr>
          <t>IV_B:FeladatMegnevezes</t>
        </r>
      </text>
    </comment>
    <comment ref="E337" authorId="0" shapeId="0">
      <text>
        <r>
          <rPr>
            <sz val="11"/>
            <rFont val="Calibri"/>
            <family val="2"/>
            <charset val="238"/>
          </rPr>
          <t>IV_B:ElviEngedelySzam</t>
        </r>
      </text>
    </comment>
    <comment ref="F337" authorId="0" shapeId="0">
      <text>
        <r>
          <rPr>
            <sz val="11"/>
            <rFont val="Calibri"/>
            <family val="2"/>
            <charset val="238"/>
          </rPr>
          <t>IV_B:VKR_Kod</t>
        </r>
      </text>
    </comment>
    <comment ref="G337" authorId="0" shapeId="0">
      <text>
        <r>
          <rPr>
            <sz val="11"/>
            <rFont val="Calibri"/>
            <family val="2"/>
            <charset val="238"/>
          </rPr>
          <t>IV_B:VKR_Nev</t>
        </r>
      </text>
    </comment>
    <comment ref="H337" authorId="0" shapeId="0">
      <text>
        <r>
          <rPr>
            <sz val="11"/>
            <rFont val="Calibri"/>
            <family val="2"/>
            <charset val="238"/>
          </rPr>
          <t>IV_B:FeladatSorszam</t>
        </r>
      </text>
    </comment>
    <comment ref="I337" authorId="0" shapeId="0">
      <text>
        <r>
          <rPr>
            <sz val="11"/>
            <rFont val="Calibri"/>
            <family val="2"/>
            <charset val="238"/>
          </rPr>
          <t>IV_B:FeladatAzonosito</t>
        </r>
      </text>
    </comment>
    <comment ref="J337" authorId="0" shapeId="0">
      <text>
        <r>
          <rPr>
            <sz val="11"/>
            <rFont val="Calibri"/>
            <family val="2"/>
            <charset val="238"/>
          </rPr>
          <t>IV_B:EllatasiTerulet</t>
        </r>
      </text>
    </comment>
    <comment ref="K337" authorId="0" shapeId="0">
      <text>
        <r>
          <rPr>
            <sz val="11"/>
            <rFont val="Calibri"/>
            <family val="2"/>
            <charset val="238"/>
          </rPr>
          <t>IV_B:EllatasertFelelos</t>
        </r>
      </text>
    </comment>
    <comment ref="L337" authorId="0" shapeId="0">
      <text>
        <r>
          <rPr>
            <sz val="11"/>
            <rFont val="Calibri"/>
            <family val="2"/>
            <charset val="238"/>
          </rPr>
          <t>IV_B:TervezettNettoKoltseg</t>
        </r>
      </text>
    </comment>
    <comment ref="M337" authorId="0" shapeId="0">
      <text>
        <r>
          <rPr>
            <sz val="11"/>
            <rFont val="Calibri"/>
            <family val="2"/>
            <charset val="238"/>
          </rPr>
          <t>IV_B:IdotartamKezdes</t>
        </r>
      </text>
    </comment>
    <comment ref="N337" authorId="0" shapeId="0">
      <text>
        <r>
          <rPr>
            <sz val="11"/>
            <rFont val="Calibri"/>
            <family val="2"/>
            <charset val="238"/>
          </rPr>
          <t>IV_B:IdotartamBefejezes</t>
        </r>
      </text>
    </comment>
    <comment ref="O337" authorId="0" shapeId="0">
      <text>
        <r>
          <rPr>
            <sz val="11"/>
            <rFont val="Calibri"/>
            <family val="2"/>
            <charset val="238"/>
          </rPr>
          <t>IV_B:NettoKoltsegUtem1</t>
        </r>
      </text>
    </comment>
    <comment ref="P337" authorId="0" shapeId="0">
      <text>
        <r>
          <rPr>
            <sz val="11"/>
            <rFont val="Calibri"/>
            <family val="2"/>
            <charset val="238"/>
          </rPr>
          <t>IV_B:NettoKoltsegUtem2</t>
        </r>
      </text>
    </comment>
    <comment ref="Q337" authorId="0" shapeId="0">
      <text>
        <r>
          <rPr>
            <sz val="11"/>
            <rFont val="Calibri"/>
            <family val="2"/>
            <charset val="238"/>
          </rPr>
          <t>IV_B:EM_Melleklet2_KTG</t>
        </r>
      </text>
    </comment>
    <comment ref="S337" authorId="0" shapeId="0">
      <text>
        <r>
          <rPr>
            <sz val="11"/>
            <rFont val="Calibri"/>
            <family val="2"/>
            <charset val="238"/>
          </rPr>
          <t>IV_B:HDUtem1</t>
        </r>
      </text>
    </comment>
    <comment ref="T337" authorId="0" shapeId="0">
      <text>
        <r>
          <rPr>
            <sz val="11"/>
            <rFont val="Calibri"/>
            <family val="2"/>
            <charset val="238"/>
          </rPr>
          <t>IV_B:ECSUtem1</t>
        </r>
      </text>
    </comment>
    <comment ref="U337" authorId="0" shapeId="0">
      <text>
        <r>
          <rPr>
            <sz val="11"/>
            <rFont val="Calibri"/>
            <family val="2"/>
            <charset val="238"/>
          </rPr>
          <t>IV_B:KFHUtem1</t>
        </r>
      </text>
    </comment>
    <comment ref="V337" authorId="0" shapeId="0">
      <text>
        <r>
          <rPr>
            <sz val="11"/>
            <rFont val="Calibri"/>
            <family val="2"/>
            <charset val="238"/>
          </rPr>
          <t>IV_B:Egyeb_SajatUtem1</t>
        </r>
      </text>
    </comment>
    <comment ref="W337" authorId="0" shapeId="0">
      <text>
        <r>
          <rPr>
            <sz val="11"/>
            <rFont val="Calibri"/>
            <family val="2"/>
            <charset val="238"/>
          </rPr>
          <t>IV_B:DijUtem1</t>
        </r>
      </text>
    </comment>
    <comment ref="X337" authorId="0" shapeId="0">
      <text>
        <r>
          <rPr>
            <sz val="11"/>
            <rFont val="Calibri"/>
            <family val="2"/>
            <charset val="238"/>
          </rPr>
          <t>IV_B:EM_Melleklet1_Utem1</t>
        </r>
      </text>
    </comment>
    <comment ref="Y337" authorId="0" shapeId="0">
      <text>
        <r>
          <rPr>
            <sz val="11"/>
            <rFont val="Calibri"/>
            <family val="2"/>
            <charset val="238"/>
          </rPr>
          <t>IV_B:EgyebAllamiUtem1</t>
        </r>
      </text>
    </comment>
    <comment ref="Z337" authorId="0" shapeId="0">
      <text>
        <r>
          <rPr>
            <sz val="11"/>
            <rFont val="Calibri"/>
            <family val="2"/>
            <charset val="238"/>
          </rPr>
          <t>IV_B:OnkormanyzatiUtem1</t>
        </r>
      </text>
    </comment>
    <comment ref="AA337" authorId="0" shapeId="0">
      <text>
        <r>
          <rPr>
            <sz val="11"/>
            <rFont val="Calibri"/>
            <family val="2"/>
            <charset val="238"/>
          </rPr>
          <t>IV_B:EUUtem1</t>
        </r>
      </text>
    </comment>
    <comment ref="AB337" authorId="0" shapeId="0">
      <text>
        <r>
          <rPr>
            <sz val="11"/>
            <rFont val="Calibri"/>
            <family val="2"/>
            <charset val="238"/>
          </rPr>
          <t>IV_B:EgyebUtem1</t>
        </r>
      </text>
    </comment>
    <comment ref="AC337" authorId="0" shapeId="0">
      <text>
        <r>
          <rPr>
            <sz val="11"/>
            <rFont val="Calibri"/>
            <family val="2"/>
            <charset val="238"/>
          </rPr>
          <t>IV_B:HitelKotvenyUtem1</t>
        </r>
      </text>
    </comment>
    <comment ref="AD337" authorId="0" shapeId="0">
      <text>
        <r>
          <rPr>
            <sz val="11"/>
            <rFont val="Calibri"/>
            <family val="2"/>
            <charset val="238"/>
          </rPr>
          <t>IV_B:OsszesenUtem1</t>
        </r>
      </text>
    </comment>
    <comment ref="AG337" authorId="0" shapeId="0">
      <text>
        <r>
          <rPr>
            <sz val="11"/>
            <rFont val="Calibri"/>
            <family val="2"/>
            <charset val="238"/>
          </rPr>
          <t>IV_B:HDUtem2</t>
        </r>
      </text>
    </comment>
    <comment ref="AH337" authorId="0" shapeId="0">
      <text>
        <r>
          <rPr>
            <sz val="11"/>
            <rFont val="Calibri"/>
            <family val="2"/>
            <charset val="238"/>
          </rPr>
          <t>IV_B:ECSUtem2</t>
        </r>
      </text>
    </comment>
    <comment ref="AI337" authorId="0" shapeId="0">
      <text>
        <r>
          <rPr>
            <sz val="11"/>
            <rFont val="Calibri"/>
            <family val="2"/>
            <charset val="238"/>
          </rPr>
          <t>IV_B:KFHUtem2</t>
        </r>
      </text>
    </comment>
    <comment ref="AJ337" authorId="0" shapeId="0">
      <text>
        <r>
          <rPr>
            <sz val="11"/>
            <rFont val="Calibri"/>
            <family val="2"/>
            <charset val="238"/>
          </rPr>
          <t>IV_B:Egyeb_SajatUtem2</t>
        </r>
      </text>
    </comment>
    <comment ref="AK337" authorId="0" shapeId="0">
      <text>
        <r>
          <rPr>
            <sz val="11"/>
            <rFont val="Calibri"/>
            <family val="2"/>
            <charset val="238"/>
          </rPr>
          <t>IV_B:DijUtem2</t>
        </r>
      </text>
    </comment>
    <comment ref="AL337" authorId="0" shapeId="0">
      <text>
        <r>
          <rPr>
            <sz val="11"/>
            <rFont val="Calibri"/>
            <family val="2"/>
            <charset val="238"/>
          </rPr>
          <t>IV_B:EM_Melleklet1_Utem2</t>
        </r>
      </text>
    </comment>
    <comment ref="AM337" authorId="0" shapeId="0">
      <text>
        <r>
          <rPr>
            <sz val="11"/>
            <rFont val="Calibri"/>
            <family val="2"/>
            <charset val="238"/>
          </rPr>
          <t>IV_B:EgyebAllamiUtem2</t>
        </r>
      </text>
    </comment>
    <comment ref="AN337" authorId="0" shapeId="0">
      <text>
        <r>
          <rPr>
            <sz val="11"/>
            <rFont val="Calibri"/>
            <family val="2"/>
            <charset val="238"/>
          </rPr>
          <t>IV_B:OnkormanyzatiUtem2</t>
        </r>
      </text>
    </comment>
    <comment ref="AO337" authorId="0" shapeId="0">
      <text>
        <r>
          <rPr>
            <sz val="11"/>
            <rFont val="Calibri"/>
            <family val="2"/>
            <charset val="238"/>
          </rPr>
          <t>IV_B:EUUtem2</t>
        </r>
      </text>
    </comment>
    <comment ref="AP337" authorId="0" shapeId="0">
      <text>
        <r>
          <rPr>
            <sz val="11"/>
            <rFont val="Calibri"/>
            <family val="2"/>
            <charset val="238"/>
          </rPr>
          <t>IV_B:EgyebUtem2</t>
        </r>
      </text>
    </comment>
    <comment ref="AQ337" authorId="0" shapeId="0">
      <text>
        <r>
          <rPr>
            <sz val="11"/>
            <rFont val="Calibri"/>
            <family val="2"/>
            <charset val="238"/>
          </rPr>
          <t>IV_B:HitelKotvenyUtem2</t>
        </r>
      </text>
    </comment>
    <comment ref="AR337" authorId="0" shapeId="0">
      <text>
        <r>
          <rPr>
            <sz val="11"/>
            <rFont val="Calibri"/>
            <family val="2"/>
            <charset val="238"/>
          </rPr>
          <t>IV_B:OsszesenUtem2</t>
        </r>
      </text>
    </comment>
    <comment ref="AS337" authorId="0" shapeId="0">
      <text>
        <r>
          <rPr>
            <sz val="11"/>
            <rFont val="Calibri"/>
            <family val="2"/>
            <charset val="238"/>
          </rPr>
          <t>IV_B:ForrashianyUtem2</t>
        </r>
      </text>
    </comment>
    <comment ref="AV337" authorId="0" shapeId="0">
      <text>
        <r>
          <rPr>
            <sz val="11"/>
            <rFont val="Calibri"/>
            <family val="2"/>
            <charset val="238"/>
          </rPr>
          <t>IV_B:Indokolas</t>
        </r>
      </text>
    </comment>
    <comment ref="AW337" authorId="0" shapeId="0">
      <text>
        <r>
          <rPr>
            <sz val="11"/>
            <rFont val="Calibri"/>
            <family val="2"/>
            <charset val="238"/>
          </rPr>
          <t>IV_B:Megjegyzes</t>
        </r>
      </text>
    </comment>
    <comment ref="AZ337" authorId="0" shapeId="0">
      <text>
        <r>
          <rPr>
            <sz val="11"/>
            <rFont val="Calibri"/>
            <family val="2"/>
            <charset val="238"/>
          </rPr>
          <t>IV_B:ISA</t>
        </r>
      </text>
    </comment>
    <comment ref="B338" authorId="0" shapeId="0">
      <text>
        <r>
          <rPr>
            <sz val="11"/>
            <rFont val="Calibri"/>
            <family val="2"/>
            <charset val="238"/>
          </rPr>
          <t>IV_B:FontossagiSorrent</t>
        </r>
      </text>
    </comment>
    <comment ref="C338" authorId="0" shapeId="0">
      <text>
        <r>
          <rPr>
            <sz val="11"/>
            <rFont val="Calibri"/>
            <family val="2"/>
            <charset val="238"/>
          </rPr>
          <t>IV_B:FeladatKategoria</t>
        </r>
      </text>
    </comment>
    <comment ref="D338" authorId="0" shapeId="0">
      <text>
        <r>
          <rPr>
            <sz val="11"/>
            <rFont val="Calibri"/>
            <family val="2"/>
            <charset val="238"/>
          </rPr>
          <t>IV_B:FeladatMegnevezes</t>
        </r>
      </text>
    </comment>
    <comment ref="E338" authorId="0" shapeId="0">
      <text>
        <r>
          <rPr>
            <sz val="11"/>
            <rFont val="Calibri"/>
            <family val="2"/>
            <charset val="238"/>
          </rPr>
          <t>IV_B:ElviEngedelySzam</t>
        </r>
      </text>
    </comment>
    <comment ref="F338" authorId="0" shapeId="0">
      <text>
        <r>
          <rPr>
            <sz val="11"/>
            <rFont val="Calibri"/>
            <family val="2"/>
            <charset val="238"/>
          </rPr>
          <t>IV_B:VKR_Kod</t>
        </r>
      </text>
    </comment>
    <comment ref="G338" authorId="0" shapeId="0">
      <text>
        <r>
          <rPr>
            <sz val="11"/>
            <rFont val="Calibri"/>
            <family val="2"/>
            <charset val="238"/>
          </rPr>
          <t>IV_B:VKR_Nev</t>
        </r>
      </text>
    </comment>
    <comment ref="H338" authorId="0" shapeId="0">
      <text>
        <r>
          <rPr>
            <sz val="11"/>
            <rFont val="Calibri"/>
            <family val="2"/>
            <charset val="238"/>
          </rPr>
          <t>IV_B:FeladatSorszam</t>
        </r>
      </text>
    </comment>
    <comment ref="I338" authorId="0" shapeId="0">
      <text>
        <r>
          <rPr>
            <sz val="11"/>
            <rFont val="Calibri"/>
            <family val="2"/>
            <charset val="238"/>
          </rPr>
          <t>IV_B:FeladatAzonosito</t>
        </r>
      </text>
    </comment>
    <comment ref="J338" authorId="0" shapeId="0">
      <text>
        <r>
          <rPr>
            <sz val="11"/>
            <rFont val="Calibri"/>
            <family val="2"/>
            <charset val="238"/>
          </rPr>
          <t>IV_B:EllatasiTerulet</t>
        </r>
      </text>
    </comment>
    <comment ref="K338" authorId="0" shapeId="0">
      <text>
        <r>
          <rPr>
            <sz val="11"/>
            <rFont val="Calibri"/>
            <family val="2"/>
            <charset val="238"/>
          </rPr>
          <t>IV_B:EllatasertFelelos</t>
        </r>
      </text>
    </comment>
    <comment ref="L338" authorId="0" shapeId="0">
      <text>
        <r>
          <rPr>
            <sz val="11"/>
            <rFont val="Calibri"/>
            <family val="2"/>
            <charset val="238"/>
          </rPr>
          <t>IV_B:TervezettNettoKoltseg</t>
        </r>
      </text>
    </comment>
    <comment ref="M338" authorId="0" shapeId="0">
      <text>
        <r>
          <rPr>
            <sz val="11"/>
            <rFont val="Calibri"/>
            <family val="2"/>
            <charset val="238"/>
          </rPr>
          <t>IV_B:IdotartamKezdes</t>
        </r>
      </text>
    </comment>
    <comment ref="N338" authorId="0" shapeId="0">
      <text>
        <r>
          <rPr>
            <sz val="11"/>
            <rFont val="Calibri"/>
            <family val="2"/>
            <charset val="238"/>
          </rPr>
          <t>IV_B:IdotartamBefejezes</t>
        </r>
      </text>
    </comment>
    <comment ref="O338" authorId="0" shapeId="0">
      <text>
        <r>
          <rPr>
            <sz val="11"/>
            <rFont val="Calibri"/>
            <family val="2"/>
            <charset val="238"/>
          </rPr>
          <t>IV_B:NettoKoltsegUtem1</t>
        </r>
      </text>
    </comment>
    <comment ref="P338" authorId="0" shapeId="0">
      <text>
        <r>
          <rPr>
            <sz val="11"/>
            <rFont val="Calibri"/>
            <family val="2"/>
            <charset val="238"/>
          </rPr>
          <t>IV_B:NettoKoltsegUtem2</t>
        </r>
      </text>
    </comment>
    <comment ref="Q338" authorId="0" shapeId="0">
      <text>
        <r>
          <rPr>
            <sz val="11"/>
            <rFont val="Calibri"/>
            <family val="2"/>
            <charset val="238"/>
          </rPr>
          <t>IV_B:EM_Melleklet2_KTG</t>
        </r>
      </text>
    </comment>
    <comment ref="S338" authorId="0" shapeId="0">
      <text>
        <r>
          <rPr>
            <sz val="11"/>
            <rFont val="Calibri"/>
            <family val="2"/>
            <charset val="238"/>
          </rPr>
          <t>IV_B:HDUtem1</t>
        </r>
      </text>
    </comment>
    <comment ref="T338" authorId="0" shapeId="0">
      <text>
        <r>
          <rPr>
            <sz val="11"/>
            <rFont val="Calibri"/>
            <family val="2"/>
            <charset val="238"/>
          </rPr>
          <t>IV_B:ECSUtem1</t>
        </r>
      </text>
    </comment>
    <comment ref="U338" authorId="0" shapeId="0">
      <text>
        <r>
          <rPr>
            <sz val="11"/>
            <rFont val="Calibri"/>
            <family val="2"/>
            <charset val="238"/>
          </rPr>
          <t>IV_B:KFHUtem1</t>
        </r>
      </text>
    </comment>
    <comment ref="V338" authorId="0" shapeId="0">
      <text>
        <r>
          <rPr>
            <sz val="11"/>
            <rFont val="Calibri"/>
            <family val="2"/>
            <charset val="238"/>
          </rPr>
          <t>IV_B:Egyeb_SajatUtem1</t>
        </r>
      </text>
    </comment>
    <comment ref="W338" authorId="0" shapeId="0">
      <text>
        <r>
          <rPr>
            <sz val="11"/>
            <rFont val="Calibri"/>
            <family val="2"/>
            <charset val="238"/>
          </rPr>
          <t>IV_B:DijUtem1</t>
        </r>
      </text>
    </comment>
    <comment ref="X338" authorId="0" shapeId="0">
      <text>
        <r>
          <rPr>
            <sz val="11"/>
            <rFont val="Calibri"/>
            <family val="2"/>
            <charset val="238"/>
          </rPr>
          <t>IV_B:EM_Melleklet1_Utem1</t>
        </r>
      </text>
    </comment>
    <comment ref="Y338" authorId="0" shapeId="0">
      <text>
        <r>
          <rPr>
            <sz val="11"/>
            <rFont val="Calibri"/>
            <family val="2"/>
            <charset val="238"/>
          </rPr>
          <t>IV_B:EgyebAllamiUtem1</t>
        </r>
      </text>
    </comment>
    <comment ref="Z338" authorId="0" shapeId="0">
      <text>
        <r>
          <rPr>
            <sz val="11"/>
            <rFont val="Calibri"/>
            <family val="2"/>
            <charset val="238"/>
          </rPr>
          <t>IV_B:OnkormanyzatiUtem1</t>
        </r>
      </text>
    </comment>
    <comment ref="AA338" authorId="0" shapeId="0">
      <text>
        <r>
          <rPr>
            <sz val="11"/>
            <rFont val="Calibri"/>
            <family val="2"/>
            <charset val="238"/>
          </rPr>
          <t>IV_B:EUUtem1</t>
        </r>
      </text>
    </comment>
    <comment ref="AB338" authorId="0" shapeId="0">
      <text>
        <r>
          <rPr>
            <sz val="11"/>
            <rFont val="Calibri"/>
            <family val="2"/>
            <charset val="238"/>
          </rPr>
          <t>IV_B:EgyebUtem1</t>
        </r>
      </text>
    </comment>
    <comment ref="AC338" authorId="0" shapeId="0">
      <text>
        <r>
          <rPr>
            <sz val="11"/>
            <rFont val="Calibri"/>
            <family val="2"/>
            <charset val="238"/>
          </rPr>
          <t>IV_B:HitelKotvenyUtem1</t>
        </r>
      </text>
    </comment>
    <comment ref="AD338" authorId="0" shapeId="0">
      <text>
        <r>
          <rPr>
            <sz val="11"/>
            <rFont val="Calibri"/>
            <family val="2"/>
            <charset val="238"/>
          </rPr>
          <t>IV_B:OsszesenUtem1</t>
        </r>
      </text>
    </comment>
    <comment ref="AG338" authorId="0" shapeId="0">
      <text>
        <r>
          <rPr>
            <sz val="11"/>
            <rFont val="Calibri"/>
            <family val="2"/>
            <charset val="238"/>
          </rPr>
          <t>IV_B:HDUtem2</t>
        </r>
      </text>
    </comment>
    <comment ref="AH338" authorId="0" shapeId="0">
      <text>
        <r>
          <rPr>
            <sz val="11"/>
            <rFont val="Calibri"/>
            <family val="2"/>
            <charset val="238"/>
          </rPr>
          <t>IV_B:ECSUtem2</t>
        </r>
      </text>
    </comment>
    <comment ref="AI338" authorId="0" shapeId="0">
      <text>
        <r>
          <rPr>
            <sz val="11"/>
            <rFont val="Calibri"/>
            <family val="2"/>
            <charset val="238"/>
          </rPr>
          <t>IV_B:KFHUtem2</t>
        </r>
      </text>
    </comment>
    <comment ref="AJ338" authorId="0" shapeId="0">
      <text>
        <r>
          <rPr>
            <sz val="11"/>
            <rFont val="Calibri"/>
            <family val="2"/>
            <charset val="238"/>
          </rPr>
          <t>IV_B:Egyeb_SajatUtem2</t>
        </r>
      </text>
    </comment>
    <comment ref="AK338" authorId="0" shapeId="0">
      <text>
        <r>
          <rPr>
            <sz val="11"/>
            <rFont val="Calibri"/>
            <family val="2"/>
            <charset val="238"/>
          </rPr>
          <t>IV_B:DijUtem2</t>
        </r>
      </text>
    </comment>
    <comment ref="AL338" authorId="0" shapeId="0">
      <text>
        <r>
          <rPr>
            <sz val="11"/>
            <rFont val="Calibri"/>
            <family val="2"/>
            <charset val="238"/>
          </rPr>
          <t>IV_B:EM_Melleklet1_Utem2</t>
        </r>
      </text>
    </comment>
    <comment ref="AM338" authorId="0" shapeId="0">
      <text>
        <r>
          <rPr>
            <sz val="11"/>
            <rFont val="Calibri"/>
            <family val="2"/>
            <charset val="238"/>
          </rPr>
          <t>IV_B:EgyebAllamiUtem2</t>
        </r>
      </text>
    </comment>
    <comment ref="AN338" authorId="0" shapeId="0">
      <text>
        <r>
          <rPr>
            <sz val="11"/>
            <rFont val="Calibri"/>
            <family val="2"/>
            <charset val="238"/>
          </rPr>
          <t>IV_B:OnkormanyzatiUtem2</t>
        </r>
      </text>
    </comment>
    <comment ref="AO338" authorId="0" shapeId="0">
      <text>
        <r>
          <rPr>
            <sz val="11"/>
            <rFont val="Calibri"/>
            <family val="2"/>
            <charset val="238"/>
          </rPr>
          <t>IV_B:EUUtem2</t>
        </r>
      </text>
    </comment>
    <comment ref="AP338" authorId="0" shapeId="0">
      <text>
        <r>
          <rPr>
            <sz val="11"/>
            <rFont val="Calibri"/>
            <family val="2"/>
            <charset val="238"/>
          </rPr>
          <t>IV_B:EgyebUtem2</t>
        </r>
      </text>
    </comment>
    <comment ref="AQ338" authorId="0" shapeId="0">
      <text>
        <r>
          <rPr>
            <sz val="11"/>
            <rFont val="Calibri"/>
            <family val="2"/>
            <charset val="238"/>
          </rPr>
          <t>IV_B:HitelKotvenyUtem2</t>
        </r>
      </text>
    </comment>
    <comment ref="AR338" authorId="0" shapeId="0">
      <text>
        <r>
          <rPr>
            <sz val="11"/>
            <rFont val="Calibri"/>
            <family val="2"/>
            <charset val="238"/>
          </rPr>
          <t>IV_B:OsszesenUtem2</t>
        </r>
      </text>
    </comment>
    <comment ref="AS338" authorId="0" shapeId="0">
      <text>
        <r>
          <rPr>
            <sz val="11"/>
            <rFont val="Calibri"/>
            <family val="2"/>
            <charset val="238"/>
          </rPr>
          <t>IV_B:ForrashianyUtem2</t>
        </r>
      </text>
    </comment>
    <comment ref="AV338" authorId="0" shapeId="0">
      <text>
        <r>
          <rPr>
            <sz val="11"/>
            <rFont val="Calibri"/>
            <family val="2"/>
            <charset val="238"/>
          </rPr>
          <t>IV_B:Indokolas</t>
        </r>
      </text>
    </comment>
    <comment ref="AW338" authorId="0" shapeId="0">
      <text>
        <r>
          <rPr>
            <sz val="11"/>
            <rFont val="Calibri"/>
            <family val="2"/>
            <charset val="238"/>
          </rPr>
          <t>IV_B:Megjegyzes</t>
        </r>
      </text>
    </comment>
    <comment ref="AZ338" authorId="0" shapeId="0">
      <text>
        <r>
          <rPr>
            <sz val="11"/>
            <rFont val="Calibri"/>
            <family val="2"/>
            <charset val="238"/>
          </rPr>
          <t>IV_B:ISA</t>
        </r>
      </text>
    </comment>
    <comment ref="B339" authorId="0" shapeId="0">
      <text>
        <r>
          <rPr>
            <sz val="11"/>
            <rFont val="Calibri"/>
            <family val="2"/>
            <charset val="238"/>
          </rPr>
          <t>IV_B:FontossagiSorrent</t>
        </r>
      </text>
    </comment>
    <comment ref="C339" authorId="0" shapeId="0">
      <text>
        <r>
          <rPr>
            <sz val="11"/>
            <rFont val="Calibri"/>
            <family val="2"/>
            <charset val="238"/>
          </rPr>
          <t>IV_B:FeladatKategoria</t>
        </r>
      </text>
    </comment>
    <comment ref="D339" authorId="0" shapeId="0">
      <text>
        <r>
          <rPr>
            <sz val="11"/>
            <rFont val="Calibri"/>
            <family val="2"/>
            <charset val="238"/>
          </rPr>
          <t>IV_B:FeladatMegnevezes</t>
        </r>
      </text>
    </comment>
    <comment ref="E339" authorId="0" shapeId="0">
      <text>
        <r>
          <rPr>
            <sz val="11"/>
            <rFont val="Calibri"/>
            <family val="2"/>
            <charset val="238"/>
          </rPr>
          <t>IV_B:ElviEngedelySzam</t>
        </r>
      </text>
    </comment>
    <comment ref="F339" authorId="0" shapeId="0">
      <text>
        <r>
          <rPr>
            <sz val="11"/>
            <rFont val="Calibri"/>
            <family val="2"/>
            <charset val="238"/>
          </rPr>
          <t>IV_B:VKR_Kod</t>
        </r>
      </text>
    </comment>
    <comment ref="G339" authorId="0" shapeId="0">
      <text>
        <r>
          <rPr>
            <sz val="11"/>
            <rFont val="Calibri"/>
            <family val="2"/>
            <charset val="238"/>
          </rPr>
          <t>IV_B:VKR_Nev</t>
        </r>
      </text>
    </comment>
    <comment ref="H339" authorId="0" shapeId="0">
      <text>
        <r>
          <rPr>
            <sz val="11"/>
            <rFont val="Calibri"/>
            <family val="2"/>
            <charset val="238"/>
          </rPr>
          <t>IV_B:FeladatSorszam</t>
        </r>
      </text>
    </comment>
    <comment ref="I339" authorId="0" shapeId="0">
      <text>
        <r>
          <rPr>
            <sz val="11"/>
            <rFont val="Calibri"/>
            <family val="2"/>
            <charset val="238"/>
          </rPr>
          <t>IV_B:FeladatAzonosito</t>
        </r>
      </text>
    </comment>
    <comment ref="J339" authorId="0" shapeId="0">
      <text>
        <r>
          <rPr>
            <sz val="11"/>
            <rFont val="Calibri"/>
            <family val="2"/>
            <charset val="238"/>
          </rPr>
          <t>IV_B:EllatasiTerulet</t>
        </r>
      </text>
    </comment>
    <comment ref="K339" authorId="0" shapeId="0">
      <text>
        <r>
          <rPr>
            <sz val="11"/>
            <rFont val="Calibri"/>
            <family val="2"/>
            <charset val="238"/>
          </rPr>
          <t>IV_B:EllatasertFelelos</t>
        </r>
      </text>
    </comment>
    <comment ref="L339" authorId="0" shapeId="0">
      <text>
        <r>
          <rPr>
            <sz val="11"/>
            <rFont val="Calibri"/>
            <family val="2"/>
            <charset val="238"/>
          </rPr>
          <t>IV_B:TervezettNettoKoltseg</t>
        </r>
      </text>
    </comment>
    <comment ref="M339" authorId="0" shapeId="0">
      <text>
        <r>
          <rPr>
            <sz val="11"/>
            <rFont val="Calibri"/>
            <family val="2"/>
            <charset val="238"/>
          </rPr>
          <t>IV_B:IdotartamKezdes</t>
        </r>
      </text>
    </comment>
    <comment ref="N339" authorId="0" shapeId="0">
      <text>
        <r>
          <rPr>
            <sz val="11"/>
            <rFont val="Calibri"/>
            <family val="2"/>
            <charset val="238"/>
          </rPr>
          <t>IV_B:IdotartamBefejezes</t>
        </r>
      </text>
    </comment>
    <comment ref="O339" authorId="0" shapeId="0">
      <text>
        <r>
          <rPr>
            <sz val="11"/>
            <rFont val="Calibri"/>
            <family val="2"/>
            <charset val="238"/>
          </rPr>
          <t>IV_B:NettoKoltsegUtem1</t>
        </r>
      </text>
    </comment>
    <comment ref="P339" authorId="0" shapeId="0">
      <text>
        <r>
          <rPr>
            <sz val="11"/>
            <rFont val="Calibri"/>
            <family val="2"/>
            <charset val="238"/>
          </rPr>
          <t>IV_B:NettoKoltsegUtem2</t>
        </r>
      </text>
    </comment>
    <comment ref="Q339" authorId="0" shapeId="0">
      <text>
        <r>
          <rPr>
            <sz val="11"/>
            <rFont val="Calibri"/>
            <family val="2"/>
            <charset val="238"/>
          </rPr>
          <t>IV_B:EM_Melleklet2_KTG</t>
        </r>
      </text>
    </comment>
    <comment ref="S339" authorId="0" shapeId="0">
      <text>
        <r>
          <rPr>
            <sz val="11"/>
            <rFont val="Calibri"/>
            <family val="2"/>
            <charset val="238"/>
          </rPr>
          <t>IV_B:HDUtem1</t>
        </r>
      </text>
    </comment>
    <comment ref="T339" authorId="0" shapeId="0">
      <text>
        <r>
          <rPr>
            <sz val="11"/>
            <rFont val="Calibri"/>
            <family val="2"/>
            <charset val="238"/>
          </rPr>
          <t>IV_B:ECSUtem1</t>
        </r>
      </text>
    </comment>
    <comment ref="U339" authorId="0" shapeId="0">
      <text>
        <r>
          <rPr>
            <sz val="11"/>
            <rFont val="Calibri"/>
            <family val="2"/>
            <charset val="238"/>
          </rPr>
          <t>IV_B:KFHUtem1</t>
        </r>
      </text>
    </comment>
    <comment ref="V339" authorId="0" shapeId="0">
      <text>
        <r>
          <rPr>
            <sz val="11"/>
            <rFont val="Calibri"/>
            <family val="2"/>
            <charset val="238"/>
          </rPr>
          <t>IV_B:Egyeb_SajatUtem1</t>
        </r>
      </text>
    </comment>
    <comment ref="W339" authorId="0" shapeId="0">
      <text>
        <r>
          <rPr>
            <sz val="11"/>
            <rFont val="Calibri"/>
            <family val="2"/>
            <charset val="238"/>
          </rPr>
          <t>IV_B:DijUtem1</t>
        </r>
      </text>
    </comment>
    <comment ref="X339" authorId="0" shapeId="0">
      <text>
        <r>
          <rPr>
            <sz val="11"/>
            <rFont val="Calibri"/>
            <family val="2"/>
            <charset val="238"/>
          </rPr>
          <t>IV_B:EM_Melleklet1_Utem1</t>
        </r>
      </text>
    </comment>
    <comment ref="Y339" authorId="0" shapeId="0">
      <text>
        <r>
          <rPr>
            <sz val="11"/>
            <rFont val="Calibri"/>
            <family val="2"/>
            <charset val="238"/>
          </rPr>
          <t>IV_B:EgyebAllamiUtem1</t>
        </r>
      </text>
    </comment>
    <comment ref="Z339" authorId="0" shapeId="0">
      <text>
        <r>
          <rPr>
            <sz val="11"/>
            <rFont val="Calibri"/>
            <family val="2"/>
            <charset val="238"/>
          </rPr>
          <t>IV_B:OnkormanyzatiUtem1</t>
        </r>
      </text>
    </comment>
    <comment ref="AA339" authorId="0" shapeId="0">
      <text>
        <r>
          <rPr>
            <sz val="11"/>
            <rFont val="Calibri"/>
            <family val="2"/>
            <charset val="238"/>
          </rPr>
          <t>IV_B:EUUtem1</t>
        </r>
      </text>
    </comment>
    <comment ref="AB339" authorId="0" shapeId="0">
      <text>
        <r>
          <rPr>
            <sz val="11"/>
            <rFont val="Calibri"/>
            <family val="2"/>
            <charset val="238"/>
          </rPr>
          <t>IV_B:EgyebUtem1</t>
        </r>
      </text>
    </comment>
    <comment ref="AC339" authorId="0" shapeId="0">
      <text>
        <r>
          <rPr>
            <sz val="11"/>
            <rFont val="Calibri"/>
            <family val="2"/>
            <charset val="238"/>
          </rPr>
          <t>IV_B:HitelKotvenyUtem1</t>
        </r>
      </text>
    </comment>
    <comment ref="AD339" authorId="0" shapeId="0">
      <text>
        <r>
          <rPr>
            <sz val="11"/>
            <rFont val="Calibri"/>
            <family val="2"/>
            <charset val="238"/>
          </rPr>
          <t>IV_B:OsszesenUtem1</t>
        </r>
      </text>
    </comment>
    <comment ref="AG339" authorId="0" shapeId="0">
      <text>
        <r>
          <rPr>
            <sz val="11"/>
            <rFont val="Calibri"/>
            <family val="2"/>
            <charset val="238"/>
          </rPr>
          <t>IV_B:HDUtem2</t>
        </r>
      </text>
    </comment>
    <comment ref="AH339" authorId="0" shapeId="0">
      <text>
        <r>
          <rPr>
            <sz val="11"/>
            <rFont val="Calibri"/>
            <family val="2"/>
            <charset val="238"/>
          </rPr>
          <t>IV_B:ECSUtem2</t>
        </r>
      </text>
    </comment>
    <comment ref="AI339" authorId="0" shapeId="0">
      <text>
        <r>
          <rPr>
            <sz val="11"/>
            <rFont val="Calibri"/>
            <family val="2"/>
            <charset val="238"/>
          </rPr>
          <t>IV_B:KFHUtem2</t>
        </r>
      </text>
    </comment>
    <comment ref="AJ339" authorId="0" shapeId="0">
      <text>
        <r>
          <rPr>
            <sz val="11"/>
            <rFont val="Calibri"/>
            <family val="2"/>
            <charset val="238"/>
          </rPr>
          <t>IV_B:Egyeb_SajatUtem2</t>
        </r>
      </text>
    </comment>
    <comment ref="AK339" authorId="0" shapeId="0">
      <text>
        <r>
          <rPr>
            <sz val="11"/>
            <rFont val="Calibri"/>
            <family val="2"/>
            <charset val="238"/>
          </rPr>
          <t>IV_B:DijUtem2</t>
        </r>
      </text>
    </comment>
    <comment ref="AL339" authorId="0" shapeId="0">
      <text>
        <r>
          <rPr>
            <sz val="11"/>
            <rFont val="Calibri"/>
            <family val="2"/>
            <charset val="238"/>
          </rPr>
          <t>IV_B:EM_Melleklet1_Utem2</t>
        </r>
      </text>
    </comment>
    <comment ref="AM339" authorId="0" shapeId="0">
      <text>
        <r>
          <rPr>
            <sz val="11"/>
            <rFont val="Calibri"/>
            <family val="2"/>
            <charset val="238"/>
          </rPr>
          <t>IV_B:EgyebAllamiUtem2</t>
        </r>
      </text>
    </comment>
    <comment ref="AN339" authorId="0" shapeId="0">
      <text>
        <r>
          <rPr>
            <sz val="11"/>
            <rFont val="Calibri"/>
            <family val="2"/>
            <charset val="238"/>
          </rPr>
          <t>IV_B:OnkormanyzatiUtem2</t>
        </r>
      </text>
    </comment>
    <comment ref="AO339" authorId="0" shapeId="0">
      <text>
        <r>
          <rPr>
            <sz val="11"/>
            <rFont val="Calibri"/>
            <family val="2"/>
            <charset val="238"/>
          </rPr>
          <t>IV_B:EUUtem2</t>
        </r>
      </text>
    </comment>
    <comment ref="AP339" authorId="0" shapeId="0">
      <text>
        <r>
          <rPr>
            <sz val="11"/>
            <rFont val="Calibri"/>
            <family val="2"/>
            <charset val="238"/>
          </rPr>
          <t>IV_B:EgyebUtem2</t>
        </r>
      </text>
    </comment>
    <comment ref="AQ339" authorId="0" shapeId="0">
      <text>
        <r>
          <rPr>
            <sz val="11"/>
            <rFont val="Calibri"/>
            <family val="2"/>
            <charset val="238"/>
          </rPr>
          <t>IV_B:HitelKotvenyUtem2</t>
        </r>
      </text>
    </comment>
    <comment ref="AR339" authorId="0" shapeId="0">
      <text>
        <r>
          <rPr>
            <sz val="11"/>
            <rFont val="Calibri"/>
            <family val="2"/>
            <charset val="238"/>
          </rPr>
          <t>IV_B:OsszesenUtem2</t>
        </r>
      </text>
    </comment>
    <comment ref="AS339" authorId="0" shapeId="0">
      <text>
        <r>
          <rPr>
            <sz val="11"/>
            <rFont val="Calibri"/>
            <family val="2"/>
            <charset val="238"/>
          </rPr>
          <t>IV_B:ForrashianyUtem2</t>
        </r>
      </text>
    </comment>
    <comment ref="AV339" authorId="0" shapeId="0">
      <text>
        <r>
          <rPr>
            <sz val="11"/>
            <rFont val="Calibri"/>
            <family val="2"/>
            <charset val="238"/>
          </rPr>
          <t>IV_B:Indokolas</t>
        </r>
      </text>
    </comment>
    <comment ref="AW339" authorId="0" shapeId="0">
      <text>
        <r>
          <rPr>
            <sz val="11"/>
            <rFont val="Calibri"/>
            <family val="2"/>
            <charset val="238"/>
          </rPr>
          <t>IV_B:Megjegyzes</t>
        </r>
      </text>
    </comment>
    <comment ref="AZ339" authorId="0" shapeId="0">
      <text>
        <r>
          <rPr>
            <sz val="11"/>
            <rFont val="Calibri"/>
            <family val="2"/>
            <charset val="238"/>
          </rPr>
          <t>IV_B:ISA</t>
        </r>
      </text>
    </comment>
    <comment ref="B340" authorId="0" shapeId="0">
      <text>
        <r>
          <rPr>
            <sz val="11"/>
            <rFont val="Calibri"/>
            <family val="2"/>
            <charset val="238"/>
          </rPr>
          <t>IV_B:FontossagiSorrent</t>
        </r>
      </text>
    </comment>
    <comment ref="C340" authorId="0" shapeId="0">
      <text>
        <r>
          <rPr>
            <sz val="11"/>
            <rFont val="Calibri"/>
            <family val="2"/>
            <charset val="238"/>
          </rPr>
          <t>IV_B:FeladatKategoria</t>
        </r>
      </text>
    </comment>
    <comment ref="D340" authorId="0" shapeId="0">
      <text>
        <r>
          <rPr>
            <sz val="11"/>
            <rFont val="Calibri"/>
            <family val="2"/>
            <charset val="238"/>
          </rPr>
          <t>IV_B:FeladatMegnevezes</t>
        </r>
      </text>
    </comment>
    <comment ref="E340" authorId="0" shapeId="0">
      <text>
        <r>
          <rPr>
            <sz val="11"/>
            <rFont val="Calibri"/>
            <family val="2"/>
            <charset val="238"/>
          </rPr>
          <t>IV_B:ElviEngedelySzam</t>
        </r>
      </text>
    </comment>
    <comment ref="F340" authorId="0" shapeId="0">
      <text>
        <r>
          <rPr>
            <sz val="11"/>
            <rFont val="Calibri"/>
            <family val="2"/>
            <charset val="238"/>
          </rPr>
          <t>IV_B:VKR_Kod</t>
        </r>
      </text>
    </comment>
    <comment ref="G340" authorId="0" shapeId="0">
      <text>
        <r>
          <rPr>
            <sz val="11"/>
            <rFont val="Calibri"/>
            <family val="2"/>
            <charset val="238"/>
          </rPr>
          <t>IV_B:VKR_Nev</t>
        </r>
      </text>
    </comment>
    <comment ref="H340" authorId="0" shapeId="0">
      <text>
        <r>
          <rPr>
            <sz val="11"/>
            <rFont val="Calibri"/>
            <family val="2"/>
            <charset val="238"/>
          </rPr>
          <t>IV_B:FeladatSorszam</t>
        </r>
      </text>
    </comment>
    <comment ref="I340" authorId="0" shapeId="0">
      <text>
        <r>
          <rPr>
            <sz val="11"/>
            <rFont val="Calibri"/>
            <family val="2"/>
            <charset val="238"/>
          </rPr>
          <t>IV_B:FeladatAzonosito</t>
        </r>
      </text>
    </comment>
    <comment ref="J340" authorId="0" shapeId="0">
      <text>
        <r>
          <rPr>
            <sz val="11"/>
            <rFont val="Calibri"/>
            <family val="2"/>
            <charset val="238"/>
          </rPr>
          <t>IV_B:EllatasiTerulet</t>
        </r>
      </text>
    </comment>
    <comment ref="K340" authorId="0" shapeId="0">
      <text>
        <r>
          <rPr>
            <sz val="11"/>
            <rFont val="Calibri"/>
            <family val="2"/>
            <charset val="238"/>
          </rPr>
          <t>IV_B:EllatasertFelelos</t>
        </r>
      </text>
    </comment>
    <comment ref="L340" authorId="0" shapeId="0">
      <text>
        <r>
          <rPr>
            <sz val="11"/>
            <rFont val="Calibri"/>
            <family val="2"/>
            <charset val="238"/>
          </rPr>
          <t>IV_B:TervezettNettoKoltseg</t>
        </r>
      </text>
    </comment>
    <comment ref="M340" authorId="0" shapeId="0">
      <text>
        <r>
          <rPr>
            <sz val="11"/>
            <rFont val="Calibri"/>
            <family val="2"/>
            <charset val="238"/>
          </rPr>
          <t>IV_B:IdotartamKezdes</t>
        </r>
      </text>
    </comment>
    <comment ref="N340" authorId="0" shapeId="0">
      <text>
        <r>
          <rPr>
            <sz val="11"/>
            <rFont val="Calibri"/>
            <family val="2"/>
            <charset val="238"/>
          </rPr>
          <t>IV_B:IdotartamBefejezes</t>
        </r>
      </text>
    </comment>
    <comment ref="O340" authorId="0" shapeId="0">
      <text>
        <r>
          <rPr>
            <sz val="11"/>
            <rFont val="Calibri"/>
            <family val="2"/>
            <charset val="238"/>
          </rPr>
          <t>IV_B:NettoKoltsegUtem1</t>
        </r>
      </text>
    </comment>
    <comment ref="P340" authorId="0" shapeId="0">
      <text>
        <r>
          <rPr>
            <sz val="11"/>
            <rFont val="Calibri"/>
            <family val="2"/>
            <charset val="238"/>
          </rPr>
          <t>IV_B:NettoKoltsegUtem2</t>
        </r>
      </text>
    </comment>
    <comment ref="Q340" authorId="0" shapeId="0">
      <text>
        <r>
          <rPr>
            <sz val="11"/>
            <rFont val="Calibri"/>
            <family val="2"/>
            <charset val="238"/>
          </rPr>
          <t>IV_B:EM_Melleklet2_KTG</t>
        </r>
      </text>
    </comment>
    <comment ref="S340" authorId="0" shapeId="0">
      <text>
        <r>
          <rPr>
            <sz val="11"/>
            <rFont val="Calibri"/>
            <family val="2"/>
            <charset val="238"/>
          </rPr>
          <t>IV_B:HDUtem1</t>
        </r>
      </text>
    </comment>
    <comment ref="T340" authorId="0" shapeId="0">
      <text>
        <r>
          <rPr>
            <sz val="11"/>
            <rFont val="Calibri"/>
            <family val="2"/>
            <charset val="238"/>
          </rPr>
          <t>IV_B:ECSUtem1</t>
        </r>
      </text>
    </comment>
    <comment ref="U340" authorId="0" shapeId="0">
      <text>
        <r>
          <rPr>
            <sz val="11"/>
            <rFont val="Calibri"/>
            <family val="2"/>
            <charset val="238"/>
          </rPr>
          <t>IV_B:KFHUtem1</t>
        </r>
      </text>
    </comment>
    <comment ref="V340" authorId="0" shapeId="0">
      <text>
        <r>
          <rPr>
            <sz val="11"/>
            <rFont val="Calibri"/>
            <family val="2"/>
            <charset val="238"/>
          </rPr>
          <t>IV_B:Egyeb_SajatUtem1</t>
        </r>
      </text>
    </comment>
    <comment ref="W340" authorId="0" shapeId="0">
      <text>
        <r>
          <rPr>
            <sz val="11"/>
            <rFont val="Calibri"/>
            <family val="2"/>
            <charset val="238"/>
          </rPr>
          <t>IV_B:DijUtem1</t>
        </r>
      </text>
    </comment>
    <comment ref="X340" authorId="0" shapeId="0">
      <text>
        <r>
          <rPr>
            <sz val="11"/>
            <rFont val="Calibri"/>
            <family val="2"/>
            <charset val="238"/>
          </rPr>
          <t>IV_B:EM_Melleklet1_Utem1</t>
        </r>
      </text>
    </comment>
    <comment ref="Y340" authorId="0" shapeId="0">
      <text>
        <r>
          <rPr>
            <sz val="11"/>
            <rFont val="Calibri"/>
            <family val="2"/>
            <charset val="238"/>
          </rPr>
          <t>IV_B:EgyebAllamiUtem1</t>
        </r>
      </text>
    </comment>
    <comment ref="Z340" authorId="0" shapeId="0">
      <text>
        <r>
          <rPr>
            <sz val="11"/>
            <rFont val="Calibri"/>
            <family val="2"/>
            <charset val="238"/>
          </rPr>
          <t>IV_B:OnkormanyzatiUtem1</t>
        </r>
      </text>
    </comment>
    <comment ref="AA340" authorId="0" shapeId="0">
      <text>
        <r>
          <rPr>
            <sz val="11"/>
            <rFont val="Calibri"/>
            <family val="2"/>
            <charset val="238"/>
          </rPr>
          <t>IV_B:EUUtem1</t>
        </r>
      </text>
    </comment>
    <comment ref="AB340" authorId="0" shapeId="0">
      <text>
        <r>
          <rPr>
            <sz val="11"/>
            <rFont val="Calibri"/>
            <family val="2"/>
            <charset val="238"/>
          </rPr>
          <t>IV_B:EgyebUtem1</t>
        </r>
      </text>
    </comment>
    <comment ref="AC340" authorId="0" shapeId="0">
      <text>
        <r>
          <rPr>
            <sz val="11"/>
            <rFont val="Calibri"/>
            <family val="2"/>
            <charset val="238"/>
          </rPr>
          <t>IV_B:HitelKotvenyUtem1</t>
        </r>
      </text>
    </comment>
    <comment ref="AD340" authorId="0" shapeId="0">
      <text>
        <r>
          <rPr>
            <sz val="11"/>
            <rFont val="Calibri"/>
            <family val="2"/>
            <charset val="238"/>
          </rPr>
          <t>IV_B:OsszesenUtem1</t>
        </r>
      </text>
    </comment>
    <comment ref="AG340" authorId="0" shapeId="0">
      <text>
        <r>
          <rPr>
            <sz val="11"/>
            <rFont val="Calibri"/>
            <family val="2"/>
            <charset val="238"/>
          </rPr>
          <t>IV_B:HDUtem2</t>
        </r>
      </text>
    </comment>
    <comment ref="AH340" authorId="0" shapeId="0">
      <text>
        <r>
          <rPr>
            <sz val="11"/>
            <rFont val="Calibri"/>
            <family val="2"/>
            <charset val="238"/>
          </rPr>
          <t>IV_B:ECSUtem2</t>
        </r>
      </text>
    </comment>
    <comment ref="AI340" authorId="0" shapeId="0">
      <text>
        <r>
          <rPr>
            <sz val="11"/>
            <rFont val="Calibri"/>
            <family val="2"/>
            <charset val="238"/>
          </rPr>
          <t>IV_B:KFHUtem2</t>
        </r>
      </text>
    </comment>
    <comment ref="AJ340" authorId="0" shapeId="0">
      <text>
        <r>
          <rPr>
            <sz val="11"/>
            <rFont val="Calibri"/>
            <family val="2"/>
            <charset val="238"/>
          </rPr>
          <t>IV_B:Egyeb_SajatUtem2</t>
        </r>
      </text>
    </comment>
    <comment ref="AK340" authorId="0" shapeId="0">
      <text>
        <r>
          <rPr>
            <sz val="11"/>
            <rFont val="Calibri"/>
            <family val="2"/>
            <charset val="238"/>
          </rPr>
          <t>IV_B:DijUtem2</t>
        </r>
      </text>
    </comment>
    <comment ref="AL340" authorId="0" shapeId="0">
      <text>
        <r>
          <rPr>
            <sz val="11"/>
            <rFont val="Calibri"/>
            <family val="2"/>
            <charset val="238"/>
          </rPr>
          <t>IV_B:EM_Melleklet1_Utem2</t>
        </r>
      </text>
    </comment>
    <comment ref="AM340" authorId="0" shapeId="0">
      <text>
        <r>
          <rPr>
            <sz val="11"/>
            <rFont val="Calibri"/>
            <family val="2"/>
            <charset val="238"/>
          </rPr>
          <t>IV_B:EgyebAllamiUtem2</t>
        </r>
      </text>
    </comment>
    <comment ref="AN340" authorId="0" shapeId="0">
      <text>
        <r>
          <rPr>
            <sz val="11"/>
            <rFont val="Calibri"/>
            <family val="2"/>
            <charset val="238"/>
          </rPr>
          <t>IV_B:OnkormanyzatiUtem2</t>
        </r>
      </text>
    </comment>
    <comment ref="AO340" authorId="0" shapeId="0">
      <text>
        <r>
          <rPr>
            <sz val="11"/>
            <rFont val="Calibri"/>
            <family val="2"/>
            <charset val="238"/>
          </rPr>
          <t>IV_B:EUUtem2</t>
        </r>
      </text>
    </comment>
    <comment ref="AP340" authorId="0" shapeId="0">
      <text>
        <r>
          <rPr>
            <sz val="11"/>
            <rFont val="Calibri"/>
            <family val="2"/>
            <charset val="238"/>
          </rPr>
          <t>IV_B:EgyebUtem2</t>
        </r>
      </text>
    </comment>
    <comment ref="AQ340" authorId="0" shapeId="0">
      <text>
        <r>
          <rPr>
            <sz val="11"/>
            <rFont val="Calibri"/>
            <family val="2"/>
            <charset val="238"/>
          </rPr>
          <t>IV_B:HitelKotvenyUtem2</t>
        </r>
      </text>
    </comment>
    <comment ref="AR340" authorId="0" shapeId="0">
      <text>
        <r>
          <rPr>
            <sz val="11"/>
            <rFont val="Calibri"/>
            <family val="2"/>
            <charset val="238"/>
          </rPr>
          <t>IV_B:OsszesenUtem2</t>
        </r>
      </text>
    </comment>
    <comment ref="AS340" authorId="0" shapeId="0">
      <text>
        <r>
          <rPr>
            <sz val="11"/>
            <rFont val="Calibri"/>
            <family val="2"/>
            <charset val="238"/>
          </rPr>
          <t>IV_B:ForrashianyUtem2</t>
        </r>
      </text>
    </comment>
    <comment ref="AV340" authorId="0" shapeId="0">
      <text>
        <r>
          <rPr>
            <sz val="11"/>
            <rFont val="Calibri"/>
            <family val="2"/>
            <charset val="238"/>
          </rPr>
          <t>IV_B:Indokolas</t>
        </r>
      </text>
    </comment>
    <comment ref="AW340" authorId="0" shapeId="0">
      <text>
        <r>
          <rPr>
            <sz val="11"/>
            <rFont val="Calibri"/>
            <family val="2"/>
            <charset val="238"/>
          </rPr>
          <t>IV_B:Megjegyzes</t>
        </r>
      </text>
    </comment>
    <comment ref="AZ340" authorId="0" shapeId="0">
      <text>
        <r>
          <rPr>
            <sz val="11"/>
            <rFont val="Calibri"/>
            <family val="2"/>
            <charset val="238"/>
          </rPr>
          <t>IV_B:ISA</t>
        </r>
      </text>
    </comment>
    <comment ref="B341" authorId="0" shapeId="0">
      <text>
        <r>
          <rPr>
            <sz val="11"/>
            <rFont val="Calibri"/>
            <family val="2"/>
            <charset val="238"/>
          </rPr>
          <t>IV_B:FontossagiSorrent</t>
        </r>
      </text>
    </comment>
    <comment ref="C341" authorId="0" shapeId="0">
      <text>
        <r>
          <rPr>
            <sz val="11"/>
            <rFont val="Calibri"/>
            <family val="2"/>
            <charset val="238"/>
          </rPr>
          <t>IV_B:FeladatKategoria</t>
        </r>
      </text>
    </comment>
    <comment ref="D341" authorId="0" shapeId="0">
      <text>
        <r>
          <rPr>
            <sz val="11"/>
            <rFont val="Calibri"/>
            <family val="2"/>
            <charset val="238"/>
          </rPr>
          <t>IV_B:FeladatMegnevezes</t>
        </r>
      </text>
    </comment>
    <comment ref="E341" authorId="0" shapeId="0">
      <text>
        <r>
          <rPr>
            <sz val="11"/>
            <rFont val="Calibri"/>
            <family val="2"/>
            <charset val="238"/>
          </rPr>
          <t>IV_B:ElviEngedelySzam</t>
        </r>
      </text>
    </comment>
    <comment ref="F341" authorId="0" shapeId="0">
      <text>
        <r>
          <rPr>
            <sz val="11"/>
            <rFont val="Calibri"/>
            <family val="2"/>
            <charset val="238"/>
          </rPr>
          <t>IV_B:VKR_Kod</t>
        </r>
      </text>
    </comment>
    <comment ref="G341" authorId="0" shapeId="0">
      <text>
        <r>
          <rPr>
            <sz val="11"/>
            <rFont val="Calibri"/>
            <family val="2"/>
            <charset val="238"/>
          </rPr>
          <t>IV_B:VKR_Nev</t>
        </r>
      </text>
    </comment>
    <comment ref="H341" authorId="0" shapeId="0">
      <text>
        <r>
          <rPr>
            <sz val="11"/>
            <rFont val="Calibri"/>
            <family val="2"/>
            <charset val="238"/>
          </rPr>
          <t>IV_B:FeladatSorszam</t>
        </r>
      </text>
    </comment>
    <comment ref="I341" authorId="0" shapeId="0">
      <text>
        <r>
          <rPr>
            <sz val="11"/>
            <rFont val="Calibri"/>
            <family val="2"/>
            <charset val="238"/>
          </rPr>
          <t>IV_B:FeladatAzonosito</t>
        </r>
      </text>
    </comment>
    <comment ref="J341" authorId="0" shapeId="0">
      <text>
        <r>
          <rPr>
            <sz val="11"/>
            <rFont val="Calibri"/>
            <family val="2"/>
            <charset val="238"/>
          </rPr>
          <t>IV_B:EllatasiTerulet</t>
        </r>
      </text>
    </comment>
    <comment ref="K341" authorId="0" shapeId="0">
      <text>
        <r>
          <rPr>
            <sz val="11"/>
            <rFont val="Calibri"/>
            <family val="2"/>
            <charset val="238"/>
          </rPr>
          <t>IV_B:EllatasertFelelos</t>
        </r>
      </text>
    </comment>
    <comment ref="L341" authorId="0" shapeId="0">
      <text>
        <r>
          <rPr>
            <sz val="11"/>
            <rFont val="Calibri"/>
            <family val="2"/>
            <charset val="238"/>
          </rPr>
          <t>IV_B:TervezettNettoKoltseg</t>
        </r>
      </text>
    </comment>
    <comment ref="M341" authorId="0" shapeId="0">
      <text>
        <r>
          <rPr>
            <sz val="11"/>
            <rFont val="Calibri"/>
            <family val="2"/>
            <charset val="238"/>
          </rPr>
          <t>IV_B:IdotartamKezdes</t>
        </r>
      </text>
    </comment>
    <comment ref="N341" authorId="0" shapeId="0">
      <text>
        <r>
          <rPr>
            <sz val="11"/>
            <rFont val="Calibri"/>
            <family val="2"/>
            <charset val="238"/>
          </rPr>
          <t>IV_B:IdotartamBefejezes</t>
        </r>
      </text>
    </comment>
    <comment ref="O341" authorId="0" shapeId="0">
      <text>
        <r>
          <rPr>
            <sz val="11"/>
            <rFont val="Calibri"/>
            <family val="2"/>
            <charset val="238"/>
          </rPr>
          <t>IV_B:NettoKoltsegUtem1</t>
        </r>
      </text>
    </comment>
    <comment ref="P341" authorId="0" shapeId="0">
      <text>
        <r>
          <rPr>
            <sz val="11"/>
            <rFont val="Calibri"/>
            <family val="2"/>
            <charset val="238"/>
          </rPr>
          <t>IV_B:NettoKoltsegUtem2</t>
        </r>
      </text>
    </comment>
    <comment ref="Q341" authorId="0" shapeId="0">
      <text>
        <r>
          <rPr>
            <sz val="11"/>
            <rFont val="Calibri"/>
            <family val="2"/>
            <charset val="238"/>
          </rPr>
          <t>IV_B:EM_Melleklet2_KTG</t>
        </r>
      </text>
    </comment>
    <comment ref="S341" authorId="0" shapeId="0">
      <text>
        <r>
          <rPr>
            <sz val="11"/>
            <rFont val="Calibri"/>
            <family val="2"/>
            <charset val="238"/>
          </rPr>
          <t>IV_B:HDUtem1</t>
        </r>
      </text>
    </comment>
    <comment ref="T341" authorId="0" shapeId="0">
      <text>
        <r>
          <rPr>
            <sz val="11"/>
            <rFont val="Calibri"/>
            <family val="2"/>
            <charset val="238"/>
          </rPr>
          <t>IV_B:ECSUtem1</t>
        </r>
      </text>
    </comment>
    <comment ref="U341" authorId="0" shapeId="0">
      <text>
        <r>
          <rPr>
            <sz val="11"/>
            <rFont val="Calibri"/>
            <family val="2"/>
            <charset val="238"/>
          </rPr>
          <t>IV_B:KFHUtem1</t>
        </r>
      </text>
    </comment>
    <comment ref="V341" authorId="0" shapeId="0">
      <text>
        <r>
          <rPr>
            <sz val="11"/>
            <rFont val="Calibri"/>
            <family val="2"/>
            <charset val="238"/>
          </rPr>
          <t>IV_B:Egyeb_SajatUtem1</t>
        </r>
      </text>
    </comment>
    <comment ref="W341" authorId="0" shapeId="0">
      <text>
        <r>
          <rPr>
            <sz val="11"/>
            <rFont val="Calibri"/>
            <family val="2"/>
            <charset val="238"/>
          </rPr>
          <t>IV_B:DijUtem1</t>
        </r>
      </text>
    </comment>
    <comment ref="X341" authorId="0" shapeId="0">
      <text>
        <r>
          <rPr>
            <sz val="11"/>
            <rFont val="Calibri"/>
            <family val="2"/>
            <charset val="238"/>
          </rPr>
          <t>IV_B:EM_Melleklet1_Utem1</t>
        </r>
      </text>
    </comment>
    <comment ref="Y341" authorId="0" shapeId="0">
      <text>
        <r>
          <rPr>
            <sz val="11"/>
            <rFont val="Calibri"/>
            <family val="2"/>
            <charset val="238"/>
          </rPr>
          <t>IV_B:EgyebAllamiUtem1</t>
        </r>
      </text>
    </comment>
    <comment ref="Z341" authorId="0" shapeId="0">
      <text>
        <r>
          <rPr>
            <sz val="11"/>
            <rFont val="Calibri"/>
            <family val="2"/>
            <charset val="238"/>
          </rPr>
          <t>IV_B:OnkormanyzatiUtem1</t>
        </r>
      </text>
    </comment>
    <comment ref="AA341" authorId="0" shapeId="0">
      <text>
        <r>
          <rPr>
            <sz val="11"/>
            <rFont val="Calibri"/>
            <family val="2"/>
            <charset val="238"/>
          </rPr>
          <t>IV_B:EUUtem1</t>
        </r>
      </text>
    </comment>
    <comment ref="AB341" authorId="0" shapeId="0">
      <text>
        <r>
          <rPr>
            <sz val="11"/>
            <rFont val="Calibri"/>
            <family val="2"/>
            <charset val="238"/>
          </rPr>
          <t>IV_B:EgyebUtem1</t>
        </r>
      </text>
    </comment>
    <comment ref="AC341" authorId="0" shapeId="0">
      <text>
        <r>
          <rPr>
            <sz val="11"/>
            <rFont val="Calibri"/>
            <family val="2"/>
            <charset val="238"/>
          </rPr>
          <t>IV_B:HitelKotvenyUtem1</t>
        </r>
      </text>
    </comment>
    <comment ref="AD341" authorId="0" shapeId="0">
      <text>
        <r>
          <rPr>
            <sz val="11"/>
            <rFont val="Calibri"/>
            <family val="2"/>
            <charset val="238"/>
          </rPr>
          <t>IV_B:OsszesenUtem1</t>
        </r>
      </text>
    </comment>
    <comment ref="AG341" authorId="0" shapeId="0">
      <text>
        <r>
          <rPr>
            <sz val="11"/>
            <rFont val="Calibri"/>
            <family val="2"/>
            <charset val="238"/>
          </rPr>
          <t>IV_B:HDUtem2</t>
        </r>
      </text>
    </comment>
    <comment ref="AH341" authorId="0" shapeId="0">
      <text>
        <r>
          <rPr>
            <sz val="11"/>
            <rFont val="Calibri"/>
            <family val="2"/>
            <charset val="238"/>
          </rPr>
          <t>IV_B:ECSUtem2</t>
        </r>
      </text>
    </comment>
    <comment ref="AI341" authorId="0" shapeId="0">
      <text>
        <r>
          <rPr>
            <sz val="11"/>
            <rFont val="Calibri"/>
            <family val="2"/>
            <charset val="238"/>
          </rPr>
          <t>IV_B:KFHUtem2</t>
        </r>
      </text>
    </comment>
    <comment ref="AJ341" authorId="0" shapeId="0">
      <text>
        <r>
          <rPr>
            <sz val="11"/>
            <rFont val="Calibri"/>
            <family val="2"/>
            <charset val="238"/>
          </rPr>
          <t>IV_B:Egyeb_SajatUtem2</t>
        </r>
      </text>
    </comment>
    <comment ref="AK341" authorId="0" shapeId="0">
      <text>
        <r>
          <rPr>
            <sz val="11"/>
            <rFont val="Calibri"/>
            <family val="2"/>
            <charset val="238"/>
          </rPr>
          <t>IV_B:DijUtem2</t>
        </r>
      </text>
    </comment>
    <comment ref="AL341" authorId="0" shapeId="0">
      <text>
        <r>
          <rPr>
            <sz val="11"/>
            <rFont val="Calibri"/>
            <family val="2"/>
            <charset val="238"/>
          </rPr>
          <t>IV_B:EM_Melleklet1_Utem2</t>
        </r>
      </text>
    </comment>
    <comment ref="AM341" authorId="0" shapeId="0">
      <text>
        <r>
          <rPr>
            <sz val="11"/>
            <rFont val="Calibri"/>
            <family val="2"/>
            <charset val="238"/>
          </rPr>
          <t>IV_B:EgyebAllamiUtem2</t>
        </r>
      </text>
    </comment>
    <comment ref="AN341" authorId="0" shapeId="0">
      <text>
        <r>
          <rPr>
            <sz val="11"/>
            <rFont val="Calibri"/>
            <family val="2"/>
            <charset val="238"/>
          </rPr>
          <t>IV_B:OnkormanyzatiUtem2</t>
        </r>
      </text>
    </comment>
    <comment ref="AO341" authorId="0" shapeId="0">
      <text>
        <r>
          <rPr>
            <sz val="11"/>
            <rFont val="Calibri"/>
            <family val="2"/>
            <charset val="238"/>
          </rPr>
          <t>IV_B:EUUtem2</t>
        </r>
      </text>
    </comment>
    <comment ref="AP341" authorId="0" shapeId="0">
      <text>
        <r>
          <rPr>
            <sz val="11"/>
            <rFont val="Calibri"/>
            <family val="2"/>
            <charset val="238"/>
          </rPr>
          <t>IV_B:EgyebUtem2</t>
        </r>
      </text>
    </comment>
    <comment ref="AQ341" authorId="0" shapeId="0">
      <text>
        <r>
          <rPr>
            <sz val="11"/>
            <rFont val="Calibri"/>
            <family val="2"/>
            <charset val="238"/>
          </rPr>
          <t>IV_B:HitelKotvenyUtem2</t>
        </r>
      </text>
    </comment>
    <comment ref="AR341" authorId="0" shapeId="0">
      <text>
        <r>
          <rPr>
            <sz val="11"/>
            <rFont val="Calibri"/>
            <family val="2"/>
            <charset val="238"/>
          </rPr>
          <t>IV_B:OsszesenUtem2</t>
        </r>
      </text>
    </comment>
    <comment ref="AS341" authorId="0" shapeId="0">
      <text>
        <r>
          <rPr>
            <sz val="11"/>
            <rFont val="Calibri"/>
            <family val="2"/>
            <charset val="238"/>
          </rPr>
          <t>IV_B:ForrashianyUtem2</t>
        </r>
      </text>
    </comment>
    <comment ref="AV341" authorId="0" shapeId="0">
      <text>
        <r>
          <rPr>
            <sz val="11"/>
            <rFont val="Calibri"/>
            <family val="2"/>
            <charset val="238"/>
          </rPr>
          <t>IV_B:Indokolas</t>
        </r>
      </text>
    </comment>
    <comment ref="AW341" authorId="0" shapeId="0">
      <text>
        <r>
          <rPr>
            <sz val="11"/>
            <rFont val="Calibri"/>
            <family val="2"/>
            <charset val="238"/>
          </rPr>
          <t>IV_B:Megjegyzes</t>
        </r>
      </text>
    </comment>
    <comment ref="AZ341" authorId="0" shapeId="0">
      <text>
        <r>
          <rPr>
            <sz val="11"/>
            <rFont val="Calibri"/>
            <family val="2"/>
            <charset val="238"/>
          </rPr>
          <t>IV_B:ISA</t>
        </r>
      </text>
    </comment>
    <comment ref="B342" authorId="0" shapeId="0">
      <text>
        <r>
          <rPr>
            <sz val="11"/>
            <rFont val="Calibri"/>
            <family val="2"/>
            <charset val="238"/>
          </rPr>
          <t>IV_B:FontossagiSorrent</t>
        </r>
      </text>
    </comment>
    <comment ref="C342" authorId="0" shapeId="0">
      <text>
        <r>
          <rPr>
            <sz val="11"/>
            <rFont val="Calibri"/>
            <family val="2"/>
            <charset val="238"/>
          </rPr>
          <t>IV_B:FeladatKategoria</t>
        </r>
      </text>
    </comment>
    <comment ref="D342" authorId="0" shapeId="0">
      <text>
        <r>
          <rPr>
            <sz val="11"/>
            <rFont val="Calibri"/>
            <family val="2"/>
            <charset val="238"/>
          </rPr>
          <t>IV_B:FeladatMegnevezes</t>
        </r>
      </text>
    </comment>
    <comment ref="E342" authorId="0" shapeId="0">
      <text>
        <r>
          <rPr>
            <sz val="11"/>
            <rFont val="Calibri"/>
            <family val="2"/>
            <charset val="238"/>
          </rPr>
          <t>IV_B:ElviEngedelySzam</t>
        </r>
      </text>
    </comment>
    <comment ref="F342" authorId="0" shapeId="0">
      <text>
        <r>
          <rPr>
            <sz val="11"/>
            <rFont val="Calibri"/>
            <family val="2"/>
            <charset val="238"/>
          </rPr>
          <t>IV_B:VKR_Kod</t>
        </r>
      </text>
    </comment>
    <comment ref="G342" authorId="0" shapeId="0">
      <text>
        <r>
          <rPr>
            <sz val="11"/>
            <rFont val="Calibri"/>
            <family val="2"/>
            <charset val="238"/>
          </rPr>
          <t>IV_B:VKR_Nev</t>
        </r>
      </text>
    </comment>
    <comment ref="H342" authorId="0" shapeId="0">
      <text>
        <r>
          <rPr>
            <sz val="11"/>
            <rFont val="Calibri"/>
            <family val="2"/>
            <charset val="238"/>
          </rPr>
          <t>IV_B:FeladatSorszam</t>
        </r>
      </text>
    </comment>
    <comment ref="I342" authorId="0" shapeId="0">
      <text>
        <r>
          <rPr>
            <sz val="11"/>
            <rFont val="Calibri"/>
            <family val="2"/>
            <charset val="238"/>
          </rPr>
          <t>IV_B:FeladatAzonosito</t>
        </r>
      </text>
    </comment>
    <comment ref="J342" authorId="0" shapeId="0">
      <text>
        <r>
          <rPr>
            <sz val="11"/>
            <rFont val="Calibri"/>
            <family val="2"/>
            <charset val="238"/>
          </rPr>
          <t>IV_B:EllatasiTerulet</t>
        </r>
      </text>
    </comment>
    <comment ref="K342" authorId="0" shapeId="0">
      <text>
        <r>
          <rPr>
            <sz val="11"/>
            <rFont val="Calibri"/>
            <family val="2"/>
            <charset val="238"/>
          </rPr>
          <t>IV_B:EllatasertFelelos</t>
        </r>
      </text>
    </comment>
    <comment ref="L342" authorId="0" shapeId="0">
      <text>
        <r>
          <rPr>
            <sz val="11"/>
            <rFont val="Calibri"/>
            <family val="2"/>
            <charset val="238"/>
          </rPr>
          <t>IV_B:TervezettNettoKoltseg</t>
        </r>
      </text>
    </comment>
    <comment ref="M342" authorId="0" shapeId="0">
      <text>
        <r>
          <rPr>
            <sz val="11"/>
            <rFont val="Calibri"/>
            <family val="2"/>
            <charset val="238"/>
          </rPr>
          <t>IV_B:IdotartamKezdes</t>
        </r>
      </text>
    </comment>
    <comment ref="N342" authorId="0" shapeId="0">
      <text>
        <r>
          <rPr>
            <sz val="11"/>
            <rFont val="Calibri"/>
            <family val="2"/>
            <charset val="238"/>
          </rPr>
          <t>IV_B:IdotartamBefejezes</t>
        </r>
      </text>
    </comment>
    <comment ref="O342" authorId="0" shapeId="0">
      <text>
        <r>
          <rPr>
            <sz val="11"/>
            <rFont val="Calibri"/>
            <family val="2"/>
            <charset val="238"/>
          </rPr>
          <t>IV_B:NettoKoltsegUtem1</t>
        </r>
      </text>
    </comment>
    <comment ref="P342" authorId="0" shapeId="0">
      <text>
        <r>
          <rPr>
            <sz val="11"/>
            <rFont val="Calibri"/>
            <family val="2"/>
            <charset val="238"/>
          </rPr>
          <t>IV_B:NettoKoltsegUtem2</t>
        </r>
      </text>
    </comment>
    <comment ref="Q342" authorId="0" shapeId="0">
      <text>
        <r>
          <rPr>
            <sz val="11"/>
            <rFont val="Calibri"/>
            <family val="2"/>
            <charset val="238"/>
          </rPr>
          <t>IV_B:EM_Melleklet2_KTG</t>
        </r>
      </text>
    </comment>
    <comment ref="S342" authorId="0" shapeId="0">
      <text>
        <r>
          <rPr>
            <sz val="11"/>
            <rFont val="Calibri"/>
            <family val="2"/>
            <charset val="238"/>
          </rPr>
          <t>IV_B:HDUtem1</t>
        </r>
      </text>
    </comment>
    <comment ref="T342" authorId="0" shapeId="0">
      <text>
        <r>
          <rPr>
            <sz val="11"/>
            <rFont val="Calibri"/>
            <family val="2"/>
            <charset val="238"/>
          </rPr>
          <t>IV_B:ECSUtem1</t>
        </r>
      </text>
    </comment>
    <comment ref="U342" authorId="0" shapeId="0">
      <text>
        <r>
          <rPr>
            <sz val="11"/>
            <rFont val="Calibri"/>
            <family val="2"/>
            <charset val="238"/>
          </rPr>
          <t>IV_B:KFHUtem1</t>
        </r>
      </text>
    </comment>
    <comment ref="V342" authorId="0" shapeId="0">
      <text>
        <r>
          <rPr>
            <sz val="11"/>
            <rFont val="Calibri"/>
            <family val="2"/>
            <charset val="238"/>
          </rPr>
          <t>IV_B:Egyeb_SajatUtem1</t>
        </r>
      </text>
    </comment>
    <comment ref="W342" authorId="0" shapeId="0">
      <text>
        <r>
          <rPr>
            <sz val="11"/>
            <rFont val="Calibri"/>
            <family val="2"/>
            <charset val="238"/>
          </rPr>
          <t>IV_B:DijUtem1</t>
        </r>
      </text>
    </comment>
    <comment ref="X342" authorId="0" shapeId="0">
      <text>
        <r>
          <rPr>
            <sz val="11"/>
            <rFont val="Calibri"/>
            <family val="2"/>
            <charset val="238"/>
          </rPr>
          <t>IV_B:EM_Melleklet1_Utem1</t>
        </r>
      </text>
    </comment>
    <comment ref="Y342" authorId="0" shapeId="0">
      <text>
        <r>
          <rPr>
            <sz val="11"/>
            <rFont val="Calibri"/>
            <family val="2"/>
            <charset val="238"/>
          </rPr>
          <t>IV_B:EgyebAllamiUtem1</t>
        </r>
      </text>
    </comment>
    <comment ref="Z342" authorId="0" shapeId="0">
      <text>
        <r>
          <rPr>
            <sz val="11"/>
            <rFont val="Calibri"/>
            <family val="2"/>
            <charset val="238"/>
          </rPr>
          <t>IV_B:OnkormanyzatiUtem1</t>
        </r>
      </text>
    </comment>
    <comment ref="AA342" authorId="0" shapeId="0">
      <text>
        <r>
          <rPr>
            <sz val="11"/>
            <rFont val="Calibri"/>
            <family val="2"/>
            <charset val="238"/>
          </rPr>
          <t>IV_B:EUUtem1</t>
        </r>
      </text>
    </comment>
    <comment ref="AB342" authorId="0" shapeId="0">
      <text>
        <r>
          <rPr>
            <sz val="11"/>
            <rFont val="Calibri"/>
            <family val="2"/>
            <charset val="238"/>
          </rPr>
          <t>IV_B:EgyebUtem1</t>
        </r>
      </text>
    </comment>
    <comment ref="AC342" authorId="0" shapeId="0">
      <text>
        <r>
          <rPr>
            <sz val="11"/>
            <rFont val="Calibri"/>
            <family val="2"/>
            <charset val="238"/>
          </rPr>
          <t>IV_B:HitelKotvenyUtem1</t>
        </r>
      </text>
    </comment>
    <comment ref="AD342" authorId="0" shapeId="0">
      <text>
        <r>
          <rPr>
            <sz val="11"/>
            <rFont val="Calibri"/>
            <family val="2"/>
            <charset val="238"/>
          </rPr>
          <t>IV_B:OsszesenUtem1</t>
        </r>
      </text>
    </comment>
    <comment ref="AG342" authorId="0" shapeId="0">
      <text>
        <r>
          <rPr>
            <sz val="11"/>
            <rFont val="Calibri"/>
            <family val="2"/>
            <charset val="238"/>
          </rPr>
          <t>IV_B:HDUtem2</t>
        </r>
      </text>
    </comment>
    <comment ref="AH342" authorId="0" shapeId="0">
      <text>
        <r>
          <rPr>
            <sz val="11"/>
            <rFont val="Calibri"/>
            <family val="2"/>
            <charset val="238"/>
          </rPr>
          <t>IV_B:ECSUtem2</t>
        </r>
      </text>
    </comment>
    <comment ref="AI342" authorId="0" shapeId="0">
      <text>
        <r>
          <rPr>
            <sz val="11"/>
            <rFont val="Calibri"/>
            <family val="2"/>
            <charset val="238"/>
          </rPr>
          <t>IV_B:KFHUtem2</t>
        </r>
      </text>
    </comment>
    <comment ref="AJ342" authorId="0" shapeId="0">
      <text>
        <r>
          <rPr>
            <sz val="11"/>
            <rFont val="Calibri"/>
            <family val="2"/>
            <charset val="238"/>
          </rPr>
          <t>IV_B:Egyeb_SajatUtem2</t>
        </r>
      </text>
    </comment>
    <comment ref="AK342" authorId="0" shapeId="0">
      <text>
        <r>
          <rPr>
            <sz val="11"/>
            <rFont val="Calibri"/>
            <family val="2"/>
            <charset val="238"/>
          </rPr>
          <t>IV_B:DijUtem2</t>
        </r>
      </text>
    </comment>
    <comment ref="AL342" authorId="0" shapeId="0">
      <text>
        <r>
          <rPr>
            <sz val="11"/>
            <rFont val="Calibri"/>
            <family val="2"/>
            <charset val="238"/>
          </rPr>
          <t>IV_B:EM_Melleklet1_Utem2</t>
        </r>
      </text>
    </comment>
    <comment ref="AM342" authorId="0" shapeId="0">
      <text>
        <r>
          <rPr>
            <sz val="11"/>
            <rFont val="Calibri"/>
            <family val="2"/>
            <charset val="238"/>
          </rPr>
          <t>IV_B:EgyebAllamiUtem2</t>
        </r>
      </text>
    </comment>
    <comment ref="AN342" authorId="0" shapeId="0">
      <text>
        <r>
          <rPr>
            <sz val="11"/>
            <rFont val="Calibri"/>
            <family val="2"/>
            <charset val="238"/>
          </rPr>
          <t>IV_B:OnkormanyzatiUtem2</t>
        </r>
      </text>
    </comment>
    <comment ref="AO342" authorId="0" shapeId="0">
      <text>
        <r>
          <rPr>
            <sz val="11"/>
            <rFont val="Calibri"/>
            <family val="2"/>
            <charset val="238"/>
          </rPr>
          <t>IV_B:EUUtem2</t>
        </r>
      </text>
    </comment>
    <comment ref="AP342" authorId="0" shapeId="0">
      <text>
        <r>
          <rPr>
            <sz val="11"/>
            <rFont val="Calibri"/>
            <family val="2"/>
            <charset val="238"/>
          </rPr>
          <t>IV_B:EgyebUtem2</t>
        </r>
      </text>
    </comment>
    <comment ref="AQ342" authorId="0" shapeId="0">
      <text>
        <r>
          <rPr>
            <sz val="11"/>
            <rFont val="Calibri"/>
            <family val="2"/>
            <charset val="238"/>
          </rPr>
          <t>IV_B:HitelKotvenyUtem2</t>
        </r>
      </text>
    </comment>
    <comment ref="AR342" authorId="0" shapeId="0">
      <text>
        <r>
          <rPr>
            <sz val="11"/>
            <rFont val="Calibri"/>
            <family val="2"/>
            <charset val="238"/>
          </rPr>
          <t>IV_B:OsszesenUtem2</t>
        </r>
      </text>
    </comment>
    <comment ref="AS342" authorId="0" shapeId="0">
      <text>
        <r>
          <rPr>
            <sz val="11"/>
            <rFont val="Calibri"/>
            <family val="2"/>
            <charset val="238"/>
          </rPr>
          <t>IV_B:ForrashianyUtem2</t>
        </r>
      </text>
    </comment>
    <comment ref="AV342" authorId="0" shapeId="0">
      <text>
        <r>
          <rPr>
            <sz val="11"/>
            <rFont val="Calibri"/>
            <family val="2"/>
            <charset val="238"/>
          </rPr>
          <t>IV_B:Indokolas</t>
        </r>
      </text>
    </comment>
    <comment ref="AW342" authorId="0" shapeId="0">
      <text>
        <r>
          <rPr>
            <sz val="11"/>
            <rFont val="Calibri"/>
            <family val="2"/>
            <charset val="238"/>
          </rPr>
          <t>IV_B:Megjegyzes</t>
        </r>
      </text>
    </comment>
    <comment ref="AZ342" authorId="0" shapeId="0">
      <text>
        <r>
          <rPr>
            <sz val="11"/>
            <rFont val="Calibri"/>
            <family val="2"/>
            <charset val="238"/>
          </rPr>
          <t>IV_B:ISA</t>
        </r>
      </text>
    </comment>
    <comment ref="B343" authorId="0" shapeId="0">
      <text>
        <r>
          <rPr>
            <sz val="11"/>
            <rFont val="Calibri"/>
            <family val="2"/>
            <charset val="238"/>
          </rPr>
          <t>IV_B:FontossagiSorrent</t>
        </r>
      </text>
    </comment>
    <comment ref="C343" authorId="0" shapeId="0">
      <text>
        <r>
          <rPr>
            <sz val="11"/>
            <rFont val="Calibri"/>
            <family val="2"/>
            <charset val="238"/>
          </rPr>
          <t>IV_B:FeladatKategoria</t>
        </r>
      </text>
    </comment>
    <comment ref="D343" authorId="0" shapeId="0">
      <text>
        <r>
          <rPr>
            <sz val="11"/>
            <rFont val="Calibri"/>
            <family val="2"/>
            <charset val="238"/>
          </rPr>
          <t>IV_B:FeladatMegnevezes</t>
        </r>
      </text>
    </comment>
    <comment ref="E343" authorId="0" shapeId="0">
      <text>
        <r>
          <rPr>
            <sz val="11"/>
            <rFont val="Calibri"/>
            <family val="2"/>
            <charset val="238"/>
          </rPr>
          <t>IV_B:ElviEngedelySzam</t>
        </r>
      </text>
    </comment>
    <comment ref="F343" authorId="0" shapeId="0">
      <text>
        <r>
          <rPr>
            <sz val="11"/>
            <rFont val="Calibri"/>
            <family val="2"/>
            <charset val="238"/>
          </rPr>
          <t>IV_B:VKR_Kod</t>
        </r>
      </text>
    </comment>
    <comment ref="G343" authorId="0" shapeId="0">
      <text>
        <r>
          <rPr>
            <sz val="11"/>
            <rFont val="Calibri"/>
            <family val="2"/>
            <charset val="238"/>
          </rPr>
          <t>IV_B:VKR_Nev</t>
        </r>
      </text>
    </comment>
    <comment ref="H343" authorId="0" shapeId="0">
      <text>
        <r>
          <rPr>
            <sz val="11"/>
            <rFont val="Calibri"/>
            <family val="2"/>
            <charset val="238"/>
          </rPr>
          <t>IV_B:FeladatSorszam</t>
        </r>
      </text>
    </comment>
    <comment ref="I343" authorId="0" shapeId="0">
      <text>
        <r>
          <rPr>
            <sz val="11"/>
            <rFont val="Calibri"/>
            <family val="2"/>
            <charset val="238"/>
          </rPr>
          <t>IV_B:FeladatAzonosito</t>
        </r>
      </text>
    </comment>
    <comment ref="J343" authorId="0" shapeId="0">
      <text>
        <r>
          <rPr>
            <sz val="11"/>
            <rFont val="Calibri"/>
            <family val="2"/>
            <charset val="238"/>
          </rPr>
          <t>IV_B:EllatasiTerulet</t>
        </r>
      </text>
    </comment>
    <comment ref="K343" authorId="0" shapeId="0">
      <text>
        <r>
          <rPr>
            <sz val="11"/>
            <rFont val="Calibri"/>
            <family val="2"/>
            <charset val="238"/>
          </rPr>
          <t>IV_B:EllatasertFelelos</t>
        </r>
      </text>
    </comment>
    <comment ref="L343" authorId="0" shapeId="0">
      <text>
        <r>
          <rPr>
            <sz val="11"/>
            <rFont val="Calibri"/>
            <family val="2"/>
            <charset val="238"/>
          </rPr>
          <t>IV_B:TervezettNettoKoltseg</t>
        </r>
      </text>
    </comment>
    <comment ref="M343" authorId="0" shapeId="0">
      <text>
        <r>
          <rPr>
            <sz val="11"/>
            <rFont val="Calibri"/>
            <family val="2"/>
            <charset val="238"/>
          </rPr>
          <t>IV_B:IdotartamKezdes</t>
        </r>
      </text>
    </comment>
    <comment ref="N343" authorId="0" shapeId="0">
      <text>
        <r>
          <rPr>
            <sz val="11"/>
            <rFont val="Calibri"/>
            <family val="2"/>
            <charset val="238"/>
          </rPr>
          <t>IV_B:IdotartamBefejezes</t>
        </r>
      </text>
    </comment>
    <comment ref="O343" authorId="0" shapeId="0">
      <text>
        <r>
          <rPr>
            <sz val="11"/>
            <rFont val="Calibri"/>
            <family val="2"/>
            <charset val="238"/>
          </rPr>
          <t>IV_B:NettoKoltsegUtem1</t>
        </r>
      </text>
    </comment>
    <comment ref="P343" authorId="0" shapeId="0">
      <text>
        <r>
          <rPr>
            <sz val="11"/>
            <rFont val="Calibri"/>
            <family val="2"/>
            <charset val="238"/>
          </rPr>
          <t>IV_B:NettoKoltsegUtem2</t>
        </r>
      </text>
    </comment>
    <comment ref="Q343" authorId="0" shapeId="0">
      <text>
        <r>
          <rPr>
            <sz val="11"/>
            <rFont val="Calibri"/>
            <family val="2"/>
            <charset val="238"/>
          </rPr>
          <t>IV_B:EM_Melleklet2_KTG</t>
        </r>
      </text>
    </comment>
    <comment ref="S343" authorId="0" shapeId="0">
      <text>
        <r>
          <rPr>
            <sz val="11"/>
            <rFont val="Calibri"/>
            <family val="2"/>
            <charset val="238"/>
          </rPr>
          <t>IV_B:HDUtem1</t>
        </r>
      </text>
    </comment>
    <comment ref="T343" authorId="0" shapeId="0">
      <text>
        <r>
          <rPr>
            <sz val="11"/>
            <rFont val="Calibri"/>
            <family val="2"/>
            <charset val="238"/>
          </rPr>
          <t>IV_B:ECSUtem1</t>
        </r>
      </text>
    </comment>
    <comment ref="U343" authorId="0" shapeId="0">
      <text>
        <r>
          <rPr>
            <sz val="11"/>
            <rFont val="Calibri"/>
            <family val="2"/>
            <charset val="238"/>
          </rPr>
          <t>IV_B:KFHUtem1</t>
        </r>
      </text>
    </comment>
    <comment ref="V343" authorId="0" shapeId="0">
      <text>
        <r>
          <rPr>
            <sz val="11"/>
            <rFont val="Calibri"/>
            <family val="2"/>
            <charset val="238"/>
          </rPr>
          <t>IV_B:Egyeb_SajatUtem1</t>
        </r>
      </text>
    </comment>
    <comment ref="W343" authorId="0" shapeId="0">
      <text>
        <r>
          <rPr>
            <sz val="11"/>
            <rFont val="Calibri"/>
            <family val="2"/>
            <charset val="238"/>
          </rPr>
          <t>IV_B:DijUtem1</t>
        </r>
      </text>
    </comment>
    <comment ref="X343" authorId="0" shapeId="0">
      <text>
        <r>
          <rPr>
            <sz val="11"/>
            <rFont val="Calibri"/>
            <family val="2"/>
            <charset val="238"/>
          </rPr>
          <t>IV_B:EM_Melleklet1_Utem1</t>
        </r>
      </text>
    </comment>
    <comment ref="Y343" authorId="0" shapeId="0">
      <text>
        <r>
          <rPr>
            <sz val="11"/>
            <rFont val="Calibri"/>
            <family val="2"/>
            <charset val="238"/>
          </rPr>
          <t>IV_B:EgyebAllamiUtem1</t>
        </r>
      </text>
    </comment>
    <comment ref="Z343" authorId="0" shapeId="0">
      <text>
        <r>
          <rPr>
            <sz val="11"/>
            <rFont val="Calibri"/>
            <family val="2"/>
            <charset val="238"/>
          </rPr>
          <t>IV_B:OnkormanyzatiUtem1</t>
        </r>
      </text>
    </comment>
    <comment ref="AA343" authorId="0" shapeId="0">
      <text>
        <r>
          <rPr>
            <sz val="11"/>
            <rFont val="Calibri"/>
            <family val="2"/>
            <charset val="238"/>
          </rPr>
          <t>IV_B:EUUtem1</t>
        </r>
      </text>
    </comment>
    <comment ref="AB343" authorId="0" shapeId="0">
      <text>
        <r>
          <rPr>
            <sz val="11"/>
            <rFont val="Calibri"/>
            <family val="2"/>
            <charset val="238"/>
          </rPr>
          <t>IV_B:EgyebUtem1</t>
        </r>
      </text>
    </comment>
    <comment ref="AC343" authorId="0" shapeId="0">
      <text>
        <r>
          <rPr>
            <sz val="11"/>
            <rFont val="Calibri"/>
            <family val="2"/>
            <charset val="238"/>
          </rPr>
          <t>IV_B:HitelKotvenyUtem1</t>
        </r>
      </text>
    </comment>
    <comment ref="AD343" authorId="0" shapeId="0">
      <text>
        <r>
          <rPr>
            <sz val="11"/>
            <rFont val="Calibri"/>
            <family val="2"/>
            <charset val="238"/>
          </rPr>
          <t>IV_B:OsszesenUtem1</t>
        </r>
      </text>
    </comment>
    <comment ref="AG343" authorId="0" shapeId="0">
      <text>
        <r>
          <rPr>
            <sz val="11"/>
            <rFont val="Calibri"/>
            <family val="2"/>
            <charset val="238"/>
          </rPr>
          <t>IV_B:HDUtem2</t>
        </r>
      </text>
    </comment>
    <comment ref="AH343" authorId="0" shapeId="0">
      <text>
        <r>
          <rPr>
            <sz val="11"/>
            <rFont val="Calibri"/>
            <family val="2"/>
            <charset val="238"/>
          </rPr>
          <t>IV_B:ECSUtem2</t>
        </r>
      </text>
    </comment>
    <comment ref="AI343" authorId="0" shapeId="0">
      <text>
        <r>
          <rPr>
            <sz val="11"/>
            <rFont val="Calibri"/>
            <family val="2"/>
            <charset val="238"/>
          </rPr>
          <t>IV_B:KFHUtem2</t>
        </r>
      </text>
    </comment>
    <comment ref="AJ343" authorId="0" shapeId="0">
      <text>
        <r>
          <rPr>
            <sz val="11"/>
            <rFont val="Calibri"/>
            <family val="2"/>
            <charset val="238"/>
          </rPr>
          <t>IV_B:Egyeb_SajatUtem2</t>
        </r>
      </text>
    </comment>
    <comment ref="AK343" authorId="0" shapeId="0">
      <text>
        <r>
          <rPr>
            <sz val="11"/>
            <rFont val="Calibri"/>
            <family val="2"/>
            <charset val="238"/>
          </rPr>
          <t>IV_B:DijUtem2</t>
        </r>
      </text>
    </comment>
    <comment ref="AL343" authorId="0" shapeId="0">
      <text>
        <r>
          <rPr>
            <sz val="11"/>
            <rFont val="Calibri"/>
            <family val="2"/>
            <charset val="238"/>
          </rPr>
          <t>IV_B:EM_Melleklet1_Utem2</t>
        </r>
      </text>
    </comment>
    <comment ref="AM343" authorId="0" shapeId="0">
      <text>
        <r>
          <rPr>
            <sz val="11"/>
            <rFont val="Calibri"/>
            <family val="2"/>
            <charset val="238"/>
          </rPr>
          <t>IV_B:EgyebAllamiUtem2</t>
        </r>
      </text>
    </comment>
    <comment ref="AN343" authorId="0" shapeId="0">
      <text>
        <r>
          <rPr>
            <sz val="11"/>
            <rFont val="Calibri"/>
            <family val="2"/>
            <charset val="238"/>
          </rPr>
          <t>IV_B:OnkormanyzatiUtem2</t>
        </r>
      </text>
    </comment>
    <comment ref="AO343" authorId="0" shapeId="0">
      <text>
        <r>
          <rPr>
            <sz val="11"/>
            <rFont val="Calibri"/>
            <family val="2"/>
            <charset val="238"/>
          </rPr>
          <t>IV_B:EUUtem2</t>
        </r>
      </text>
    </comment>
    <comment ref="AP343" authorId="0" shapeId="0">
      <text>
        <r>
          <rPr>
            <sz val="11"/>
            <rFont val="Calibri"/>
            <family val="2"/>
            <charset val="238"/>
          </rPr>
          <t>IV_B:EgyebUtem2</t>
        </r>
      </text>
    </comment>
    <comment ref="AQ343" authorId="0" shapeId="0">
      <text>
        <r>
          <rPr>
            <sz val="11"/>
            <rFont val="Calibri"/>
            <family val="2"/>
            <charset val="238"/>
          </rPr>
          <t>IV_B:HitelKotvenyUtem2</t>
        </r>
      </text>
    </comment>
    <comment ref="AR343" authorId="0" shapeId="0">
      <text>
        <r>
          <rPr>
            <sz val="11"/>
            <rFont val="Calibri"/>
            <family val="2"/>
            <charset val="238"/>
          </rPr>
          <t>IV_B:OsszesenUtem2</t>
        </r>
      </text>
    </comment>
    <comment ref="AS343" authorId="0" shapeId="0">
      <text>
        <r>
          <rPr>
            <sz val="11"/>
            <rFont val="Calibri"/>
            <family val="2"/>
            <charset val="238"/>
          </rPr>
          <t>IV_B:ForrashianyUtem2</t>
        </r>
      </text>
    </comment>
    <comment ref="AV343" authorId="0" shapeId="0">
      <text>
        <r>
          <rPr>
            <sz val="11"/>
            <rFont val="Calibri"/>
            <family val="2"/>
            <charset val="238"/>
          </rPr>
          <t>IV_B:Indokolas</t>
        </r>
      </text>
    </comment>
    <comment ref="AW343" authorId="0" shapeId="0">
      <text>
        <r>
          <rPr>
            <sz val="11"/>
            <rFont val="Calibri"/>
            <family val="2"/>
            <charset val="238"/>
          </rPr>
          <t>IV_B:Megjegyzes</t>
        </r>
      </text>
    </comment>
    <comment ref="AZ343" authorId="0" shapeId="0">
      <text>
        <r>
          <rPr>
            <sz val="11"/>
            <rFont val="Calibri"/>
            <family val="2"/>
            <charset val="238"/>
          </rPr>
          <t>IV_B:ISA</t>
        </r>
      </text>
    </comment>
    <comment ref="B344" authorId="0" shapeId="0">
      <text>
        <r>
          <rPr>
            <sz val="11"/>
            <rFont val="Calibri"/>
            <family val="2"/>
            <charset val="238"/>
          </rPr>
          <t>IV_B:FontossagiSorrent</t>
        </r>
      </text>
    </comment>
    <comment ref="C344" authorId="0" shapeId="0">
      <text>
        <r>
          <rPr>
            <sz val="11"/>
            <rFont val="Calibri"/>
            <family val="2"/>
            <charset val="238"/>
          </rPr>
          <t>IV_B:FeladatKategoria</t>
        </r>
      </text>
    </comment>
    <comment ref="D344" authorId="0" shapeId="0">
      <text>
        <r>
          <rPr>
            <sz val="11"/>
            <rFont val="Calibri"/>
            <family val="2"/>
            <charset val="238"/>
          </rPr>
          <t>IV_B:FeladatMegnevezes</t>
        </r>
      </text>
    </comment>
    <comment ref="E344" authorId="0" shapeId="0">
      <text>
        <r>
          <rPr>
            <sz val="11"/>
            <rFont val="Calibri"/>
            <family val="2"/>
            <charset val="238"/>
          </rPr>
          <t>IV_B:ElviEngedelySzam</t>
        </r>
      </text>
    </comment>
    <comment ref="F344" authorId="0" shapeId="0">
      <text>
        <r>
          <rPr>
            <sz val="11"/>
            <rFont val="Calibri"/>
            <family val="2"/>
            <charset val="238"/>
          </rPr>
          <t>IV_B:VKR_Kod</t>
        </r>
      </text>
    </comment>
    <comment ref="G344" authorId="0" shapeId="0">
      <text>
        <r>
          <rPr>
            <sz val="11"/>
            <rFont val="Calibri"/>
            <family val="2"/>
            <charset val="238"/>
          </rPr>
          <t>IV_B:VKR_Nev</t>
        </r>
      </text>
    </comment>
    <comment ref="H344" authorId="0" shapeId="0">
      <text>
        <r>
          <rPr>
            <sz val="11"/>
            <rFont val="Calibri"/>
            <family val="2"/>
            <charset val="238"/>
          </rPr>
          <t>IV_B:FeladatSorszam</t>
        </r>
      </text>
    </comment>
    <comment ref="I344" authorId="0" shapeId="0">
      <text>
        <r>
          <rPr>
            <sz val="11"/>
            <rFont val="Calibri"/>
            <family val="2"/>
            <charset val="238"/>
          </rPr>
          <t>IV_B:FeladatAzonosito</t>
        </r>
      </text>
    </comment>
    <comment ref="J344" authorId="0" shapeId="0">
      <text>
        <r>
          <rPr>
            <sz val="11"/>
            <rFont val="Calibri"/>
            <family val="2"/>
            <charset val="238"/>
          </rPr>
          <t>IV_B:EllatasiTerulet</t>
        </r>
      </text>
    </comment>
    <comment ref="K344" authorId="0" shapeId="0">
      <text>
        <r>
          <rPr>
            <sz val="11"/>
            <rFont val="Calibri"/>
            <family val="2"/>
            <charset val="238"/>
          </rPr>
          <t>IV_B:EllatasertFelelos</t>
        </r>
      </text>
    </comment>
    <comment ref="L344" authorId="0" shapeId="0">
      <text>
        <r>
          <rPr>
            <sz val="11"/>
            <rFont val="Calibri"/>
            <family val="2"/>
            <charset val="238"/>
          </rPr>
          <t>IV_B:TervezettNettoKoltseg</t>
        </r>
      </text>
    </comment>
    <comment ref="M344" authorId="0" shapeId="0">
      <text>
        <r>
          <rPr>
            <sz val="11"/>
            <rFont val="Calibri"/>
            <family val="2"/>
            <charset val="238"/>
          </rPr>
          <t>IV_B:IdotartamKezdes</t>
        </r>
      </text>
    </comment>
    <comment ref="N344" authorId="0" shapeId="0">
      <text>
        <r>
          <rPr>
            <sz val="11"/>
            <rFont val="Calibri"/>
            <family val="2"/>
            <charset val="238"/>
          </rPr>
          <t>IV_B:IdotartamBefejezes</t>
        </r>
      </text>
    </comment>
    <comment ref="O344" authorId="0" shapeId="0">
      <text>
        <r>
          <rPr>
            <sz val="11"/>
            <rFont val="Calibri"/>
            <family val="2"/>
            <charset val="238"/>
          </rPr>
          <t>IV_B:NettoKoltsegUtem1</t>
        </r>
      </text>
    </comment>
    <comment ref="P344" authorId="0" shapeId="0">
      <text>
        <r>
          <rPr>
            <sz val="11"/>
            <rFont val="Calibri"/>
            <family val="2"/>
            <charset val="238"/>
          </rPr>
          <t>IV_B:NettoKoltsegUtem2</t>
        </r>
      </text>
    </comment>
    <comment ref="Q344" authorId="0" shapeId="0">
      <text>
        <r>
          <rPr>
            <sz val="11"/>
            <rFont val="Calibri"/>
            <family val="2"/>
            <charset val="238"/>
          </rPr>
          <t>IV_B:EM_Melleklet2_KTG</t>
        </r>
      </text>
    </comment>
    <comment ref="S344" authorId="0" shapeId="0">
      <text>
        <r>
          <rPr>
            <sz val="11"/>
            <rFont val="Calibri"/>
            <family val="2"/>
            <charset val="238"/>
          </rPr>
          <t>IV_B:HDUtem1</t>
        </r>
      </text>
    </comment>
    <comment ref="T344" authorId="0" shapeId="0">
      <text>
        <r>
          <rPr>
            <sz val="11"/>
            <rFont val="Calibri"/>
            <family val="2"/>
            <charset val="238"/>
          </rPr>
          <t>IV_B:ECSUtem1</t>
        </r>
      </text>
    </comment>
    <comment ref="U344" authorId="0" shapeId="0">
      <text>
        <r>
          <rPr>
            <sz val="11"/>
            <rFont val="Calibri"/>
            <family val="2"/>
            <charset val="238"/>
          </rPr>
          <t>IV_B:KFHUtem1</t>
        </r>
      </text>
    </comment>
    <comment ref="V344" authorId="0" shapeId="0">
      <text>
        <r>
          <rPr>
            <sz val="11"/>
            <rFont val="Calibri"/>
            <family val="2"/>
            <charset val="238"/>
          </rPr>
          <t>IV_B:Egyeb_SajatUtem1</t>
        </r>
      </text>
    </comment>
    <comment ref="W344" authorId="0" shapeId="0">
      <text>
        <r>
          <rPr>
            <sz val="11"/>
            <rFont val="Calibri"/>
            <family val="2"/>
            <charset val="238"/>
          </rPr>
          <t>IV_B:DijUtem1</t>
        </r>
      </text>
    </comment>
    <comment ref="X344" authorId="0" shapeId="0">
      <text>
        <r>
          <rPr>
            <sz val="11"/>
            <rFont val="Calibri"/>
            <family val="2"/>
            <charset val="238"/>
          </rPr>
          <t>IV_B:EM_Melleklet1_Utem1</t>
        </r>
      </text>
    </comment>
    <comment ref="Y344" authorId="0" shapeId="0">
      <text>
        <r>
          <rPr>
            <sz val="11"/>
            <rFont val="Calibri"/>
            <family val="2"/>
            <charset val="238"/>
          </rPr>
          <t>IV_B:EgyebAllamiUtem1</t>
        </r>
      </text>
    </comment>
    <comment ref="Z344" authorId="0" shapeId="0">
      <text>
        <r>
          <rPr>
            <sz val="11"/>
            <rFont val="Calibri"/>
            <family val="2"/>
            <charset val="238"/>
          </rPr>
          <t>IV_B:OnkormanyzatiUtem1</t>
        </r>
      </text>
    </comment>
    <comment ref="AA344" authorId="0" shapeId="0">
      <text>
        <r>
          <rPr>
            <sz val="11"/>
            <rFont val="Calibri"/>
            <family val="2"/>
            <charset val="238"/>
          </rPr>
          <t>IV_B:EUUtem1</t>
        </r>
      </text>
    </comment>
    <comment ref="AB344" authorId="0" shapeId="0">
      <text>
        <r>
          <rPr>
            <sz val="11"/>
            <rFont val="Calibri"/>
            <family val="2"/>
            <charset val="238"/>
          </rPr>
          <t>IV_B:EgyebUtem1</t>
        </r>
      </text>
    </comment>
    <comment ref="AC344" authorId="0" shapeId="0">
      <text>
        <r>
          <rPr>
            <sz val="11"/>
            <rFont val="Calibri"/>
            <family val="2"/>
            <charset val="238"/>
          </rPr>
          <t>IV_B:HitelKotvenyUtem1</t>
        </r>
      </text>
    </comment>
    <comment ref="AD344" authorId="0" shapeId="0">
      <text>
        <r>
          <rPr>
            <sz val="11"/>
            <rFont val="Calibri"/>
            <family val="2"/>
            <charset val="238"/>
          </rPr>
          <t>IV_B:OsszesenUtem1</t>
        </r>
      </text>
    </comment>
    <comment ref="AG344" authorId="0" shapeId="0">
      <text>
        <r>
          <rPr>
            <sz val="11"/>
            <rFont val="Calibri"/>
            <family val="2"/>
            <charset val="238"/>
          </rPr>
          <t>IV_B:HDUtem2</t>
        </r>
      </text>
    </comment>
    <comment ref="AH344" authorId="0" shapeId="0">
      <text>
        <r>
          <rPr>
            <sz val="11"/>
            <rFont val="Calibri"/>
            <family val="2"/>
            <charset val="238"/>
          </rPr>
          <t>IV_B:ECSUtem2</t>
        </r>
      </text>
    </comment>
    <comment ref="AI344" authorId="0" shapeId="0">
      <text>
        <r>
          <rPr>
            <sz val="11"/>
            <rFont val="Calibri"/>
            <family val="2"/>
            <charset val="238"/>
          </rPr>
          <t>IV_B:KFHUtem2</t>
        </r>
      </text>
    </comment>
    <comment ref="AJ344" authorId="0" shapeId="0">
      <text>
        <r>
          <rPr>
            <sz val="11"/>
            <rFont val="Calibri"/>
            <family val="2"/>
            <charset val="238"/>
          </rPr>
          <t>IV_B:Egyeb_SajatUtem2</t>
        </r>
      </text>
    </comment>
    <comment ref="AK344" authorId="0" shapeId="0">
      <text>
        <r>
          <rPr>
            <sz val="11"/>
            <rFont val="Calibri"/>
            <family val="2"/>
            <charset val="238"/>
          </rPr>
          <t>IV_B:DijUtem2</t>
        </r>
      </text>
    </comment>
    <comment ref="AL344" authorId="0" shapeId="0">
      <text>
        <r>
          <rPr>
            <sz val="11"/>
            <rFont val="Calibri"/>
            <family val="2"/>
            <charset val="238"/>
          </rPr>
          <t>IV_B:EM_Melleklet1_Utem2</t>
        </r>
      </text>
    </comment>
    <comment ref="AM344" authorId="0" shapeId="0">
      <text>
        <r>
          <rPr>
            <sz val="11"/>
            <rFont val="Calibri"/>
            <family val="2"/>
            <charset val="238"/>
          </rPr>
          <t>IV_B:EgyebAllamiUtem2</t>
        </r>
      </text>
    </comment>
    <comment ref="AN344" authorId="0" shapeId="0">
      <text>
        <r>
          <rPr>
            <sz val="11"/>
            <rFont val="Calibri"/>
            <family val="2"/>
            <charset val="238"/>
          </rPr>
          <t>IV_B:OnkormanyzatiUtem2</t>
        </r>
      </text>
    </comment>
    <comment ref="AO344" authorId="0" shapeId="0">
      <text>
        <r>
          <rPr>
            <sz val="11"/>
            <rFont val="Calibri"/>
            <family val="2"/>
            <charset val="238"/>
          </rPr>
          <t>IV_B:EUUtem2</t>
        </r>
      </text>
    </comment>
    <comment ref="AP344" authorId="0" shapeId="0">
      <text>
        <r>
          <rPr>
            <sz val="11"/>
            <rFont val="Calibri"/>
            <family val="2"/>
            <charset val="238"/>
          </rPr>
          <t>IV_B:EgyebUtem2</t>
        </r>
      </text>
    </comment>
    <comment ref="AQ344" authorId="0" shapeId="0">
      <text>
        <r>
          <rPr>
            <sz val="11"/>
            <rFont val="Calibri"/>
            <family val="2"/>
            <charset val="238"/>
          </rPr>
          <t>IV_B:HitelKotvenyUtem2</t>
        </r>
      </text>
    </comment>
    <comment ref="AR344" authorId="0" shapeId="0">
      <text>
        <r>
          <rPr>
            <sz val="11"/>
            <rFont val="Calibri"/>
            <family val="2"/>
            <charset val="238"/>
          </rPr>
          <t>IV_B:OsszesenUtem2</t>
        </r>
      </text>
    </comment>
    <comment ref="AS344" authorId="0" shapeId="0">
      <text>
        <r>
          <rPr>
            <sz val="11"/>
            <rFont val="Calibri"/>
            <family val="2"/>
            <charset val="238"/>
          </rPr>
          <t>IV_B:ForrashianyUtem2</t>
        </r>
      </text>
    </comment>
    <comment ref="AV344" authorId="0" shapeId="0">
      <text>
        <r>
          <rPr>
            <sz val="11"/>
            <rFont val="Calibri"/>
            <family val="2"/>
            <charset val="238"/>
          </rPr>
          <t>IV_B:Indokolas</t>
        </r>
      </text>
    </comment>
    <comment ref="AW344" authorId="0" shapeId="0">
      <text>
        <r>
          <rPr>
            <sz val="11"/>
            <rFont val="Calibri"/>
            <family val="2"/>
            <charset val="238"/>
          </rPr>
          <t>IV_B:Megjegyzes</t>
        </r>
      </text>
    </comment>
    <comment ref="AZ344" authorId="0" shapeId="0">
      <text>
        <r>
          <rPr>
            <sz val="11"/>
            <rFont val="Calibri"/>
            <family val="2"/>
            <charset val="238"/>
          </rPr>
          <t>IV_B:ISA</t>
        </r>
      </text>
    </comment>
    <comment ref="B345" authorId="0" shapeId="0">
      <text>
        <r>
          <rPr>
            <sz val="11"/>
            <rFont val="Calibri"/>
            <family val="2"/>
            <charset val="238"/>
          </rPr>
          <t>IV_B:FontossagiSorrent</t>
        </r>
      </text>
    </comment>
    <comment ref="C345" authorId="0" shapeId="0">
      <text>
        <r>
          <rPr>
            <sz val="11"/>
            <rFont val="Calibri"/>
            <family val="2"/>
            <charset val="238"/>
          </rPr>
          <t>IV_B:FeladatKategoria</t>
        </r>
      </text>
    </comment>
    <comment ref="D345" authorId="0" shapeId="0">
      <text>
        <r>
          <rPr>
            <sz val="11"/>
            <rFont val="Calibri"/>
            <family val="2"/>
            <charset val="238"/>
          </rPr>
          <t>IV_B:FeladatMegnevezes</t>
        </r>
      </text>
    </comment>
    <comment ref="E345" authorId="0" shapeId="0">
      <text>
        <r>
          <rPr>
            <sz val="11"/>
            <rFont val="Calibri"/>
            <family val="2"/>
            <charset val="238"/>
          </rPr>
          <t>IV_B:ElviEngedelySzam</t>
        </r>
      </text>
    </comment>
    <comment ref="F345" authorId="0" shapeId="0">
      <text>
        <r>
          <rPr>
            <sz val="11"/>
            <rFont val="Calibri"/>
            <family val="2"/>
            <charset val="238"/>
          </rPr>
          <t>IV_B:VKR_Kod</t>
        </r>
      </text>
    </comment>
    <comment ref="G345" authorId="0" shapeId="0">
      <text>
        <r>
          <rPr>
            <sz val="11"/>
            <rFont val="Calibri"/>
            <family val="2"/>
            <charset val="238"/>
          </rPr>
          <t>IV_B:VKR_Nev</t>
        </r>
      </text>
    </comment>
    <comment ref="H345" authorId="0" shapeId="0">
      <text>
        <r>
          <rPr>
            <sz val="11"/>
            <rFont val="Calibri"/>
            <family val="2"/>
            <charset val="238"/>
          </rPr>
          <t>IV_B:FeladatSorszam</t>
        </r>
      </text>
    </comment>
    <comment ref="I345" authorId="0" shapeId="0">
      <text>
        <r>
          <rPr>
            <sz val="11"/>
            <rFont val="Calibri"/>
            <family val="2"/>
            <charset val="238"/>
          </rPr>
          <t>IV_B:FeladatAzonosito</t>
        </r>
      </text>
    </comment>
    <comment ref="J345" authorId="0" shapeId="0">
      <text>
        <r>
          <rPr>
            <sz val="11"/>
            <rFont val="Calibri"/>
            <family val="2"/>
            <charset val="238"/>
          </rPr>
          <t>IV_B:EllatasiTerulet</t>
        </r>
      </text>
    </comment>
    <comment ref="K345" authorId="0" shapeId="0">
      <text>
        <r>
          <rPr>
            <sz val="11"/>
            <rFont val="Calibri"/>
            <family val="2"/>
            <charset val="238"/>
          </rPr>
          <t>IV_B:EllatasertFelelos</t>
        </r>
      </text>
    </comment>
    <comment ref="L345" authorId="0" shapeId="0">
      <text>
        <r>
          <rPr>
            <sz val="11"/>
            <rFont val="Calibri"/>
            <family val="2"/>
            <charset val="238"/>
          </rPr>
          <t>IV_B:TervezettNettoKoltseg</t>
        </r>
      </text>
    </comment>
    <comment ref="M345" authorId="0" shapeId="0">
      <text>
        <r>
          <rPr>
            <sz val="11"/>
            <rFont val="Calibri"/>
            <family val="2"/>
            <charset val="238"/>
          </rPr>
          <t>IV_B:IdotartamKezdes</t>
        </r>
      </text>
    </comment>
    <comment ref="N345" authorId="0" shapeId="0">
      <text>
        <r>
          <rPr>
            <sz val="11"/>
            <rFont val="Calibri"/>
            <family val="2"/>
            <charset val="238"/>
          </rPr>
          <t>IV_B:IdotartamBefejezes</t>
        </r>
      </text>
    </comment>
    <comment ref="O345" authorId="0" shapeId="0">
      <text>
        <r>
          <rPr>
            <sz val="11"/>
            <rFont val="Calibri"/>
            <family val="2"/>
            <charset val="238"/>
          </rPr>
          <t>IV_B:NettoKoltsegUtem1</t>
        </r>
      </text>
    </comment>
    <comment ref="P345" authorId="0" shapeId="0">
      <text>
        <r>
          <rPr>
            <sz val="11"/>
            <rFont val="Calibri"/>
            <family val="2"/>
            <charset val="238"/>
          </rPr>
          <t>IV_B:NettoKoltsegUtem2</t>
        </r>
      </text>
    </comment>
    <comment ref="Q345" authorId="0" shapeId="0">
      <text>
        <r>
          <rPr>
            <sz val="11"/>
            <rFont val="Calibri"/>
            <family val="2"/>
            <charset val="238"/>
          </rPr>
          <t>IV_B:EM_Melleklet2_KTG</t>
        </r>
      </text>
    </comment>
    <comment ref="S345" authorId="0" shapeId="0">
      <text>
        <r>
          <rPr>
            <sz val="11"/>
            <rFont val="Calibri"/>
            <family val="2"/>
            <charset val="238"/>
          </rPr>
          <t>IV_B:HDUtem1</t>
        </r>
      </text>
    </comment>
    <comment ref="T345" authorId="0" shapeId="0">
      <text>
        <r>
          <rPr>
            <sz val="11"/>
            <rFont val="Calibri"/>
            <family val="2"/>
            <charset val="238"/>
          </rPr>
          <t>IV_B:ECSUtem1</t>
        </r>
      </text>
    </comment>
    <comment ref="U345" authorId="0" shapeId="0">
      <text>
        <r>
          <rPr>
            <sz val="11"/>
            <rFont val="Calibri"/>
            <family val="2"/>
            <charset val="238"/>
          </rPr>
          <t>IV_B:KFHUtem1</t>
        </r>
      </text>
    </comment>
    <comment ref="V345" authorId="0" shapeId="0">
      <text>
        <r>
          <rPr>
            <sz val="11"/>
            <rFont val="Calibri"/>
            <family val="2"/>
            <charset val="238"/>
          </rPr>
          <t>IV_B:Egyeb_SajatUtem1</t>
        </r>
      </text>
    </comment>
    <comment ref="W345" authorId="0" shapeId="0">
      <text>
        <r>
          <rPr>
            <sz val="11"/>
            <rFont val="Calibri"/>
            <family val="2"/>
            <charset val="238"/>
          </rPr>
          <t>IV_B:DijUtem1</t>
        </r>
      </text>
    </comment>
    <comment ref="X345" authorId="0" shapeId="0">
      <text>
        <r>
          <rPr>
            <sz val="11"/>
            <rFont val="Calibri"/>
            <family val="2"/>
            <charset val="238"/>
          </rPr>
          <t>IV_B:EM_Melleklet1_Utem1</t>
        </r>
      </text>
    </comment>
    <comment ref="Y345" authorId="0" shapeId="0">
      <text>
        <r>
          <rPr>
            <sz val="11"/>
            <rFont val="Calibri"/>
            <family val="2"/>
            <charset val="238"/>
          </rPr>
          <t>IV_B:EgyebAllamiUtem1</t>
        </r>
      </text>
    </comment>
    <comment ref="Z345" authorId="0" shapeId="0">
      <text>
        <r>
          <rPr>
            <sz val="11"/>
            <rFont val="Calibri"/>
            <family val="2"/>
            <charset val="238"/>
          </rPr>
          <t>IV_B:OnkormanyzatiUtem1</t>
        </r>
      </text>
    </comment>
    <comment ref="AA345" authorId="0" shapeId="0">
      <text>
        <r>
          <rPr>
            <sz val="11"/>
            <rFont val="Calibri"/>
            <family val="2"/>
            <charset val="238"/>
          </rPr>
          <t>IV_B:EUUtem1</t>
        </r>
      </text>
    </comment>
    <comment ref="AB345" authorId="0" shapeId="0">
      <text>
        <r>
          <rPr>
            <sz val="11"/>
            <rFont val="Calibri"/>
            <family val="2"/>
            <charset val="238"/>
          </rPr>
          <t>IV_B:EgyebUtem1</t>
        </r>
      </text>
    </comment>
    <comment ref="AC345" authorId="0" shapeId="0">
      <text>
        <r>
          <rPr>
            <sz val="11"/>
            <rFont val="Calibri"/>
            <family val="2"/>
            <charset val="238"/>
          </rPr>
          <t>IV_B:HitelKotvenyUtem1</t>
        </r>
      </text>
    </comment>
    <comment ref="AD345" authorId="0" shapeId="0">
      <text>
        <r>
          <rPr>
            <sz val="11"/>
            <rFont val="Calibri"/>
            <family val="2"/>
            <charset val="238"/>
          </rPr>
          <t>IV_B:OsszesenUtem1</t>
        </r>
      </text>
    </comment>
    <comment ref="AG345" authorId="0" shapeId="0">
      <text>
        <r>
          <rPr>
            <sz val="11"/>
            <rFont val="Calibri"/>
            <family val="2"/>
            <charset val="238"/>
          </rPr>
          <t>IV_B:HDUtem2</t>
        </r>
      </text>
    </comment>
    <comment ref="AH345" authorId="0" shapeId="0">
      <text>
        <r>
          <rPr>
            <sz val="11"/>
            <rFont val="Calibri"/>
            <family val="2"/>
            <charset val="238"/>
          </rPr>
          <t>IV_B:ECSUtem2</t>
        </r>
      </text>
    </comment>
    <comment ref="AI345" authorId="0" shapeId="0">
      <text>
        <r>
          <rPr>
            <sz val="11"/>
            <rFont val="Calibri"/>
            <family val="2"/>
            <charset val="238"/>
          </rPr>
          <t>IV_B:KFHUtem2</t>
        </r>
      </text>
    </comment>
    <comment ref="AJ345" authorId="0" shapeId="0">
      <text>
        <r>
          <rPr>
            <sz val="11"/>
            <rFont val="Calibri"/>
            <family val="2"/>
            <charset val="238"/>
          </rPr>
          <t>IV_B:Egyeb_SajatUtem2</t>
        </r>
      </text>
    </comment>
    <comment ref="AK345" authorId="0" shapeId="0">
      <text>
        <r>
          <rPr>
            <sz val="11"/>
            <rFont val="Calibri"/>
            <family val="2"/>
            <charset val="238"/>
          </rPr>
          <t>IV_B:DijUtem2</t>
        </r>
      </text>
    </comment>
    <comment ref="AL345" authorId="0" shapeId="0">
      <text>
        <r>
          <rPr>
            <sz val="11"/>
            <rFont val="Calibri"/>
            <family val="2"/>
            <charset val="238"/>
          </rPr>
          <t>IV_B:EM_Melleklet1_Utem2</t>
        </r>
      </text>
    </comment>
    <comment ref="AM345" authorId="0" shapeId="0">
      <text>
        <r>
          <rPr>
            <sz val="11"/>
            <rFont val="Calibri"/>
            <family val="2"/>
            <charset val="238"/>
          </rPr>
          <t>IV_B:EgyebAllamiUtem2</t>
        </r>
      </text>
    </comment>
    <comment ref="AN345" authorId="0" shapeId="0">
      <text>
        <r>
          <rPr>
            <sz val="11"/>
            <rFont val="Calibri"/>
            <family val="2"/>
            <charset val="238"/>
          </rPr>
          <t>IV_B:OnkormanyzatiUtem2</t>
        </r>
      </text>
    </comment>
    <comment ref="AO345" authorId="0" shapeId="0">
      <text>
        <r>
          <rPr>
            <sz val="11"/>
            <rFont val="Calibri"/>
            <family val="2"/>
            <charset val="238"/>
          </rPr>
          <t>IV_B:EUUtem2</t>
        </r>
      </text>
    </comment>
    <comment ref="AP345" authorId="0" shapeId="0">
      <text>
        <r>
          <rPr>
            <sz val="11"/>
            <rFont val="Calibri"/>
            <family val="2"/>
            <charset val="238"/>
          </rPr>
          <t>IV_B:EgyebUtem2</t>
        </r>
      </text>
    </comment>
    <comment ref="AQ345" authorId="0" shapeId="0">
      <text>
        <r>
          <rPr>
            <sz val="11"/>
            <rFont val="Calibri"/>
            <family val="2"/>
            <charset val="238"/>
          </rPr>
          <t>IV_B:HitelKotvenyUtem2</t>
        </r>
      </text>
    </comment>
    <comment ref="AR345" authorId="0" shapeId="0">
      <text>
        <r>
          <rPr>
            <sz val="11"/>
            <rFont val="Calibri"/>
            <family val="2"/>
            <charset val="238"/>
          </rPr>
          <t>IV_B:OsszesenUtem2</t>
        </r>
      </text>
    </comment>
    <comment ref="AS345" authorId="0" shapeId="0">
      <text>
        <r>
          <rPr>
            <sz val="11"/>
            <rFont val="Calibri"/>
            <family val="2"/>
            <charset val="238"/>
          </rPr>
          <t>IV_B:ForrashianyUtem2</t>
        </r>
      </text>
    </comment>
    <comment ref="AV345" authorId="0" shapeId="0">
      <text>
        <r>
          <rPr>
            <sz val="11"/>
            <rFont val="Calibri"/>
            <family val="2"/>
            <charset val="238"/>
          </rPr>
          <t>IV_B:Indokolas</t>
        </r>
      </text>
    </comment>
    <comment ref="AW345" authorId="0" shapeId="0">
      <text>
        <r>
          <rPr>
            <sz val="11"/>
            <rFont val="Calibri"/>
            <family val="2"/>
            <charset val="238"/>
          </rPr>
          <t>IV_B:Megjegyzes</t>
        </r>
      </text>
    </comment>
    <comment ref="AZ345" authorId="0" shapeId="0">
      <text>
        <r>
          <rPr>
            <sz val="11"/>
            <rFont val="Calibri"/>
            <family val="2"/>
            <charset val="238"/>
          </rPr>
          <t>IV_B:ISA</t>
        </r>
      </text>
    </comment>
    <comment ref="B346" authorId="0" shapeId="0">
      <text>
        <r>
          <rPr>
            <sz val="11"/>
            <rFont val="Calibri"/>
            <family val="2"/>
            <charset val="238"/>
          </rPr>
          <t>IV_B:FontossagiSorrent</t>
        </r>
      </text>
    </comment>
    <comment ref="C346" authorId="0" shapeId="0">
      <text>
        <r>
          <rPr>
            <sz val="11"/>
            <rFont val="Calibri"/>
            <family val="2"/>
            <charset val="238"/>
          </rPr>
          <t>IV_B:FeladatKategoria</t>
        </r>
      </text>
    </comment>
    <comment ref="D346" authorId="0" shapeId="0">
      <text>
        <r>
          <rPr>
            <sz val="11"/>
            <rFont val="Calibri"/>
            <family val="2"/>
            <charset val="238"/>
          </rPr>
          <t>IV_B:FeladatMegnevezes</t>
        </r>
      </text>
    </comment>
    <comment ref="E346" authorId="0" shapeId="0">
      <text>
        <r>
          <rPr>
            <sz val="11"/>
            <rFont val="Calibri"/>
            <family val="2"/>
            <charset val="238"/>
          </rPr>
          <t>IV_B:ElviEngedelySzam</t>
        </r>
      </text>
    </comment>
    <comment ref="F346" authorId="0" shapeId="0">
      <text>
        <r>
          <rPr>
            <sz val="11"/>
            <rFont val="Calibri"/>
            <family val="2"/>
            <charset val="238"/>
          </rPr>
          <t>IV_B:VKR_Kod</t>
        </r>
      </text>
    </comment>
    <comment ref="G346" authorId="0" shapeId="0">
      <text>
        <r>
          <rPr>
            <sz val="11"/>
            <rFont val="Calibri"/>
            <family val="2"/>
            <charset val="238"/>
          </rPr>
          <t>IV_B:VKR_Nev</t>
        </r>
      </text>
    </comment>
    <comment ref="H346" authorId="0" shapeId="0">
      <text>
        <r>
          <rPr>
            <sz val="11"/>
            <rFont val="Calibri"/>
            <family val="2"/>
            <charset val="238"/>
          </rPr>
          <t>IV_B:FeladatSorszam</t>
        </r>
      </text>
    </comment>
    <comment ref="I346" authorId="0" shapeId="0">
      <text>
        <r>
          <rPr>
            <sz val="11"/>
            <rFont val="Calibri"/>
            <family val="2"/>
            <charset val="238"/>
          </rPr>
          <t>IV_B:FeladatAzonosito</t>
        </r>
      </text>
    </comment>
    <comment ref="J346" authorId="0" shapeId="0">
      <text>
        <r>
          <rPr>
            <sz val="11"/>
            <rFont val="Calibri"/>
            <family val="2"/>
            <charset val="238"/>
          </rPr>
          <t>IV_B:EllatasiTerulet</t>
        </r>
      </text>
    </comment>
    <comment ref="K346" authorId="0" shapeId="0">
      <text>
        <r>
          <rPr>
            <sz val="11"/>
            <rFont val="Calibri"/>
            <family val="2"/>
            <charset val="238"/>
          </rPr>
          <t>IV_B:EllatasertFelelos</t>
        </r>
      </text>
    </comment>
    <comment ref="L346" authorId="0" shapeId="0">
      <text>
        <r>
          <rPr>
            <sz val="11"/>
            <rFont val="Calibri"/>
            <family val="2"/>
            <charset val="238"/>
          </rPr>
          <t>IV_B:TervezettNettoKoltseg</t>
        </r>
      </text>
    </comment>
    <comment ref="M346" authorId="0" shapeId="0">
      <text>
        <r>
          <rPr>
            <sz val="11"/>
            <rFont val="Calibri"/>
            <family val="2"/>
            <charset val="238"/>
          </rPr>
          <t>IV_B:IdotartamKezdes</t>
        </r>
      </text>
    </comment>
    <comment ref="N346" authorId="0" shapeId="0">
      <text>
        <r>
          <rPr>
            <sz val="11"/>
            <rFont val="Calibri"/>
            <family val="2"/>
            <charset val="238"/>
          </rPr>
          <t>IV_B:IdotartamBefejezes</t>
        </r>
      </text>
    </comment>
    <comment ref="O346" authorId="0" shapeId="0">
      <text>
        <r>
          <rPr>
            <sz val="11"/>
            <rFont val="Calibri"/>
            <family val="2"/>
            <charset val="238"/>
          </rPr>
          <t>IV_B:NettoKoltsegUtem1</t>
        </r>
      </text>
    </comment>
    <comment ref="P346" authorId="0" shapeId="0">
      <text>
        <r>
          <rPr>
            <sz val="11"/>
            <rFont val="Calibri"/>
            <family val="2"/>
            <charset val="238"/>
          </rPr>
          <t>IV_B:NettoKoltsegUtem2</t>
        </r>
      </text>
    </comment>
    <comment ref="Q346" authorId="0" shapeId="0">
      <text>
        <r>
          <rPr>
            <sz val="11"/>
            <rFont val="Calibri"/>
            <family val="2"/>
            <charset val="238"/>
          </rPr>
          <t>IV_B:EM_Melleklet2_KTG</t>
        </r>
      </text>
    </comment>
    <comment ref="S346" authorId="0" shapeId="0">
      <text>
        <r>
          <rPr>
            <sz val="11"/>
            <rFont val="Calibri"/>
            <family val="2"/>
            <charset val="238"/>
          </rPr>
          <t>IV_B:HDUtem1</t>
        </r>
      </text>
    </comment>
    <comment ref="T346" authorId="0" shapeId="0">
      <text>
        <r>
          <rPr>
            <sz val="11"/>
            <rFont val="Calibri"/>
            <family val="2"/>
            <charset val="238"/>
          </rPr>
          <t>IV_B:ECSUtem1</t>
        </r>
      </text>
    </comment>
    <comment ref="U346" authorId="0" shapeId="0">
      <text>
        <r>
          <rPr>
            <sz val="11"/>
            <rFont val="Calibri"/>
            <family val="2"/>
            <charset val="238"/>
          </rPr>
          <t>IV_B:KFHUtem1</t>
        </r>
      </text>
    </comment>
    <comment ref="V346" authorId="0" shapeId="0">
      <text>
        <r>
          <rPr>
            <sz val="11"/>
            <rFont val="Calibri"/>
            <family val="2"/>
            <charset val="238"/>
          </rPr>
          <t>IV_B:Egyeb_SajatUtem1</t>
        </r>
      </text>
    </comment>
    <comment ref="W346" authorId="0" shapeId="0">
      <text>
        <r>
          <rPr>
            <sz val="11"/>
            <rFont val="Calibri"/>
            <family val="2"/>
            <charset val="238"/>
          </rPr>
          <t>IV_B:DijUtem1</t>
        </r>
      </text>
    </comment>
    <comment ref="X346" authorId="0" shapeId="0">
      <text>
        <r>
          <rPr>
            <sz val="11"/>
            <rFont val="Calibri"/>
            <family val="2"/>
            <charset val="238"/>
          </rPr>
          <t>IV_B:EM_Melleklet1_Utem1</t>
        </r>
      </text>
    </comment>
    <comment ref="Y346" authorId="0" shapeId="0">
      <text>
        <r>
          <rPr>
            <sz val="11"/>
            <rFont val="Calibri"/>
            <family val="2"/>
            <charset val="238"/>
          </rPr>
          <t>IV_B:EgyebAllamiUtem1</t>
        </r>
      </text>
    </comment>
    <comment ref="Z346" authorId="0" shapeId="0">
      <text>
        <r>
          <rPr>
            <sz val="11"/>
            <rFont val="Calibri"/>
            <family val="2"/>
            <charset val="238"/>
          </rPr>
          <t>IV_B:OnkormanyzatiUtem1</t>
        </r>
      </text>
    </comment>
    <comment ref="AA346" authorId="0" shapeId="0">
      <text>
        <r>
          <rPr>
            <sz val="11"/>
            <rFont val="Calibri"/>
            <family val="2"/>
            <charset val="238"/>
          </rPr>
          <t>IV_B:EUUtem1</t>
        </r>
      </text>
    </comment>
    <comment ref="AB346" authorId="0" shapeId="0">
      <text>
        <r>
          <rPr>
            <sz val="11"/>
            <rFont val="Calibri"/>
            <family val="2"/>
            <charset val="238"/>
          </rPr>
          <t>IV_B:EgyebUtem1</t>
        </r>
      </text>
    </comment>
    <comment ref="AC346" authorId="0" shapeId="0">
      <text>
        <r>
          <rPr>
            <sz val="11"/>
            <rFont val="Calibri"/>
            <family val="2"/>
            <charset val="238"/>
          </rPr>
          <t>IV_B:HitelKotvenyUtem1</t>
        </r>
      </text>
    </comment>
    <comment ref="AD346" authorId="0" shapeId="0">
      <text>
        <r>
          <rPr>
            <sz val="11"/>
            <rFont val="Calibri"/>
            <family val="2"/>
            <charset val="238"/>
          </rPr>
          <t>IV_B:OsszesenUtem1</t>
        </r>
      </text>
    </comment>
    <comment ref="AG346" authorId="0" shapeId="0">
      <text>
        <r>
          <rPr>
            <sz val="11"/>
            <rFont val="Calibri"/>
            <family val="2"/>
            <charset val="238"/>
          </rPr>
          <t>IV_B:HDUtem2</t>
        </r>
      </text>
    </comment>
    <comment ref="AH346" authorId="0" shapeId="0">
      <text>
        <r>
          <rPr>
            <sz val="11"/>
            <rFont val="Calibri"/>
            <family val="2"/>
            <charset val="238"/>
          </rPr>
          <t>IV_B:ECSUtem2</t>
        </r>
      </text>
    </comment>
    <comment ref="AI346" authorId="0" shapeId="0">
      <text>
        <r>
          <rPr>
            <sz val="11"/>
            <rFont val="Calibri"/>
            <family val="2"/>
            <charset val="238"/>
          </rPr>
          <t>IV_B:KFHUtem2</t>
        </r>
      </text>
    </comment>
    <comment ref="AJ346" authorId="0" shapeId="0">
      <text>
        <r>
          <rPr>
            <sz val="11"/>
            <rFont val="Calibri"/>
            <family val="2"/>
            <charset val="238"/>
          </rPr>
          <t>IV_B:Egyeb_SajatUtem2</t>
        </r>
      </text>
    </comment>
    <comment ref="AK346" authorId="0" shapeId="0">
      <text>
        <r>
          <rPr>
            <sz val="11"/>
            <rFont val="Calibri"/>
            <family val="2"/>
            <charset val="238"/>
          </rPr>
          <t>IV_B:DijUtem2</t>
        </r>
      </text>
    </comment>
    <comment ref="AL346" authorId="0" shapeId="0">
      <text>
        <r>
          <rPr>
            <sz val="11"/>
            <rFont val="Calibri"/>
            <family val="2"/>
            <charset val="238"/>
          </rPr>
          <t>IV_B:EM_Melleklet1_Utem2</t>
        </r>
      </text>
    </comment>
    <comment ref="AM346" authorId="0" shapeId="0">
      <text>
        <r>
          <rPr>
            <sz val="11"/>
            <rFont val="Calibri"/>
            <family val="2"/>
            <charset val="238"/>
          </rPr>
          <t>IV_B:EgyebAllamiUtem2</t>
        </r>
      </text>
    </comment>
    <comment ref="AN346" authorId="0" shapeId="0">
      <text>
        <r>
          <rPr>
            <sz val="11"/>
            <rFont val="Calibri"/>
            <family val="2"/>
            <charset val="238"/>
          </rPr>
          <t>IV_B:OnkormanyzatiUtem2</t>
        </r>
      </text>
    </comment>
    <comment ref="AO346" authorId="0" shapeId="0">
      <text>
        <r>
          <rPr>
            <sz val="11"/>
            <rFont val="Calibri"/>
            <family val="2"/>
            <charset val="238"/>
          </rPr>
          <t>IV_B:EUUtem2</t>
        </r>
      </text>
    </comment>
    <comment ref="AP346" authorId="0" shapeId="0">
      <text>
        <r>
          <rPr>
            <sz val="11"/>
            <rFont val="Calibri"/>
            <family val="2"/>
            <charset val="238"/>
          </rPr>
          <t>IV_B:EgyebUtem2</t>
        </r>
      </text>
    </comment>
    <comment ref="AQ346" authorId="0" shapeId="0">
      <text>
        <r>
          <rPr>
            <sz val="11"/>
            <rFont val="Calibri"/>
            <family val="2"/>
            <charset val="238"/>
          </rPr>
          <t>IV_B:HitelKotvenyUtem2</t>
        </r>
      </text>
    </comment>
    <comment ref="AR346" authorId="0" shapeId="0">
      <text>
        <r>
          <rPr>
            <sz val="11"/>
            <rFont val="Calibri"/>
            <family val="2"/>
            <charset val="238"/>
          </rPr>
          <t>IV_B:OsszesenUtem2</t>
        </r>
      </text>
    </comment>
    <comment ref="AS346" authorId="0" shapeId="0">
      <text>
        <r>
          <rPr>
            <sz val="11"/>
            <rFont val="Calibri"/>
            <family val="2"/>
            <charset val="238"/>
          </rPr>
          <t>IV_B:ForrashianyUtem2</t>
        </r>
      </text>
    </comment>
    <comment ref="AV346" authorId="0" shapeId="0">
      <text>
        <r>
          <rPr>
            <sz val="11"/>
            <rFont val="Calibri"/>
            <family val="2"/>
            <charset val="238"/>
          </rPr>
          <t>IV_B:Indokolas</t>
        </r>
      </text>
    </comment>
    <comment ref="AW346" authorId="0" shapeId="0">
      <text>
        <r>
          <rPr>
            <sz val="11"/>
            <rFont val="Calibri"/>
            <family val="2"/>
            <charset val="238"/>
          </rPr>
          <t>IV_B:Megjegyzes</t>
        </r>
      </text>
    </comment>
    <comment ref="AZ346" authorId="0" shapeId="0">
      <text>
        <r>
          <rPr>
            <sz val="11"/>
            <rFont val="Calibri"/>
            <family val="2"/>
            <charset val="238"/>
          </rPr>
          <t>IV_B:ISA</t>
        </r>
      </text>
    </comment>
    <comment ref="B347" authorId="0" shapeId="0">
      <text>
        <r>
          <rPr>
            <sz val="11"/>
            <rFont val="Calibri"/>
            <family val="2"/>
            <charset val="238"/>
          </rPr>
          <t>IV_B:FontossagiSorrent</t>
        </r>
      </text>
    </comment>
    <comment ref="C347" authorId="0" shapeId="0">
      <text>
        <r>
          <rPr>
            <sz val="11"/>
            <rFont val="Calibri"/>
            <family val="2"/>
            <charset val="238"/>
          </rPr>
          <t>IV_B:FeladatKategoria</t>
        </r>
      </text>
    </comment>
    <comment ref="D347" authorId="0" shapeId="0">
      <text>
        <r>
          <rPr>
            <sz val="11"/>
            <rFont val="Calibri"/>
            <family val="2"/>
            <charset val="238"/>
          </rPr>
          <t>IV_B:FeladatMegnevezes</t>
        </r>
      </text>
    </comment>
    <comment ref="E347" authorId="0" shapeId="0">
      <text>
        <r>
          <rPr>
            <sz val="11"/>
            <rFont val="Calibri"/>
            <family val="2"/>
            <charset val="238"/>
          </rPr>
          <t>IV_B:ElviEngedelySzam</t>
        </r>
      </text>
    </comment>
    <comment ref="F347" authorId="0" shapeId="0">
      <text>
        <r>
          <rPr>
            <sz val="11"/>
            <rFont val="Calibri"/>
            <family val="2"/>
            <charset val="238"/>
          </rPr>
          <t>IV_B:VKR_Kod</t>
        </r>
      </text>
    </comment>
    <comment ref="G347" authorId="0" shapeId="0">
      <text>
        <r>
          <rPr>
            <sz val="11"/>
            <rFont val="Calibri"/>
            <family val="2"/>
            <charset val="238"/>
          </rPr>
          <t>IV_B:VKR_Nev</t>
        </r>
      </text>
    </comment>
    <comment ref="H347" authorId="0" shapeId="0">
      <text>
        <r>
          <rPr>
            <sz val="11"/>
            <rFont val="Calibri"/>
            <family val="2"/>
            <charset val="238"/>
          </rPr>
          <t>IV_B:FeladatSorszam</t>
        </r>
      </text>
    </comment>
    <comment ref="I347" authorId="0" shapeId="0">
      <text>
        <r>
          <rPr>
            <sz val="11"/>
            <rFont val="Calibri"/>
            <family val="2"/>
            <charset val="238"/>
          </rPr>
          <t>IV_B:FeladatAzonosito</t>
        </r>
      </text>
    </comment>
    <comment ref="J347" authorId="0" shapeId="0">
      <text>
        <r>
          <rPr>
            <sz val="11"/>
            <rFont val="Calibri"/>
            <family val="2"/>
            <charset val="238"/>
          </rPr>
          <t>IV_B:EllatasiTerulet</t>
        </r>
      </text>
    </comment>
    <comment ref="K347" authorId="0" shapeId="0">
      <text>
        <r>
          <rPr>
            <sz val="11"/>
            <rFont val="Calibri"/>
            <family val="2"/>
            <charset val="238"/>
          </rPr>
          <t>IV_B:EllatasertFelelos</t>
        </r>
      </text>
    </comment>
    <comment ref="L347" authorId="0" shapeId="0">
      <text>
        <r>
          <rPr>
            <sz val="11"/>
            <rFont val="Calibri"/>
            <family val="2"/>
            <charset val="238"/>
          </rPr>
          <t>IV_B:TervezettNettoKoltseg</t>
        </r>
      </text>
    </comment>
    <comment ref="M347" authorId="0" shapeId="0">
      <text>
        <r>
          <rPr>
            <sz val="11"/>
            <rFont val="Calibri"/>
            <family val="2"/>
            <charset val="238"/>
          </rPr>
          <t>IV_B:IdotartamKezdes</t>
        </r>
      </text>
    </comment>
    <comment ref="N347" authorId="0" shapeId="0">
      <text>
        <r>
          <rPr>
            <sz val="11"/>
            <rFont val="Calibri"/>
            <family val="2"/>
            <charset val="238"/>
          </rPr>
          <t>IV_B:IdotartamBefejezes</t>
        </r>
      </text>
    </comment>
    <comment ref="O347" authorId="0" shapeId="0">
      <text>
        <r>
          <rPr>
            <sz val="11"/>
            <rFont val="Calibri"/>
            <family val="2"/>
            <charset val="238"/>
          </rPr>
          <t>IV_B:NettoKoltsegUtem1</t>
        </r>
      </text>
    </comment>
    <comment ref="P347" authorId="0" shapeId="0">
      <text>
        <r>
          <rPr>
            <sz val="11"/>
            <rFont val="Calibri"/>
            <family val="2"/>
            <charset val="238"/>
          </rPr>
          <t>IV_B:NettoKoltsegUtem2</t>
        </r>
      </text>
    </comment>
    <comment ref="Q347" authorId="0" shapeId="0">
      <text>
        <r>
          <rPr>
            <sz val="11"/>
            <rFont val="Calibri"/>
            <family val="2"/>
            <charset val="238"/>
          </rPr>
          <t>IV_B:EM_Melleklet2_KTG</t>
        </r>
      </text>
    </comment>
    <comment ref="S347" authorId="0" shapeId="0">
      <text>
        <r>
          <rPr>
            <sz val="11"/>
            <rFont val="Calibri"/>
            <family val="2"/>
            <charset val="238"/>
          </rPr>
          <t>IV_B:HDUtem1</t>
        </r>
      </text>
    </comment>
    <comment ref="T347" authorId="0" shapeId="0">
      <text>
        <r>
          <rPr>
            <sz val="11"/>
            <rFont val="Calibri"/>
            <family val="2"/>
            <charset val="238"/>
          </rPr>
          <t>IV_B:ECSUtem1</t>
        </r>
      </text>
    </comment>
    <comment ref="U347" authorId="0" shapeId="0">
      <text>
        <r>
          <rPr>
            <sz val="11"/>
            <rFont val="Calibri"/>
            <family val="2"/>
            <charset val="238"/>
          </rPr>
          <t>IV_B:KFHUtem1</t>
        </r>
      </text>
    </comment>
    <comment ref="V347" authorId="0" shapeId="0">
      <text>
        <r>
          <rPr>
            <sz val="11"/>
            <rFont val="Calibri"/>
            <family val="2"/>
            <charset val="238"/>
          </rPr>
          <t>IV_B:Egyeb_SajatUtem1</t>
        </r>
      </text>
    </comment>
    <comment ref="W347" authorId="0" shapeId="0">
      <text>
        <r>
          <rPr>
            <sz val="11"/>
            <rFont val="Calibri"/>
            <family val="2"/>
            <charset val="238"/>
          </rPr>
          <t>IV_B:DijUtem1</t>
        </r>
      </text>
    </comment>
    <comment ref="X347" authorId="0" shapeId="0">
      <text>
        <r>
          <rPr>
            <sz val="11"/>
            <rFont val="Calibri"/>
            <family val="2"/>
            <charset val="238"/>
          </rPr>
          <t>IV_B:EM_Melleklet1_Utem1</t>
        </r>
      </text>
    </comment>
    <comment ref="Y347" authorId="0" shapeId="0">
      <text>
        <r>
          <rPr>
            <sz val="11"/>
            <rFont val="Calibri"/>
            <family val="2"/>
            <charset val="238"/>
          </rPr>
          <t>IV_B:EgyebAllamiUtem1</t>
        </r>
      </text>
    </comment>
    <comment ref="Z347" authorId="0" shapeId="0">
      <text>
        <r>
          <rPr>
            <sz val="11"/>
            <rFont val="Calibri"/>
            <family val="2"/>
            <charset val="238"/>
          </rPr>
          <t>IV_B:OnkormanyzatiUtem1</t>
        </r>
      </text>
    </comment>
    <comment ref="AA347" authorId="0" shapeId="0">
      <text>
        <r>
          <rPr>
            <sz val="11"/>
            <rFont val="Calibri"/>
            <family val="2"/>
            <charset val="238"/>
          </rPr>
          <t>IV_B:EUUtem1</t>
        </r>
      </text>
    </comment>
    <comment ref="AB347" authorId="0" shapeId="0">
      <text>
        <r>
          <rPr>
            <sz val="11"/>
            <rFont val="Calibri"/>
            <family val="2"/>
            <charset val="238"/>
          </rPr>
          <t>IV_B:EgyebUtem1</t>
        </r>
      </text>
    </comment>
    <comment ref="AC347" authorId="0" shapeId="0">
      <text>
        <r>
          <rPr>
            <sz val="11"/>
            <rFont val="Calibri"/>
            <family val="2"/>
            <charset val="238"/>
          </rPr>
          <t>IV_B:HitelKotvenyUtem1</t>
        </r>
      </text>
    </comment>
    <comment ref="AD347" authorId="0" shapeId="0">
      <text>
        <r>
          <rPr>
            <sz val="11"/>
            <rFont val="Calibri"/>
            <family val="2"/>
            <charset val="238"/>
          </rPr>
          <t>IV_B:OsszesenUtem1</t>
        </r>
      </text>
    </comment>
    <comment ref="AG347" authorId="0" shapeId="0">
      <text>
        <r>
          <rPr>
            <sz val="11"/>
            <rFont val="Calibri"/>
            <family val="2"/>
            <charset val="238"/>
          </rPr>
          <t>IV_B:HDUtem2</t>
        </r>
      </text>
    </comment>
    <comment ref="AH347" authorId="0" shapeId="0">
      <text>
        <r>
          <rPr>
            <sz val="11"/>
            <rFont val="Calibri"/>
            <family val="2"/>
            <charset val="238"/>
          </rPr>
          <t>IV_B:ECSUtem2</t>
        </r>
      </text>
    </comment>
    <comment ref="AI347" authorId="0" shapeId="0">
      <text>
        <r>
          <rPr>
            <sz val="11"/>
            <rFont val="Calibri"/>
            <family val="2"/>
            <charset val="238"/>
          </rPr>
          <t>IV_B:KFHUtem2</t>
        </r>
      </text>
    </comment>
    <comment ref="AJ347" authorId="0" shapeId="0">
      <text>
        <r>
          <rPr>
            <sz val="11"/>
            <rFont val="Calibri"/>
            <family val="2"/>
            <charset val="238"/>
          </rPr>
          <t>IV_B:Egyeb_SajatUtem2</t>
        </r>
      </text>
    </comment>
    <comment ref="AK347" authorId="0" shapeId="0">
      <text>
        <r>
          <rPr>
            <sz val="11"/>
            <rFont val="Calibri"/>
            <family val="2"/>
            <charset val="238"/>
          </rPr>
          <t>IV_B:DijUtem2</t>
        </r>
      </text>
    </comment>
    <comment ref="AL347" authorId="0" shapeId="0">
      <text>
        <r>
          <rPr>
            <sz val="11"/>
            <rFont val="Calibri"/>
            <family val="2"/>
            <charset val="238"/>
          </rPr>
          <t>IV_B:EM_Melleklet1_Utem2</t>
        </r>
      </text>
    </comment>
    <comment ref="AM347" authorId="0" shapeId="0">
      <text>
        <r>
          <rPr>
            <sz val="11"/>
            <rFont val="Calibri"/>
            <family val="2"/>
            <charset val="238"/>
          </rPr>
          <t>IV_B:EgyebAllamiUtem2</t>
        </r>
      </text>
    </comment>
    <comment ref="AN347" authorId="0" shapeId="0">
      <text>
        <r>
          <rPr>
            <sz val="11"/>
            <rFont val="Calibri"/>
            <family val="2"/>
            <charset val="238"/>
          </rPr>
          <t>IV_B:OnkormanyzatiUtem2</t>
        </r>
      </text>
    </comment>
    <comment ref="AO347" authorId="0" shapeId="0">
      <text>
        <r>
          <rPr>
            <sz val="11"/>
            <rFont val="Calibri"/>
            <family val="2"/>
            <charset val="238"/>
          </rPr>
          <t>IV_B:EUUtem2</t>
        </r>
      </text>
    </comment>
    <comment ref="AP347" authorId="0" shapeId="0">
      <text>
        <r>
          <rPr>
            <sz val="11"/>
            <rFont val="Calibri"/>
            <family val="2"/>
            <charset val="238"/>
          </rPr>
          <t>IV_B:EgyebUtem2</t>
        </r>
      </text>
    </comment>
    <comment ref="AQ347" authorId="0" shapeId="0">
      <text>
        <r>
          <rPr>
            <sz val="11"/>
            <rFont val="Calibri"/>
            <family val="2"/>
            <charset val="238"/>
          </rPr>
          <t>IV_B:HitelKotvenyUtem2</t>
        </r>
      </text>
    </comment>
    <comment ref="AR347" authorId="0" shapeId="0">
      <text>
        <r>
          <rPr>
            <sz val="11"/>
            <rFont val="Calibri"/>
            <family val="2"/>
            <charset val="238"/>
          </rPr>
          <t>IV_B:OsszesenUtem2</t>
        </r>
      </text>
    </comment>
    <comment ref="AS347" authorId="0" shapeId="0">
      <text>
        <r>
          <rPr>
            <sz val="11"/>
            <rFont val="Calibri"/>
            <family val="2"/>
            <charset val="238"/>
          </rPr>
          <t>IV_B:ForrashianyUtem2</t>
        </r>
      </text>
    </comment>
    <comment ref="AV347" authorId="0" shapeId="0">
      <text>
        <r>
          <rPr>
            <sz val="11"/>
            <rFont val="Calibri"/>
            <family val="2"/>
            <charset val="238"/>
          </rPr>
          <t>IV_B:Indokolas</t>
        </r>
      </text>
    </comment>
    <comment ref="AW347" authorId="0" shapeId="0">
      <text>
        <r>
          <rPr>
            <sz val="11"/>
            <rFont val="Calibri"/>
            <family val="2"/>
            <charset val="238"/>
          </rPr>
          <t>IV_B:Megjegyzes</t>
        </r>
      </text>
    </comment>
    <comment ref="AZ347" authorId="0" shapeId="0">
      <text>
        <r>
          <rPr>
            <sz val="11"/>
            <rFont val="Calibri"/>
            <family val="2"/>
            <charset val="238"/>
          </rPr>
          <t>IV_B:ISA</t>
        </r>
      </text>
    </comment>
    <comment ref="B348" authorId="0" shapeId="0">
      <text>
        <r>
          <rPr>
            <sz val="11"/>
            <rFont val="Calibri"/>
            <family val="2"/>
            <charset val="238"/>
          </rPr>
          <t>IV_B:FontossagiSorrent</t>
        </r>
      </text>
    </comment>
    <comment ref="C348" authorId="0" shapeId="0">
      <text>
        <r>
          <rPr>
            <sz val="11"/>
            <rFont val="Calibri"/>
            <family val="2"/>
            <charset val="238"/>
          </rPr>
          <t>IV_B:FeladatKategoria</t>
        </r>
      </text>
    </comment>
    <comment ref="D348" authorId="0" shapeId="0">
      <text>
        <r>
          <rPr>
            <sz val="11"/>
            <rFont val="Calibri"/>
            <family val="2"/>
            <charset val="238"/>
          </rPr>
          <t>IV_B:FeladatMegnevezes</t>
        </r>
      </text>
    </comment>
    <comment ref="E348" authorId="0" shapeId="0">
      <text>
        <r>
          <rPr>
            <sz val="11"/>
            <rFont val="Calibri"/>
            <family val="2"/>
            <charset val="238"/>
          </rPr>
          <t>IV_B:ElviEngedelySzam</t>
        </r>
      </text>
    </comment>
    <comment ref="F348" authorId="0" shapeId="0">
      <text>
        <r>
          <rPr>
            <sz val="11"/>
            <rFont val="Calibri"/>
            <family val="2"/>
            <charset val="238"/>
          </rPr>
          <t>IV_B:VKR_Kod</t>
        </r>
      </text>
    </comment>
    <comment ref="G348" authorId="0" shapeId="0">
      <text>
        <r>
          <rPr>
            <sz val="11"/>
            <rFont val="Calibri"/>
            <family val="2"/>
            <charset val="238"/>
          </rPr>
          <t>IV_B:VKR_Nev</t>
        </r>
      </text>
    </comment>
    <comment ref="H348" authorId="0" shapeId="0">
      <text>
        <r>
          <rPr>
            <sz val="11"/>
            <rFont val="Calibri"/>
            <family val="2"/>
            <charset val="238"/>
          </rPr>
          <t>IV_B:FeladatSorszam</t>
        </r>
      </text>
    </comment>
    <comment ref="I348" authorId="0" shapeId="0">
      <text>
        <r>
          <rPr>
            <sz val="11"/>
            <rFont val="Calibri"/>
            <family val="2"/>
            <charset val="238"/>
          </rPr>
          <t>IV_B:FeladatAzonosito</t>
        </r>
      </text>
    </comment>
    <comment ref="J348" authorId="0" shapeId="0">
      <text>
        <r>
          <rPr>
            <sz val="11"/>
            <rFont val="Calibri"/>
            <family val="2"/>
            <charset val="238"/>
          </rPr>
          <t>IV_B:EllatasiTerulet</t>
        </r>
      </text>
    </comment>
    <comment ref="K348" authorId="0" shapeId="0">
      <text>
        <r>
          <rPr>
            <sz val="11"/>
            <rFont val="Calibri"/>
            <family val="2"/>
            <charset val="238"/>
          </rPr>
          <t>IV_B:EllatasertFelelos</t>
        </r>
      </text>
    </comment>
    <comment ref="L348" authorId="0" shapeId="0">
      <text>
        <r>
          <rPr>
            <sz val="11"/>
            <rFont val="Calibri"/>
            <family val="2"/>
            <charset val="238"/>
          </rPr>
          <t>IV_B:TervezettNettoKoltseg</t>
        </r>
      </text>
    </comment>
    <comment ref="M348" authorId="0" shapeId="0">
      <text>
        <r>
          <rPr>
            <sz val="11"/>
            <rFont val="Calibri"/>
            <family val="2"/>
            <charset val="238"/>
          </rPr>
          <t>IV_B:IdotartamKezdes</t>
        </r>
      </text>
    </comment>
    <comment ref="N348" authorId="0" shapeId="0">
      <text>
        <r>
          <rPr>
            <sz val="11"/>
            <rFont val="Calibri"/>
            <family val="2"/>
            <charset val="238"/>
          </rPr>
          <t>IV_B:IdotartamBefejezes</t>
        </r>
      </text>
    </comment>
    <comment ref="O348" authorId="0" shapeId="0">
      <text>
        <r>
          <rPr>
            <sz val="11"/>
            <rFont val="Calibri"/>
            <family val="2"/>
            <charset val="238"/>
          </rPr>
          <t>IV_B:NettoKoltsegUtem1</t>
        </r>
      </text>
    </comment>
    <comment ref="P348" authorId="0" shapeId="0">
      <text>
        <r>
          <rPr>
            <sz val="11"/>
            <rFont val="Calibri"/>
            <family val="2"/>
            <charset val="238"/>
          </rPr>
          <t>IV_B:NettoKoltsegUtem2</t>
        </r>
      </text>
    </comment>
    <comment ref="Q348" authorId="0" shapeId="0">
      <text>
        <r>
          <rPr>
            <sz val="11"/>
            <rFont val="Calibri"/>
            <family val="2"/>
            <charset val="238"/>
          </rPr>
          <t>IV_B:EM_Melleklet2_KTG</t>
        </r>
      </text>
    </comment>
    <comment ref="S348" authorId="0" shapeId="0">
      <text>
        <r>
          <rPr>
            <sz val="11"/>
            <rFont val="Calibri"/>
            <family val="2"/>
            <charset val="238"/>
          </rPr>
          <t>IV_B:HDUtem1</t>
        </r>
      </text>
    </comment>
    <comment ref="T348" authorId="0" shapeId="0">
      <text>
        <r>
          <rPr>
            <sz val="11"/>
            <rFont val="Calibri"/>
            <family val="2"/>
            <charset val="238"/>
          </rPr>
          <t>IV_B:ECSUtem1</t>
        </r>
      </text>
    </comment>
    <comment ref="U348" authorId="0" shapeId="0">
      <text>
        <r>
          <rPr>
            <sz val="11"/>
            <rFont val="Calibri"/>
            <family val="2"/>
            <charset val="238"/>
          </rPr>
          <t>IV_B:KFHUtem1</t>
        </r>
      </text>
    </comment>
    <comment ref="V348" authorId="0" shapeId="0">
      <text>
        <r>
          <rPr>
            <sz val="11"/>
            <rFont val="Calibri"/>
            <family val="2"/>
            <charset val="238"/>
          </rPr>
          <t>IV_B:Egyeb_SajatUtem1</t>
        </r>
      </text>
    </comment>
    <comment ref="W348" authorId="0" shapeId="0">
      <text>
        <r>
          <rPr>
            <sz val="11"/>
            <rFont val="Calibri"/>
            <family val="2"/>
            <charset val="238"/>
          </rPr>
          <t>IV_B:DijUtem1</t>
        </r>
      </text>
    </comment>
    <comment ref="X348" authorId="0" shapeId="0">
      <text>
        <r>
          <rPr>
            <sz val="11"/>
            <rFont val="Calibri"/>
            <family val="2"/>
            <charset val="238"/>
          </rPr>
          <t>IV_B:EM_Melleklet1_Utem1</t>
        </r>
      </text>
    </comment>
    <comment ref="Y348" authorId="0" shapeId="0">
      <text>
        <r>
          <rPr>
            <sz val="11"/>
            <rFont val="Calibri"/>
            <family val="2"/>
            <charset val="238"/>
          </rPr>
          <t>IV_B:EgyebAllamiUtem1</t>
        </r>
      </text>
    </comment>
    <comment ref="Z348" authorId="0" shapeId="0">
      <text>
        <r>
          <rPr>
            <sz val="11"/>
            <rFont val="Calibri"/>
            <family val="2"/>
            <charset val="238"/>
          </rPr>
          <t>IV_B:OnkormanyzatiUtem1</t>
        </r>
      </text>
    </comment>
    <comment ref="AA348" authorId="0" shapeId="0">
      <text>
        <r>
          <rPr>
            <sz val="11"/>
            <rFont val="Calibri"/>
            <family val="2"/>
            <charset val="238"/>
          </rPr>
          <t>IV_B:EUUtem1</t>
        </r>
      </text>
    </comment>
    <comment ref="AB348" authorId="0" shapeId="0">
      <text>
        <r>
          <rPr>
            <sz val="11"/>
            <rFont val="Calibri"/>
            <family val="2"/>
            <charset val="238"/>
          </rPr>
          <t>IV_B:EgyebUtem1</t>
        </r>
      </text>
    </comment>
    <comment ref="AC348" authorId="0" shapeId="0">
      <text>
        <r>
          <rPr>
            <sz val="11"/>
            <rFont val="Calibri"/>
            <family val="2"/>
            <charset val="238"/>
          </rPr>
          <t>IV_B:HitelKotvenyUtem1</t>
        </r>
      </text>
    </comment>
    <comment ref="AD348" authorId="0" shapeId="0">
      <text>
        <r>
          <rPr>
            <sz val="11"/>
            <rFont val="Calibri"/>
            <family val="2"/>
            <charset val="238"/>
          </rPr>
          <t>IV_B:OsszesenUtem1</t>
        </r>
      </text>
    </comment>
    <comment ref="AG348" authorId="0" shapeId="0">
      <text>
        <r>
          <rPr>
            <sz val="11"/>
            <rFont val="Calibri"/>
            <family val="2"/>
            <charset val="238"/>
          </rPr>
          <t>IV_B:HDUtem2</t>
        </r>
      </text>
    </comment>
    <comment ref="AH348" authorId="0" shapeId="0">
      <text>
        <r>
          <rPr>
            <sz val="11"/>
            <rFont val="Calibri"/>
            <family val="2"/>
            <charset val="238"/>
          </rPr>
          <t>IV_B:ECSUtem2</t>
        </r>
      </text>
    </comment>
    <comment ref="AI348" authorId="0" shapeId="0">
      <text>
        <r>
          <rPr>
            <sz val="11"/>
            <rFont val="Calibri"/>
            <family val="2"/>
            <charset val="238"/>
          </rPr>
          <t>IV_B:KFHUtem2</t>
        </r>
      </text>
    </comment>
    <comment ref="AJ348" authorId="0" shapeId="0">
      <text>
        <r>
          <rPr>
            <sz val="11"/>
            <rFont val="Calibri"/>
            <family val="2"/>
            <charset val="238"/>
          </rPr>
          <t>IV_B:Egyeb_SajatUtem2</t>
        </r>
      </text>
    </comment>
    <comment ref="AK348" authorId="0" shapeId="0">
      <text>
        <r>
          <rPr>
            <sz val="11"/>
            <rFont val="Calibri"/>
            <family val="2"/>
            <charset val="238"/>
          </rPr>
          <t>IV_B:DijUtem2</t>
        </r>
      </text>
    </comment>
    <comment ref="AL348" authorId="0" shapeId="0">
      <text>
        <r>
          <rPr>
            <sz val="11"/>
            <rFont val="Calibri"/>
            <family val="2"/>
            <charset val="238"/>
          </rPr>
          <t>IV_B:EM_Melleklet1_Utem2</t>
        </r>
      </text>
    </comment>
    <comment ref="AM348" authorId="0" shapeId="0">
      <text>
        <r>
          <rPr>
            <sz val="11"/>
            <rFont val="Calibri"/>
            <family val="2"/>
            <charset val="238"/>
          </rPr>
          <t>IV_B:EgyebAllamiUtem2</t>
        </r>
      </text>
    </comment>
    <comment ref="AN348" authorId="0" shapeId="0">
      <text>
        <r>
          <rPr>
            <sz val="11"/>
            <rFont val="Calibri"/>
            <family val="2"/>
            <charset val="238"/>
          </rPr>
          <t>IV_B:OnkormanyzatiUtem2</t>
        </r>
      </text>
    </comment>
    <comment ref="AO348" authorId="0" shapeId="0">
      <text>
        <r>
          <rPr>
            <sz val="11"/>
            <rFont val="Calibri"/>
            <family val="2"/>
            <charset val="238"/>
          </rPr>
          <t>IV_B:EUUtem2</t>
        </r>
      </text>
    </comment>
    <comment ref="AP348" authorId="0" shapeId="0">
      <text>
        <r>
          <rPr>
            <sz val="11"/>
            <rFont val="Calibri"/>
            <family val="2"/>
            <charset val="238"/>
          </rPr>
          <t>IV_B:EgyebUtem2</t>
        </r>
      </text>
    </comment>
    <comment ref="AQ348" authorId="0" shapeId="0">
      <text>
        <r>
          <rPr>
            <sz val="11"/>
            <rFont val="Calibri"/>
            <family val="2"/>
            <charset val="238"/>
          </rPr>
          <t>IV_B:HitelKotvenyUtem2</t>
        </r>
      </text>
    </comment>
    <comment ref="AR348" authorId="0" shapeId="0">
      <text>
        <r>
          <rPr>
            <sz val="11"/>
            <rFont val="Calibri"/>
            <family val="2"/>
            <charset val="238"/>
          </rPr>
          <t>IV_B:OsszesenUtem2</t>
        </r>
      </text>
    </comment>
    <comment ref="AS348" authorId="0" shapeId="0">
      <text>
        <r>
          <rPr>
            <sz val="11"/>
            <rFont val="Calibri"/>
            <family val="2"/>
            <charset val="238"/>
          </rPr>
          <t>IV_B:ForrashianyUtem2</t>
        </r>
      </text>
    </comment>
    <comment ref="AV348" authorId="0" shapeId="0">
      <text>
        <r>
          <rPr>
            <sz val="11"/>
            <rFont val="Calibri"/>
            <family val="2"/>
            <charset val="238"/>
          </rPr>
          <t>IV_B:Indokolas</t>
        </r>
      </text>
    </comment>
    <comment ref="AW348" authorId="0" shapeId="0">
      <text>
        <r>
          <rPr>
            <sz val="11"/>
            <rFont val="Calibri"/>
            <family val="2"/>
            <charset val="238"/>
          </rPr>
          <t>IV_B:Megjegyzes</t>
        </r>
      </text>
    </comment>
    <comment ref="AZ348" authorId="0" shapeId="0">
      <text>
        <r>
          <rPr>
            <sz val="11"/>
            <rFont val="Calibri"/>
            <family val="2"/>
            <charset val="238"/>
          </rPr>
          <t>IV_B:ISA</t>
        </r>
      </text>
    </comment>
  </commentList>
</comments>
</file>

<file path=xl/comments4.xml><?xml version="1.0" encoding="utf-8"?>
<comments xmlns="http://schemas.openxmlformats.org/spreadsheetml/2006/main">
  <authors>
    <author>Anonymous</author>
  </authors>
  <commentList>
    <comment ref="A3" authorId="0" shapeId="0">
      <text>
        <r>
          <rPr>
            <sz val="11"/>
            <rFont val="Calibri"/>
            <family val="2"/>
            <charset val="238"/>
          </rPr>
          <t>UserDEComment</t>
        </r>
      </text>
    </comment>
  </commentList>
</comments>
</file>

<file path=xl/sharedStrings.xml><?xml version="1.0" encoding="utf-8"?>
<sst xmlns="http://schemas.openxmlformats.org/spreadsheetml/2006/main" count="2838" uniqueCount="591">
  <si>
    <t/>
  </si>
  <si>
    <t>Az adatszolgáltatás</t>
  </si>
  <si>
    <t>MEKH azonosítószáma:</t>
  </si>
  <si>
    <t>vk_GFT_IV_B_2</t>
  </si>
  <si>
    <t>címe:</t>
  </si>
  <si>
    <t>B_IV: Következő 10 évre tervezett beruházások</t>
  </si>
  <si>
    <t>gyakorisága:</t>
  </si>
  <si>
    <t>Éves</t>
  </si>
  <si>
    <t>beszámolási időszak:</t>
  </si>
  <si>
    <t>2026-01-01</t>
  </si>
  <si>
    <t>Tárgyidőszak kezdete</t>
  </si>
  <si>
    <t>Tárgyidőszak vége</t>
  </si>
  <si>
    <t>teljesítésének határideje:</t>
  </si>
  <si>
    <t>2026-09-30</t>
  </si>
  <si>
    <t>Az adatszolgáltató</t>
  </si>
  <si>
    <t>neve:</t>
  </si>
  <si>
    <t>VASIVÍZ Vasv Megyei Víz és Csatornamű ZRt.</t>
  </si>
  <si>
    <t>9700 Szombathely, Rákóczi Ferenc utca 19</t>
  </si>
  <si>
    <t>MEKH nyilvántartási kódja:</t>
  </si>
  <si>
    <t>H/1 -- Forrás megnevezése (I. ütem)</t>
  </si>
  <si>
    <t>H/2 -- Forrás megnevezése (II. ütem)</t>
  </si>
  <si>
    <t>Sorszám</t>
  </si>
  <si>
    <t>Víziközmű-rendszer megnevezése</t>
  </si>
  <si>
    <t>Víziközmű-rendszer hivatali kódja</t>
  </si>
  <si>
    <t>ISA</t>
  </si>
  <si>
    <t>Az érintett ellátásért felelős(ök) megnevezése</t>
  </si>
  <si>
    <t>Ellátási terület</t>
  </si>
  <si>
    <t>Ellenőrzés</t>
  </si>
  <si>
    <t>Forrástöbblet a víziközmű-rendszeren I.ütem [eFt]</t>
  </si>
  <si>
    <t>Forrástöbblet a víziközmű-rendszeren II.ütem  [eFt]</t>
  </si>
  <si>
    <t>Tervezett nettó költség [eFt]</t>
  </si>
  <si>
    <r>
      <t xml:space="preserve">A beruházás tervezett nettó költsége a tervezési időszak ütemezése szerint [eFt] - </t>
    </r>
    <r>
      <rPr>
        <b/>
        <u/>
        <sz val="11"/>
        <color theme="1"/>
        <rFont val="Calibri"/>
        <family val="2"/>
        <charset val="238"/>
      </rPr>
      <t>I. ütem</t>
    </r>
  </si>
  <si>
    <r>
      <t>A beruházás tervezett nettó költsége a tervezési időszak ütemezése szerint [eFt] -</t>
    </r>
    <r>
      <rPr>
        <b/>
        <u/>
        <sz val="11"/>
        <color theme="1"/>
        <rFont val="Calibri"/>
        <family val="2"/>
        <charset val="238"/>
      </rPr>
      <t xml:space="preserve"> II. ütem</t>
    </r>
  </si>
  <si>
    <t>Az EM rendelet 2. melléklet terhére elszámolni tervezett költség</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</si>
  <si>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</si>
  <si>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</si>
  <si>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</si>
  <si>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</si>
  <si>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</si>
  <si>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</si>
  <si>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</si>
  <si>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</si>
  <si>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</si>
  <si>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</si>
  <si>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</si>
  <si>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</si>
  <si>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Hány feladat van a rendszeren</t>
  </si>
  <si>
    <t>Helyes kitöltések száma</t>
  </si>
  <si>
    <t>VAN rövidtávú terv?</t>
  </si>
  <si>
    <t>VAN hosszútávú terv?</t>
  </si>
  <si>
    <t>RÖGZÍTVE?</t>
  </si>
  <si>
    <t>új</t>
  </si>
  <si>
    <t>V001</t>
  </si>
  <si>
    <t>11-03009-1-036-00-04</t>
  </si>
  <si>
    <t>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t>
  </si>
  <si>
    <t>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t>
  </si>
  <si>
    <t>V023</t>
  </si>
  <si>
    <t>11-04695-1-002-00-15</t>
  </si>
  <si>
    <t>Alsóújlak Község Önkormányzata, Vasvár Város Önkormányzata</t>
  </si>
  <si>
    <t>Alsóújlak, Vasvár</t>
  </si>
  <si>
    <t>V018</t>
  </si>
  <si>
    <t>11-05023-1-001-00-11</t>
  </si>
  <si>
    <t>Bozsok Községi Önkormányzat</t>
  </si>
  <si>
    <t>Bozsok</t>
  </si>
  <si>
    <t>V022</t>
  </si>
  <si>
    <t>11-05166-1-001-00-07</t>
  </si>
  <si>
    <t>Tömörd Község Önkormányzata</t>
  </si>
  <si>
    <t>Tömörd</t>
  </si>
  <si>
    <t>V047</t>
  </si>
  <si>
    <t>11-06248-1-001-00-10</t>
  </si>
  <si>
    <t>Pinkamindszent Községi Önkormányzat</t>
  </si>
  <si>
    <t>Pinkamindszent</t>
  </si>
  <si>
    <t>V038</t>
  </si>
  <si>
    <t>11-06716-1-004-00-07</t>
  </si>
  <si>
    <t>Hegyháthodász Községi Önkormányzat, Hegyhátsál Községi Önkormányzat, Katafa Községi Önkormányzat, Nádasd Községi Önkormányzat</t>
  </si>
  <si>
    <t>Hegyháthodász, Hegyhátsál, Katafa, Nádasd</t>
  </si>
  <si>
    <t>V025</t>
  </si>
  <si>
    <t>11-07278-1-002-00-14</t>
  </si>
  <si>
    <t>Püspökmolnári Község Önkormányzata, Rábahídvég Község Önkormányzata</t>
  </si>
  <si>
    <t>Püspökmolnári, Rábahídvég</t>
  </si>
  <si>
    <t>V029</t>
  </si>
  <si>
    <t>11-07667-1-003-00-05</t>
  </si>
  <si>
    <t>Olaszfa Község Önkormányzata, Oszkó Község Önkormányzata, Pácsony Községi Önkormányzat</t>
  </si>
  <si>
    <t>Olaszfa, Oszkó, Pácsony</t>
  </si>
  <si>
    <t>V057 Ispánk ivóvíz ellátási rendszer</t>
  </si>
  <si>
    <t>11-07977-1-001-00-04</t>
  </si>
  <si>
    <t>Ispánk Község Önkormányzata</t>
  </si>
  <si>
    <t>Ispánk</t>
  </si>
  <si>
    <t>V050</t>
  </si>
  <si>
    <t>11-08873-1-002-00-13</t>
  </si>
  <si>
    <t>Apátistvánfalva Községi Önkormányzat, Orfalu Községi Önkormányzat</t>
  </si>
  <si>
    <t>Apátistvánfalva, Orfalu</t>
  </si>
  <si>
    <t>V024</t>
  </si>
  <si>
    <t>11-09724-1-005-00-03</t>
  </si>
  <si>
    <t>Andrásfa Község Önkormányzata, Győrvár Község Önkormányzata, Hegyhátszentpéter Község Önkormányzata, Petőmihályfa Község Önkormányzata, Telekes Község Önkormányzata</t>
  </si>
  <si>
    <t>Andrásfa, Győrvár, Hegyhátszentpéter, Petőmihályfa, Telekes</t>
  </si>
  <si>
    <t>V011</t>
  </si>
  <si>
    <t>11-09937-1-001-00-10</t>
  </si>
  <si>
    <t>Kenyeri Község Önkormányzata</t>
  </si>
  <si>
    <t>Kenyeri</t>
  </si>
  <si>
    <t>V056 Szalafő ivóvíz ellátási rendszer</t>
  </si>
  <si>
    <t>11-10223-1-001-00-04</t>
  </si>
  <si>
    <t>Szalafő Község Önkormányzata</t>
  </si>
  <si>
    <t>Szalafő</t>
  </si>
  <si>
    <t>V041</t>
  </si>
  <si>
    <t>11-10676-1-002-00-07</t>
  </si>
  <si>
    <t>Daraboshegy Községi Önkormányzat, Halogy Községi Önkormányzat</t>
  </si>
  <si>
    <t>Daraboshegy, Halogy</t>
  </si>
  <si>
    <t>V033</t>
  </si>
  <si>
    <t>11-10913-1-001-00-13</t>
  </si>
  <si>
    <t>Karakó Község Önkormányzata</t>
  </si>
  <si>
    <t>Karakó</t>
  </si>
  <si>
    <t>V055</t>
  </si>
  <si>
    <t>11-11147-1-003-00-05</t>
  </si>
  <si>
    <t>Kisrákos Községi Önkormányzat, Pankasz Községi Önkormányzat, Viszák Községi Önkormányzat</t>
  </si>
  <si>
    <t>Kisrákos, Pankasz, Viszák</t>
  </si>
  <si>
    <t>V004</t>
  </si>
  <si>
    <t>11-11387-1-001-00-03</t>
  </si>
  <si>
    <t>Ikervár Község Önkormányzata</t>
  </si>
  <si>
    <t>Ikervár</t>
  </si>
  <si>
    <t>V002</t>
  </si>
  <si>
    <t>11-11651-1-002-00-00</t>
  </si>
  <si>
    <t>Bögöt Község Önkormányzata, Porpác Község Önkormányzata</t>
  </si>
  <si>
    <t>Bögöt, Porpác</t>
  </si>
  <si>
    <t>V031</t>
  </si>
  <si>
    <t>11-11679-1-003-00-10</t>
  </si>
  <si>
    <t>Jánosháza Város Önkormányzata, Kemenespálfa Községi Önkormányzat, Nemeskeresztúr Község Önkormányzata</t>
  </si>
  <si>
    <t>Jánosháza, Kemenespálfa, Nemeskeresztúr</t>
  </si>
  <si>
    <t>V006</t>
  </si>
  <si>
    <t>11-12043-1-003-00-12</t>
  </si>
  <si>
    <t>Ölbő Község Önkormányzata, Pósfa Község Önkormányzata, Szeleste Község Önkormányzata</t>
  </si>
  <si>
    <t>Ölbő, Pósfa, Szeleste</t>
  </si>
  <si>
    <t>V019</t>
  </si>
  <si>
    <t>11-12140-1-005-00-04</t>
  </si>
  <si>
    <t>Csepreg Város Önkormányzata, Horvátzsidány Község Önkormányzata, Kiszsidány Község Önkormányzata, Ólmod Község Önkormányzata, Peresznye Község Önkormányzata</t>
  </si>
  <si>
    <t>Csepreg, Horvátzsidány, Kiszsidány, Ólmod, Peresznye</t>
  </si>
  <si>
    <t>V014</t>
  </si>
  <si>
    <t>11-12247-1-006-00-00</t>
  </si>
  <si>
    <t>Kemenesmagasi Községi Önkormányzat, Kemenesmihályfa Községi Önkormányzat, Kemenessömjén Község Önkormányzata, Kemenesszentmárton Község Önkormányzata, Tokorcs Község Önkormányzata, Vönöck Község Önkormányzata</t>
  </si>
  <si>
    <t>Kemenesmagasi, Kemenesmihályfa, Kemenessömjén, Kemenesszentmárton, Tokorcs, Vönöck</t>
  </si>
  <si>
    <t>V053</t>
  </si>
  <si>
    <t>11-13028-1-001-00-03</t>
  </si>
  <si>
    <t>Kondorfa Község Önkormányzata</t>
  </si>
  <si>
    <t>Kondorfa</t>
  </si>
  <si>
    <t>V036</t>
  </si>
  <si>
    <t>11-13532-1-003-00-04</t>
  </si>
  <si>
    <t>Körmend Város Önkormányzata, Magyarnádalja Községi Önkormányzat, Vasalja Községi Önkormányzat</t>
  </si>
  <si>
    <t>Körmend, Magyarnádalja, Vasalja</t>
  </si>
  <si>
    <t>V016</t>
  </si>
  <si>
    <t>11-14067-1-001-00-06</t>
  </si>
  <si>
    <t>Pápoc Község Önkormányzata</t>
  </si>
  <si>
    <t>Pápoc</t>
  </si>
  <si>
    <t>V010</t>
  </si>
  <si>
    <t>11-16142-1-002-00-04</t>
  </si>
  <si>
    <t>Külsővat Község Önkormányzata, Mersevát Község Önkormányzata</t>
  </si>
  <si>
    <t>Külsővat, Mersevát</t>
  </si>
  <si>
    <t>V012</t>
  </si>
  <si>
    <t>11-16911-1-003-00-01</t>
  </si>
  <si>
    <t>Kemeneskápolna Község Önkormányzata, Köcsk Község Önkormányzata, Mesteri Község Önkormányzata</t>
  </si>
  <si>
    <t>Kemeneskápolna, Köcsk, Mesteri</t>
  </si>
  <si>
    <t>V054</t>
  </si>
  <si>
    <t>11-17020-1-005-00-15</t>
  </si>
  <si>
    <t>Bajánsenye Község Önkormányzata, Kercaszomor Község Önkormányzata, Kerkáskápolna Község Önkormányzata, Magyarföld Község Önkormányzata, Ramocsa Község Önkormányzata</t>
  </si>
  <si>
    <t>Bajánsenye, Kercaszomor, Kerkáskápolna, Magyarföld, Ramocsa</t>
  </si>
  <si>
    <t>V042</t>
  </si>
  <si>
    <t>11-18032-1-004-00-13</t>
  </si>
  <si>
    <t>Hegyhátszentjakab Község Önkormányzata, Őrimagyarósd Község Önkormányzata, Szaknyér Község Önkormányzata, Szőce Községi Önkormányzat</t>
  </si>
  <si>
    <t>Hegyhátszentjakab, Őrimagyarósd, Szaknyér, Szőce</t>
  </si>
  <si>
    <t>V051</t>
  </si>
  <si>
    <t>11-19345-1-001-00-07</t>
  </si>
  <si>
    <t>Kétvölgy Községi Önkormányzat</t>
  </si>
  <si>
    <t>Kétvölgy</t>
  </si>
  <si>
    <t>V037</t>
  </si>
  <si>
    <t>11-20695-1-004-00-01</t>
  </si>
  <si>
    <t>Döbörhegy Községi Önkormányzat, Döröske Községi Önkormányzat, Nagymizdó Községi Önkormányzat, Szarvaskend Községi Önkormányzat</t>
  </si>
  <si>
    <t>Döbörhegy, Döröske, Nagymizdó, Szarvaskend</t>
  </si>
  <si>
    <t>V035</t>
  </si>
  <si>
    <t>11-20880-1-003-00-06</t>
  </si>
  <si>
    <t>Bögöte Község Önkormányzata, Hosszúpereszteg Község Önkormányzata, Vashosszúfalu Község Önkormányzata</t>
  </si>
  <si>
    <t>Bögöte, Hosszúpereszteg, Vashosszúfalu</t>
  </si>
  <si>
    <t>V045</t>
  </si>
  <si>
    <t>11-21254-1-001-00-10</t>
  </si>
  <si>
    <t>Szentpéterfa Községi Önkormányzat</t>
  </si>
  <si>
    <t>Szentpéterfa</t>
  </si>
  <si>
    <t>V062 Sárvár ivóvíz ellátási rendszer</t>
  </si>
  <si>
    <t>11-21306-1-002-00-11</t>
  </si>
  <si>
    <t>Sárvár Város Önkormányzata, Csénye Község Önkormányzata</t>
  </si>
  <si>
    <t>Sárvár - kivéve Rábasömjén, Lánkapuszta, Csénye</t>
  </si>
  <si>
    <t>V060 Jákfa ivóvíz ellátási rendszer</t>
  </si>
  <si>
    <t>11-21306-2-003-00-02</t>
  </si>
  <si>
    <t>Jákfa Községi Önkormányzat, Sárvár Város Önkormányzata, Rábapaty Község Önkormányzata</t>
  </si>
  <si>
    <t>Jákfa, Sárvár - Rábasömjén, Rábapaty</t>
  </si>
  <si>
    <t>V061 Sárvár- Lánkapuszta ivóvíz ellátási rendszer</t>
  </si>
  <si>
    <t>11-21306-3-001-00-03</t>
  </si>
  <si>
    <t>Sárvár Város Önkormányzata</t>
  </si>
  <si>
    <t>Sárvár - Lánkapuszta</t>
  </si>
  <si>
    <t>V043</t>
  </si>
  <si>
    <t>11-21838-1-003-00-00</t>
  </si>
  <si>
    <t>Felsőmarác Község Önkormányzata, Hegyhátszentmárton Község Önkormányzata, Ivánc Község Önkormányzata</t>
  </si>
  <si>
    <t>Felsőmarác, Hegyhátszentmárton, Ivánc</t>
  </si>
  <si>
    <t>V046</t>
  </si>
  <si>
    <t>11-22716-1-001-00-15</t>
  </si>
  <si>
    <t>Kemestaródfa Községi Önkormányzat</t>
  </si>
  <si>
    <t>Kemestaródfa</t>
  </si>
  <si>
    <t>V030</t>
  </si>
  <si>
    <t>11-22983-1-003-00-10</t>
  </si>
  <si>
    <t>Bejcgyertyános Község Önkormányzata, Nyőgér Község Önkormányzata, Sótony Község Önkormányzata</t>
  </si>
  <si>
    <t>Bejcgyertyános, Nyőgér, Sótony</t>
  </si>
  <si>
    <t>V003</t>
  </si>
  <si>
    <t>11-24509-1-002-00-00</t>
  </si>
  <si>
    <t>Nemesbőd Község Önkormányzata, Vát Község Önkormányzata</t>
  </si>
  <si>
    <t>Nemesbőd, Vát</t>
  </si>
  <si>
    <t>V021</t>
  </si>
  <si>
    <t>11-24800-1-007-01-11</t>
  </si>
  <si>
    <t>Kőszegpaty Község Önkormányzata, Nemescsó Község Önkormányzata, Pusztacsó Község Önkormányzata, Salköveskút Község Önkormányzata, Söpte Község Önkormányzata, Vasasszonyfa Község Önkormányzata, Vassurány Község Önkormányzata</t>
  </si>
  <si>
    <t>Kőszegpaty, Nemescsó, Pusztacsó, Salköveskút, Söpte, Vasasszonyfa, Vassurány</t>
  </si>
  <si>
    <t>V058</t>
  </si>
  <si>
    <t>11-25423-1-002-00-07</t>
  </si>
  <si>
    <t>Magyarszombatfa Község Önkormányzata, Velemér Község Önkormányzata</t>
  </si>
  <si>
    <t>Magyarszombatfa, Velemér</t>
  </si>
  <si>
    <t>V026</t>
  </si>
  <si>
    <t>11-25760-1-004-00-03</t>
  </si>
  <si>
    <t>Meggyeskovácsi Község Önkormányzata, Rábatöttös Község Önkormányzata, Rum Község Önkormányzata, Zsennye Község Önkormányzata</t>
  </si>
  <si>
    <t>Meggyeskovácsi, Rábatöttös, Rum, Zsennye</t>
  </si>
  <si>
    <t>V017</t>
  </si>
  <si>
    <t>11-26000-1-001-00-06</t>
  </si>
  <si>
    <t>Velem Községi Önkormányzat</t>
  </si>
  <si>
    <t>Velem</t>
  </si>
  <si>
    <t>V009</t>
  </si>
  <si>
    <t>11-26143-1-002-00-06</t>
  </si>
  <si>
    <t>Nagysimonyi Község Önkormányzata, Sitke Község Önkormányzata</t>
  </si>
  <si>
    <t>Nagysimonyi, Sitke</t>
  </si>
  <si>
    <t>V015</t>
  </si>
  <si>
    <t>11-26152-1-002-00-07</t>
  </si>
  <si>
    <t>Gérce Község Önkormányzata, Vásárosmiske Község Önkormányzata</t>
  </si>
  <si>
    <t>Gérce, Vásárosmiske</t>
  </si>
  <si>
    <t>V059</t>
  </si>
  <si>
    <t>11-27094-1-001-01-05</t>
  </si>
  <si>
    <t>Celldömölk Város Önkormányzata</t>
  </si>
  <si>
    <t>Celldömölk</t>
  </si>
  <si>
    <t>V027</t>
  </si>
  <si>
    <t>11-28796-1-003-00-01</t>
  </si>
  <si>
    <t>Egervölgy Község Önkormányzata, Kám Község Önkormányzata, Szemenye Község Önkormányzata</t>
  </si>
  <si>
    <t>Egervölgy, Kám, Szemenye</t>
  </si>
  <si>
    <t>V032</t>
  </si>
  <si>
    <t>11-29203-1-002-00-11</t>
  </si>
  <si>
    <t>Boba Község Önkormányzata, Nemeskocs Község Önkormányzata</t>
  </si>
  <si>
    <t>Boba, Nemeskocs</t>
  </si>
  <si>
    <t>V039</t>
  </si>
  <si>
    <t>11-29452-1-003-00-04</t>
  </si>
  <si>
    <t>Halastó Községi Önkormányzat, Ozmánbük Község Önkormányzata, Sárfimizdó Község Önkormányzata</t>
  </si>
  <si>
    <t>Halastó, Ozmánbük - Márkus, Sárfimizdó</t>
  </si>
  <si>
    <t>V052 Őriszentpéter ivóvíz ellátási rendszer</t>
  </si>
  <si>
    <t>11-29869-1-003-00-01</t>
  </si>
  <si>
    <t>Nagyrákos Község Önkormányzata, Őriszentpéter Város Önkormányzata, Szatta Község Önkormányzata</t>
  </si>
  <si>
    <t>Nagyrákos, Őriszentpéter, Szatta</t>
  </si>
  <si>
    <t>V044</t>
  </si>
  <si>
    <t>11-30429-1-003-00-12</t>
  </si>
  <si>
    <t>Egyházashollós Község Önkormányzata, Magyarszecsőd Község Önkormányzata, Molnaszecsőd Község Önkormányzata</t>
  </si>
  <si>
    <t>Egyházashollós, Magyarszecsőd, Molnaszecsőd</t>
  </si>
  <si>
    <t>V005</t>
  </si>
  <si>
    <t>11-30881-1-003-00-10</t>
  </si>
  <si>
    <t>Csánig Község Önkormányzata, Nick Község Önkormányzata, Répcelak Város Önkormányzata</t>
  </si>
  <si>
    <t>Csánig, Nick, Répcelak</t>
  </si>
  <si>
    <t>V048</t>
  </si>
  <si>
    <t>11-30942-1-001-00-04</t>
  </si>
  <si>
    <t>Gersekarát Község Önkormányzata</t>
  </si>
  <si>
    <t>Gersekarát</t>
  </si>
  <si>
    <t>V049</t>
  </si>
  <si>
    <t>11-31583-1-013-00-10</t>
  </si>
  <si>
    <t>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t>
  </si>
  <si>
    <t>Alsószölnök, Csákánydoroszló, Csörötnek, Felsőszölnök, Gasztony, Magyarlak, Nemesmedves, Rábagyarmat, Rátót, Rönök, Szakonyfalu, Szentgotthárd, Vasszentmihály</t>
  </si>
  <si>
    <t>V008</t>
  </si>
  <si>
    <t>11-31875-1-006-00-14</t>
  </si>
  <si>
    <t>Mesterháza Község Önkormányzata, Nagygeresd Községi Önkormányzat, Nemesládony Község Önkormányzata, Tompaládony Község Önkormányzata, Uraiújfalu Községi Önkormányzat, Vámoscsalád Községi Önkormányzat</t>
  </si>
  <si>
    <t>Mesterháza, Nagygeresd, Nemesládony, Tompaládony, Uraiújfalu, Vámoscsalád</t>
  </si>
  <si>
    <t>V028</t>
  </si>
  <si>
    <t>11-32124-1-006-00-10</t>
  </si>
  <si>
    <t>Bérbaltavár Község Önkormányzata, Csehi Község Önkormányzata, Csehimindszent Község Önkormányzata, Csipkerek Község Önkormányzata, Mikosszéplak Község Önkormányzata, Nagytilaj Község Önkormányzata</t>
  </si>
  <si>
    <t>Bérbaltavár, Csehi, Csehimindszent, Csipkerek, Mikosszéplak, Nagytilaj</t>
  </si>
  <si>
    <t>V034</t>
  </si>
  <si>
    <t>11-32179-1-005-00-01</t>
  </si>
  <si>
    <t>Borgáta Község Önkormányzata, Duka Község Önkormányzata, Egyházashetye Község Önkormányzata, Káld Község Önkormányzata, Kissomlyó Község Önkormányzata</t>
  </si>
  <si>
    <t>Borgáta, Duka, Egyházashetye, Káld, Kissomlyó</t>
  </si>
  <si>
    <t>V013</t>
  </si>
  <si>
    <t>11-32629-1-002-00-00</t>
  </si>
  <si>
    <t>Csönge Község Önkormányzata, Ostffyasszonyfa Község Önkormányzata</t>
  </si>
  <si>
    <t>Csönge, Ostffyasszonyfa</t>
  </si>
  <si>
    <t>V020</t>
  </si>
  <si>
    <t>11-34087-1-003-00-02</t>
  </si>
  <si>
    <t>Iklanberény Községi Önkormányzat, Lócs Községi Önkormányzat, Tormásliget Község Önkormányzata</t>
  </si>
  <si>
    <t>Iklanberény, Lócs, Tormásliget</t>
  </si>
  <si>
    <t>V040</t>
  </si>
  <si>
    <t>12-09672-1-005-01-02</t>
  </si>
  <si>
    <t>Egyházasrádóc Község Önkormányzata, Harasztifalu Község Önkormányzata, Nagykölked Község Önkormányzata, Nemesrempehollós Község Önkormányzata, Rádóckölked Község Önkormányzata</t>
  </si>
  <si>
    <t>Egyházasrádóc, Harasztifalu, Nagykölked, Nemesrempehollós, Rádóckölked</t>
  </si>
  <si>
    <t>V007</t>
  </si>
  <si>
    <t>12-32188-1-003-01-12</t>
  </si>
  <si>
    <t>Hegyfalu Községi Önkormányzat, Vasegerszeg Községi Önkormányzat, Zsédeny Község Önkormányzata</t>
  </si>
  <si>
    <t>Hegyfalu, Vasegerszeg, Zsédeny</t>
  </si>
  <si>
    <t>A</t>
  </si>
  <si>
    <t>B</t>
  </si>
  <si>
    <t>C</t>
  </si>
  <si>
    <t>D</t>
  </si>
  <si>
    <t>E/1</t>
  </si>
  <si>
    <t>E/2</t>
  </si>
  <si>
    <t>fx</t>
  </si>
  <si>
    <t>VKEFFO</t>
  </si>
  <si>
    <t>F</t>
  </si>
  <si>
    <t>G</t>
  </si>
  <si>
    <t>I/1</t>
  </si>
  <si>
    <t>I/2</t>
  </si>
  <si>
    <t>J/1</t>
  </si>
  <si>
    <t>J/2</t>
  </si>
  <si>
    <t>Fontossági sorrend</t>
  </si>
  <si>
    <t>A beruházási feladat kategóriája</t>
  </si>
  <si>
    <t>beruházás megnevezése</t>
  </si>
  <si>
    <t>Vízjogi létesítési/ elvi engedély száma (amennyiben rendelkezésre áll)</t>
  </si>
  <si>
    <t>Feladat sorszáma</t>
  </si>
  <si>
    <t>FELADAT-AZONOSITO</t>
  </si>
  <si>
    <t>Megvalósítás várható időtartama - KEZDÉS</t>
  </si>
  <si>
    <t>Megvalósítás várható időtartama - BEFEJEZÉS</t>
  </si>
  <si>
    <t>A beruházás tervezett nettó költsége a tervezési időszak ütemezése szerint [eFt] - I. ütem</t>
  </si>
  <si>
    <t>A beruházás tervezett nettó költsége a tervezési időszak ütemezése szerint [eFt] - II. ütem</t>
  </si>
  <si>
    <t>Forrás (I. ütem) - ELLENŐRZÉS</t>
  </si>
  <si>
    <t>Forráshiányos a feladat (II. ütem)?</t>
  </si>
  <si>
    <t>Forrás (II. ütem) - ELLENŐRZÉS</t>
  </si>
  <si>
    <t>INDOKLÁS</t>
  </si>
  <si>
    <t>MEGJEGYZÉS</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</si>
  <si>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</si>
  <si>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</si>
  <si>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</si>
  <si>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</si>
  <si>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</si>
  <si>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</si>
  <si>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</si>
  <si>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</si>
  <si>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</si>
  <si>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</si>
  <si>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</si>
  <si>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</si>
  <si>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</si>
  <si>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</si>
  <si>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</si>
  <si>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</si>
  <si>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</si>
  <si>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</si>
  <si>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</si>
  <si>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</si>
  <si>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</si>
  <si>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</si>
  <si>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</si>
  <si>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</si>
  <si>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</si>
  <si>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</si>
  <si>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</si>
  <si>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</si>
  <si>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</si>
  <si>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t>A beruházási feladat kategóriája - IVÓVÍZ</t>
  </si>
  <si>
    <t>NV Zrt. FŐCSOPORTOK</t>
  </si>
  <si>
    <t>A kitöltés lehetséges eredménye, az "ELLENÖRZÉS" oszlopban jelenik meg</t>
  </si>
  <si>
    <t>Színkód</t>
  </si>
  <si>
    <r>
      <t xml:space="preserve">A kitöltés lehetséges eredménye, az "ELLENÖRZÉS" oszlopban jelenik meg </t>
    </r>
    <r>
      <rPr>
        <sz val="16"/>
        <color theme="1"/>
        <rFont val="Arial"/>
        <family val="2"/>
        <charset val="238"/>
      </rPr>
      <t>(</t>
    </r>
    <r>
      <rPr>
        <i/>
        <sz val="16"/>
        <color theme="1"/>
        <rFont val="Arial"/>
        <family val="2"/>
        <charset val="238"/>
      </rPr>
      <t>Osszesito lap</t>
    </r>
    <r>
      <rPr>
        <sz val="16"/>
        <color theme="1"/>
        <rFont val="Arial"/>
        <family val="2"/>
        <charset val="238"/>
      </rPr>
      <t>)</t>
    </r>
  </si>
  <si>
    <t>KATEGÓRIA</t>
  </si>
  <si>
    <t>1. SZINT</t>
  </si>
  <si>
    <t>2. SZINT</t>
  </si>
  <si>
    <t>3. SZINT</t>
  </si>
  <si>
    <t>PÉLDÁK</t>
  </si>
  <si>
    <t>Kategóriák</t>
  </si>
  <si>
    <t>Magyarázat</t>
  </si>
  <si>
    <t>Nincs VKR kiválasztva!</t>
  </si>
  <si>
    <t>Nincs rögzítve!</t>
  </si>
  <si>
    <t>1111_TERM_KÚT</t>
  </si>
  <si>
    <t>víztermelés</t>
  </si>
  <si>
    <t>kutak</t>
  </si>
  <si>
    <t>kúthoz kapcsolódó beruházási feladatok (pl.: új kút fúrása (melléfúrásos felújítás esetén az új kút műszaki paraméterei eltérnek a kiváltandó kút műszaki paramétereitől), kút eltömedékelés, NV Zrt. által javasolt 121. főcsoport)</t>
  </si>
  <si>
    <t>Használati díj</t>
  </si>
  <si>
    <t>Ide értendő: 
- az előző évek használati díj maradványa
- önkormányzattól átvett fel nem használt használati díj
- a víziközmű alap (Vksztv. 2. § 33.pont) 
- Vksztv. értelmező rendelkezéséhez egyezően bérleti díj, vagyonkezelési díj vagy koncessziós díj</t>
  </si>
  <si>
    <t>Kitöltési hiba!</t>
  </si>
  <si>
    <t>1121_TERM_VEZETÉK</t>
  </si>
  <si>
    <t>vezeték</t>
  </si>
  <si>
    <t>a víztermelés vezetékeihez kapcsolódó beruházási feladatok (pl.: új kútbekötés, gyűjtővezeték létesítése)</t>
  </si>
  <si>
    <t>ÉCS</t>
  </si>
  <si>
    <t>- értékcsökkenési leírás</t>
  </si>
  <si>
    <t>Hiányos kitöltés! („?”-oszlop üres)</t>
  </si>
  <si>
    <t>Hiányzik a rövidtávú terv!</t>
  </si>
  <si>
    <t>1131_TERM_SZIVATTYÚ</t>
  </si>
  <si>
    <t xml:space="preserve">szivattyú </t>
  </si>
  <si>
    <t>a víztermelés szivattyúihoz kapcsolódó beruházási feladatok (pl.: új kútszivattyú beszerzése)</t>
  </si>
  <si>
    <t>Közműfejlesztési hozzájárulás</t>
  </si>
  <si>
    <t>I. ütem forrása nincs kitöltve!</t>
  </si>
  <si>
    <t>Hiányzik a hosszútávú terv!</t>
  </si>
  <si>
    <t>1110_TERM_EGYÉB</t>
  </si>
  <si>
    <t>egyéb</t>
  </si>
  <si>
    <t>a víztermeléshez kapcsolódó, egyéb, a fenti kategóriákba nem besorolható beruházási feladatok (pl.: új termelőcső létesítése)</t>
  </si>
  <si>
    <t>Egyéb saját forrás</t>
  </si>
  <si>
    <t>- Társasági eszköz hasznosításból/értékesítésből származó bevétel/vissznyeremény</t>
  </si>
  <si>
    <t>II. ütem forrása nincs kitöltve!</t>
  </si>
  <si>
    <t>Kitöltés rendben!</t>
  </si>
  <si>
    <t>1100_TERM_KOMPLEX</t>
  </si>
  <si>
    <t>komplex</t>
  </si>
  <si>
    <t>a víztermeléshez kapcsolódó komplex beruházási feladatok (pl.: új kút fúrása, bekötése, kútszivattyú beszerelése, villamos és irányítástechnikai rendszer kialakítás, integrálás a meglévő rendszerbe munkákból többféle feladatot együttesen tartalmazó beruházás)</t>
  </si>
  <si>
    <t>VFEA 2. melléklet</t>
  </si>
  <si>
    <t>- Víziközmű-fejlesztési és Ellentételezési Alap - 24/2023. (XII. 13.) EM rendelet 2. melléklet</t>
  </si>
  <si>
    <t>Költségek üteme nem megfelelő (az időtartam és a költség üteme eltér)!</t>
  </si>
  <si>
    <t>1211_TELEP_TÁROLÁS</t>
  </si>
  <si>
    <t>vízműtelep / vízkezelés</t>
  </si>
  <si>
    <t xml:space="preserve">vízműtelepi tárolás </t>
  </si>
  <si>
    <t>a vízműtelep területén található víztároló műtárgyakhoz kapcsolódó beruházási feladatok (pl.: új vízműtelepi medence, víztorony, tározó, tároló létesítése, meglévő műtárgy bővítése, NV Zrt. által javasolt 123. főcsoport vízműtelepi tárolómedence esetén)</t>
  </si>
  <si>
    <t>Állami támogatás</t>
  </si>
  <si>
    <t>- központi kezelésű előirányzat
- egyéb állami támogatás
- egyéb központi költségvetés</t>
  </si>
  <si>
    <t>Kötelező cellák kitöltve, de az I.ütem forrása hibás!</t>
  </si>
  <si>
    <t>1221_TELEP_VEZETÉK</t>
  </si>
  <si>
    <t>a vízműtelep területén található vízszállító vezetékekhez kapcsolódó beruházási feladatok (pl.: vízkezelési technológiához tartozó tisztavíztározó medencék udvartéri vezetékeinek kapacitásbővítése)</t>
  </si>
  <si>
    <t>Önkormányzati támogatás</t>
  </si>
  <si>
    <t>- bármilyen önkormányzati forrás</t>
  </si>
  <si>
    <t>Kötelező cellák kitöltve, de a II. ütem forrása hibás!</t>
  </si>
  <si>
    <t>1231_TELEP_SZIVATTYÚ</t>
  </si>
  <si>
    <t>a vízműtelepen található nyomásfokozó szivattyúval kapcsolatos beruházási feladatok (pl.: új szivattyú beszerzése, meglévő szivattyú cseréje nagyobb kapacitásúra)</t>
  </si>
  <si>
    <t>EU-s támogatás</t>
  </si>
  <si>
    <t>Nullás a rövidtávú feladat és rövid (hiányzik) a hozzá tartozó indoklás!</t>
  </si>
  <si>
    <t>1241_TELEP_TECHN</t>
  </si>
  <si>
    <t>víztisztítási technológia</t>
  </si>
  <si>
    <t>a víztisztítási technológiához kapcsolódó beruházási feladatok (pl.: új víztisztítási technológia kialakítása, klórozó létesítése, vas- mangántalanító kapacitásbővítése, NV Zrt. által javasolt 125. főcsoport)</t>
  </si>
  <si>
    <t>Egyéb támogatás</t>
  </si>
  <si>
    <t>- egyéb külső forrás
- egyéb nemzetközi hátterű támogatás
- egyéb/Fejlesztési célú pénzeszköz átadás
- állami/önkormányzati eszköz hasznosításból/értékesítésből szárm. bevétel/vissznyeremény
- ESCO típusú finanszírozás</t>
  </si>
  <si>
    <t>Nullás a hosszútávú feladat és rövid (hiányzik) a hozzá tartozó indoklás!";</t>
  </si>
  <si>
    <t>1251_TELEP_ÉPÍTÉSZET</t>
  </si>
  <si>
    <t>építészet</t>
  </si>
  <si>
    <t>a vízműtelephez kapcsolódó építészeti beruházás (pl.: új épület építése)</t>
  </si>
  <si>
    <t>Banki hitel, kötvénykibocsátás</t>
  </si>
  <si>
    <t>II. ütemre nem tervezhet Rendkívüli feladatot!</t>
  </si>
  <si>
    <t>1210_TELEP_EGYÉB</t>
  </si>
  <si>
    <t>a vízműtelep területéhez kapcsolódó, egyéb, a fenti kategóriákba nem besorolható beruházási feladatok (pl.: térvilágítás kiépítése)</t>
  </si>
  <si>
    <t>EM rendelet 2. melléklet terhére elszámolt költség nem lehet nagyobb az I. ütemre tervezett tényleges költségnél!";</t>
  </si>
  <si>
    <t>1200_TELEP_KOMPLEX</t>
  </si>
  <si>
    <t>a vízműtelephez kapcsolódó komplex beruházási feladatok (pl.: gépház teljeskörű kivitelezése)</t>
  </si>
  <si>
    <t>Többlet forrást jelölt meg az I. ütemnél! Kérjük, a többletet az 'Osszesito' fülön tüntesse fel!</t>
  </si>
  <si>
    <t>1311_ELOSZT_VEZETÉK_TÁV</t>
  </si>
  <si>
    <t>vízelosztás</t>
  </si>
  <si>
    <t xml:space="preserve">vezeték </t>
  </si>
  <si>
    <t>távvezeték</t>
  </si>
  <si>
    <t>regionális vezetékkel, távvezetékkel kapcsolatos beruházási feladatok (pl.: távvezeték kapacitásbővítése)</t>
  </si>
  <si>
    <t>Többlet forrást jelölt meg a II. ütemnél! Kérjük, a többletet az 'Osszesito' fülön tüntesse</t>
  </si>
  <si>
    <t>1312_ELOSZT_VEZETÉK_GERINC</t>
  </si>
  <si>
    <t>gerincvezeték</t>
  </si>
  <si>
    <t>gerincvezetékkel kapcsolatos beruházási feladatok (pl.: új gerincvezeték létesítése, hálózatbővítés)</t>
  </si>
  <si>
    <t>1313_ELOSZT_VEZETÉK_BEKÖTŐ</t>
  </si>
  <si>
    <t>bekötővezeték</t>
  </si>
  <si>
    <t>bekötővezetékkel kapcsolatos beruházási feladatok (pl.: új bekötővezetékek létesítése, NV Zrt. által javasolt 113. főcsoport)</t>
  </si>
  <si>
    <t>1321_ELOSZT_TÁROLÁS</t>
  </si>
  <si>
    <t xml:space="preserve">hálózati tárolás </t>
  </si>
  <si>
    <t>az elosztóhálózaton található víztároló műtárgyakhoz kapcsolódó beruházási feladatok (pl.: új hálózati medence, víztorony, tározó, tároló létesítése)</t>
  </si>
  <si>
    <t>1331_ELOSZT_SZIVATTYÚ</t>
  </si>
  <si>
    <t>az elosztóhálózaton található szivattyúval kapcsolatos beruházási feladatok (pl.: új szivattyú beszerzése, meglévő szivattyú cseréje nagyobb kapacitásúra)</t>
  </si>
  <si>
    <t>1341_ELOSZT_SZERELV_CSOMÓPONT</t>
  </si>
  <si>
    <t>akna/szerelvények</t>
  </si>
  <si>
    <t>csomópont</t>
  </si>
  <si>
    <t>az elosztóhálózaton található csomópontokhoz kapcsolódó általános beruházási feladatok (pl.: új csomópont létesítése) (Amennyiben tervezéskor nem ismert, hogy a feladat a "vízelosztás-akna/szerelvények" mely kategóriájába sorolható, vagy a feladat egyszerre több "vízelosztás-akna/szerelvények" kategóriába is sorolható, akkor a feladatot itt szükséges szerepeltetni.)</t>
  </si>
  <si>
    <t>1342_ELOSZT_SZERELV_TŰZCSAP</t>
  </si>
  <si>
    <t>tűzcsap</t>
  </si>
  <si>
    <t>az elosztóhálózaton található tűzcsaphoz kapcsolódó beruházási feladatok (pl.: új tűzcsap létesítése, föld alatti tűzcsap cseréje föld felettire)</t>
  </si>
  <si>
    <t>1343_ELOSZT_SZERELV_TOLÓZÁR</t>
  </si>
  <si>
    <t>tolózár</t>
  </si>
  <si>
    <t>az elosztóhálózaton található tolózárakhoz kapcsolódó beruházási feladatok (pl.: új tolózár létesítése)</t>
  </si>
  <si>
    <t>1344_ELOSZT_SZERELV_KÖZKIFOLYÓ</t>
  </si>
  <si>
    <t>közkifolyó</t>
  </si>
  <si>
    <t>az elosztóhálózaton található közkifolyóhoz kapcsolódó beruházási feladatok (pl.: új közkifolyó létesítése)</t>
  </si>
  <si>
    <t>1345_ELOSZT_SZERELV_VÍZMÉRŐ</t>
  </si>
  <si>
    <t>vízmérő</t>
  </si>
  <si>
    <t>az elosztóhálózaton található vízmérőhöz kapcsolódó beruházási feladatok (pl.: új vízmérő létesítése, NV Zrt. által javasolt 114. főcsoport)</t>
  </si>
  <si>
    <t>1346_ELOSZT_SZERELV_NYOMCSÖK</t>
  </si>
  <si>
    <t>nyomáscsökkentő</t>
  </si>
  <si>
    <t>az elosztóhálózaton található nyomáscsökkentőhöz kapcsolódó beruházási feladatok (pl.: új nyomáscsökkentő létesítése)</t>
  </si>
  <si>
    <t>1347_ELOSZT_SZERELV_AKNA</t>
  </si>
  <si>
    <t>akna építészet</t>
  </si>
  <si>
    <t>az elosztóhálózaton található aknákhoz kapcsolódó építészeti jellegű beruházási feladatok (pl.: korábban nem vízzáró akna vízzáróvá tétele)</t>
  </si>
  <si>
    <t>1310_ELOSZT_EGYÉB</t>
  </si>
  <si>
    <t>az elosztóhálózathoz kapcsolódó, egyéb, a fenti kategóriákba nem besorolható beruházási feladatok</t>
  </si>
  <si>
    <t>1300_ELOSZT_KOMPLEX</t>
  </si>
  <si>
    <t>az elosztóhálózathoz kapcsolódó komplex beruházási feladatok (pl.: egy adott utcára vonatkozó új vízhálózat teljeskörű kivitelezése)</t>
  </si>
  <si>
    <t>1411_NAPELEM</t>
  </si>
  <si>
    <t>napelem</t>
  </si>
  <si>
    <t>napelem létesítése (NV Zrt. által javasolt 129. főcsoport)</t>
  </si>
  <si>
    <t>1511_VILL_IRÁNYTECH</t>
  </si>
  <si>
    <t>villamos- és irányítástechnika</t>
  </si>
  <si>
    <t>villamos- és irányítástechnikai beruházási feladatok, folyamatirányító rendszer kialakítása (pl.: új vezérlőszekrény létesítése, NV Zrt. által javasolt 126. és 128. főcsoport)</t>
  </si>
  <si>
    <t>1611_EGYÉB</t>
  </si>
  <si>
    <t>az ivóvízellátáshoz kapcsolódó, egyéb, a fenti kategóriákba nem besorolható beruházási feladatok (pl.: biztonságtechnika, vagyonvédelem, ingatlan-nyilvántartás, tervezés, engedélyeztetés, NV Zrt. által javasolt 124. főcsoport)</t>
  </si>
  <si>
    <t>1711_NINCS_FELADAT</t>
  </si>
  <si>
    <t>nincs feladat</t>
  </si>
  <si>
    <t>Az adott ütemben nem kerül feladat betervezésre, melynek indokolása a "MEGJEGYZÉS" című (AR) mezőben szükséges.</t>
  </si>
  <si>
    <t>Megjegyzés</t>
  </si>
  <si>
    <t>.</t>
  </si>
  <si>
    <t xml:space="preserve">Szombathely -Körmend ivóvízellátási rendszer összekötése üzembiztonság érdekében </t>
  </si>
  <si>
    <t>Kőszeg város vízellátásának biztosítása Szombathely - Perenye távvezeték építésével</t>
  </si>
  <si>
    <t>Kenéz gépház technológia fejlesztése</t>
  </si>
  <si>
    <t>Új vízbázis feltárása, kialakítása, tervezés</t>
  </si>
  <si>
    <t>Kenéz - Sárdiér NA 400 vezeték építés 9700 fm</t>
  </si>
  <si>
    <t>Gyanógeregye - Gutaháza - Rábatöttös - Rum összekötő vezeték kiépítése</t>
  </si>
  <si>
    <t>Tározó kapacitás bővítés tervezés - engedélyezés - kivitelezés</t>
  </si>
  <si>
    <t>Okosmérés kialakítása</t>
  </si>
  <si>
    <t>Ivóvízhálózat diagnosztika, hidraulikai felülvizsgálat - tanulmányterv</t>
  </si>
  <si>
    <t>Szombathely körvezeték kiépítése</t>
  </si>
  <si>
    <t>Szombathely Északi Iparterület hálózat fejlesztés</t>
  </si>
  <si>
    <t>Okosmérés kiépítése</t>
  </si>
  <si>
    <t>Nincs feladat</t>
  </si>
  <si>
    <t>Tározó medence (2x25 m3) kiépítése, 2 db átemelő szivattyúval</t>
  </si>
  <si>
    <t>Átadási pont kiépítése</t>
  </si>
  <si>
    <t>Kútfúrás</t>
  </si>
  <si>
    <t>Okos mérés kiépítése</t>
  </si>
  <si>
    <t>Víziközmű rendszeren energiahatékonyságot célzó beruházások megvalósítása</t>
  </si>
  <si>
    <t>Átadási pontok kiépítése</t>
  </si>
  <si>
    <t>Rendszeren belüli átadási pontok kiépítése</t>
  </si>
  <si>
    <t>Telepi medence építés és nyomásfokozó egység telepítése</t>
  </si>
  <si>
    <t>Sitke víztorony építés</t>
  </si>
  <si>
    <t>Külsővat-Bánhalmapuszta vízellátásának kiépítése</t>
  </si>
  <si>
    <t>I. sz. kút helyett, új kút fúrása</t>
  </si>
  <si>
    <t>Rendszerek közti átadási pontok kiépítése</t>
  </si>
  <si>
    <t>Víziközmű rendszeen energiahatékonyságot célzó beruházások megvalósítása</t>
  </si>
  <si>
    <t>Új kút fúrása</t>
  </si>
  <si>
    <t>Ellátási terület növelése céljából hálózatbővítés</t>
  </si>
  <si>
    <t>Velem, Bozsok, Köszegszerdahely, Cák hidraulikai felülvizsgálat és forrásvizek gazdaságosabb kihasználása összekötéssel</t>
  </si>
  <si>
    <t>Ivóvíz hálózat bővítés-Bozsok, Villa u. 1. sz. ingatlantól Határmenti vigadó becsatlakozási útjáig</t>
  </si>
  <si>
    <t>Velem, Bozsok, Kőszegszerdahely, Cák hidraulikai felülvizsgálat és forrásvizek gadaságosabb kihasználása összekötéssel</t>
  </si>
  <si>
    <t>Medencék villamos energia ellátásának megoldása, vegyszeradagoló kiépítése, irányítás technika</t>
  </si>
  <si>
    <t>Vízbázis fejlesztés:Kútfúrás</t>
  </si>
  <si>
    <t>Csepreg, Bartók u. gerincvezeték hosszabbítás valamint bekötések</t>
  </si>
  <si>
    <t>Vízbázis pótlás: Új kút fúrása</t>
  </si>
  <si>
    <t>Vasvár vízmű gépház fejlesztése. Fűtéskorszerűsítés, tartózkodó és szociális helyiségek fejlesztése, burkolatok cseréje, medence zárkamrák szigetelése. Vastalanító korszerűsítése, Vasiszap ülepítő építése</t>
  </si>
  <si>
    <t>Vasvár új víztorony létesítése</t>
  </si>
  <si>
    <t>Hálózat építés, ellátási terület növelése céljából</t>
  </si>
  <si>
    <t>Gyanógeregye-Rábatöttös összekötő vezeték kiépítése (tervezés-engedélyezés-kivitelezés)</t>
  </si>
  <si>
    <t>Rendszeren belüli átadási pontok kiépítése, integrálása a meglévő folyamatirányító rendszerbe</t>
  </si>
  <si>
    <t>Pácsony gépház korszerűsítése, építészeti és gépészeti fejlesztése és energetikai korszerűsítése</t>
  </si>
  <si>
    <t>Átadási pontok létesítése</t>
  </si>
  <si>
    <t>Vízhálózat kiépítése (ellátási terület növelés céljából)</t>
  </si>
  <si>
    <t>Hosszúpereszteg vízműgépház komplex fejlesztés</t>
  </si>
  <si>
    <t>Körmend-Molnaszecsőd ivóvízellátási rendszer összekötése üzembiztonság érdekében</t>
  </si>
  <si>
    <t>Körmend, Bartók - Thököly u. összekötés D 160 PE 150 m + tervezés</t>
  </si>
  <si>
    <t>Körmend, Vasaljai u. - Németújvári u. összekötése D 110 PE 800 m + tervezés</t>
  </si>
  <si>
    <t>Körmend, Bartók ltp - Molnár utca összekötése várkerten keresztül (600 fm)</t>
  </si>
  <si>
    <t>Körmend, Hunyadi Lakópark vízhálózatának kiépítése</t>
  </si>
  <si>
    <t>Átadási pont létesítése</t>
  </si>
  <si>
    <t>Új kút fúrás</t>
  </si>
  <si>
    <t>Üzembiztonság érdekében - Katafa-Hegyhátsál összekötés</t>
  </si>
  <si>
    <t>Vízhálózat bővíése, ellátatlan területek ivóvíz ellátásának kiépítése</t>
  </si>
  <si>
    <t>Kezelőépület fejlesztése, energiahatékonyságot célzó beurházások megvalósítása</t>
  </si>
  <si>
    <t>Vízkezelő technológia fejlesztésének tervezése és építése</t>
  </si>
  <si>
    <t>Molnaszecsőd-Körmend ivóvízellátási rendszer összekötése üzembiztonság érdekében (tervezés 2026. - kivitelezés 2027.)</t>
  </si>
  <si>
    <t>Molnaszecsőd vízműgépház építészeti, gépészeti valamint energetikai megtakarítást eredményező fejlesztése</t>
  </si>
  <si>
    <t>Technológiai bővítés-párhuzamos technológia kiépítése - vasiszap ülepítő építése, automatizálás</t>
  </si>
  <si>
    <t>Körmend ivóvízellátási rendszerrel való összekötés tervezés - kivitelezés</t>
  </si>
  <si>
    <t>Pinkamindszent II-es kút létesítése</t>
  </si>
  <si>
    <t>Körmend vízellátó rendszerrel való összekötés tervezés - kivitelezés</t>
  </si>
  <si>
    <t xml:space="preserve">Telepi medence létesítése (100 m3) valamint nyomásvezérlés kialakítása </t>
  </si>
  <si>
    <t>Új víztorony kiépítése</t>
  </si>
  <si>
    <t>Szentgotthárd - Zsida hegyi városrész, hálózat bővítés</t>
  </si>
  <si>
    <t>Vízműgépház - Technológia, építészeti, gépészeti fejlesztés</t>
  </si>
  <si>
    <t>Rábafüzes, Toldi utcában nyomásfokozó beépítése</t>
  </si>
  <si>
    <t>Hálózat bővítés (üzembiztonság)</t>
  </si>
  <si>
    <t>Új villamos kapcsoló helység építése</t>
  </si>
  <si>
    <t>Ivóvízhálózat összekötése Őriszentpéterrel nyomásfokozó beépítéssel</t>
  </si>
  <si>
    <t>Baross G. - Pápai u. vezeték összekötés, körvezeték kialakítása, tervezés és engedélyezés + kivitelezés</t>
  </si>
  <si>
    <t>Ság - hegy ivóvíz hálózat fejlesztése</t>
  </si>
  <si>
    <t xml:space="preserve">Ipari park ivóvízhálózatának kiépítse </t>
  </si>
  <si>
    <t>Üzembiztonsági szermpontból összekötés Sárvár ivóvízellátási rendszerrel</t>
  </si>
  <si>
    <t>Rendszerek közti átadási pont kiépítése</t>
  </si>
  <si>
    <t>Légimentőbázis ivóvíz bekötővezeték kiépítése</t>
  </si>
  <si>
    <t>Sárvár - Markusovszky u. ivóvíz hálózat bővítés</t>
  </si>
  <si>
    <t>Szérüskert u. ivóvízellátásának kiépítése</t>
  </si>
  <si>
    <t>Sárvár-Vadkert vízbázis bővítés</t>
  </si>
  <si>
    <t>Sárvár-Újmajor vízbázis bővítése, gépház fejlesztés</t>
  </si>
  <si>
    <t>Csénye-Paplányka dűlő új telkek kialakítása</t>
  </si>
  <si>
    <t>Engedély beszerzése nem szükséges</t>
  </si>
  <si>
    <t>Nincs</t>
  </si>
  <si>
    <t>Engedély beszerzése szükséges</t>
  </si>
  <si>
    <t>Engeély beszerzése szükséges</t>
  </si>
  <si>
    <t>30418/731-9/2024ált.</t>
  </si>
  <si>
    <t>NIncs</t>
  </si>
  <si>
    <t>igen</t>
  </si>
  <si>
    <t>nem</t>
  </si>
  <si>
    <t>Tervezett feladat a II. ütemben</t>
  </si>
  <si>
    <t>v036</t>
  </si>
  <si>
    <t>nincs</t>
  </si>
  <si>
    <t>Szombathely-Kőszeg ivóvízellátási rendszeren- Kútfúrás</t>
  </si>
  <si>
    <t>Győrvári rendszeren, kutak ágvezetékének összekötése 730 légvonalban! Táncsics Mihály u. (Hegyhátszentpéter) Hegyhátszentpéter körvezeték kiépítése</t>
  </si>
  <si>
    <t>Hegyhátszentpéter körvezeték kiépítése</t>
  </si>
  <si>
    <t>Bozsok, Lőtéri forrás bekötése</t>
  </si>
  <si>
    <t>Kőszeg Felsőerdő út vízhálózat ivóvíz végpontok összekötése (tervezés és kivitelezés)</t>
  </si>
  <si>
    <t>Kőszeg, Tamás árok menti, ivóvíz összekötő vezeték létesítése  (tervezés és kivitelezés)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</si>
</sst>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eneral&quot; eFt&quot;"/>
  </numFmts>
  <fonts count="25" x14ac:knownFonts="1">
    <font>
      <sz val="11"/>
      <name val="Calibri"/>
      <charset val="238"/>
    </font>
    <font>
      <sz val="11"/>
      <color theme="1"/>
      <name val="Calibri"/>
      <family val="2"/>
      <charset val="238"/>
      <scheme val="minor"/>
    </font>
    <font>
      <sz val="11"/>
      <name val="Times New Roman"/>
      <family val="1"/>
      <charset val="238"/>
    </font>
    <font>
      <sz val="11"/>
      <color theme="1"/>
      <name val="Calibri"/>
      <family val="2"/>
      <charset val="238"/>
    </font>
    <font>
      <sz val="12"/>
      <name val="Arial"/>
      <family val="2"/>
      <charset val="238"/>
    </font>
    <font>
      <sz val="14"/>
      <color theme="1"/>
      <name val="Arial"/>
      <family val="2"/>
      <charset val="238"/>
    </font>
    <font>
      <b/>
      <sz val="12"/>
      <color theme="1"/>
      <name val="Arial"/>
      <family val="2"/>
      <charset val="238"/>
    </font>
    <font>
      <b/>
      <sz val="12"/>
      <name val="Arial"/>
      <family val="2"/>
      <charset val="238"/>
    </font>
    <font>
      <sz val="12"/>
      <color theme="1"/>
      <name val="Arial"/>
      <family val="2"/>
      <charset val="238"/>
    </font>
    <font>
      <sz val="12"/>
      <color theme="1"/>
      <name val="Calibri"/>
      <family val="2"/>
      <charset val="238"/>
      <scheme val="minor"/>
    </font>
    <font>
      <sz val="11"/>
      <name val="Calibri"/>
      <family val="2"/>
      <charset val="238"/>
    </font>
    <font>
      <sz val="14"/>
      <color theme="1"/>
      <name val="Calibri"/>
      <family val="2"/>
      <charset val="238"/>
      <scheme val="minor"/>
    </font>
    <font>
      <b/>
      <sz val="16"/>
      <color theme="1"/>
      <name val="Arial"/>
      <family val="2"/>
      <charset val="238"/>
    </font>
    <font>
      <b/>
      <i/>
      <sz val="11"/>
      <color theme="1"/>
      <name val="Calibri"/>
      <family val="2"/>
      <charset val="238"/>
    </font>
    <font>
      <b/>
      <sz val="11"/>
      <color theme="1"/>
      <name val="Calibri"/>
      <family val="2"/>
      <charset val="238"/>
    </font>
    <font>
      <b/>
      <sz val="16"/>
      <name val="Arial"/>
      <family val="2"/>
      <charset val="238"/>
    </font>
    <font>
      <b/>
      <u/>
      <sz val="12"/>
      <name val="Arial"/>
      <family val="2"/>
      <charset val="238"/>
    </font>
    <font>
      <i/>
      <u/>
      <sz val="12"/>
      <name val="Arial"/>
      <family val="2"/>
      <charset val="238"/>
    </font>
    <font>
      <i/>
      <sz val="12"/>
      <name val="Arial"/>
      <family val="2"/>
      <charset val="238"/>
    </font>
    <font>
      <b/>
      <sz val="12"/>
      <color rgb="FF000000"/>
      <name val="Arial"/>
      <family val="2"/>
      <charset val="238"/>
    </font>
    <font>
      <sz val="12"/>
      <color rgb="FF000000"/>
      <name val="Arial"/>
      <family val="2"/>
      <charset val="238"/>
    </font>
    <font>
      <b/>
      <u/>
      <sz val="11"/>
      <color theme="1"/>
      <name val="Calibri"/>
      <family val="2"/>
      <charset val="238"/>
    </font>
    <font>
      <u/>
      <sz val="14"/>
      <color theme="1"/>
      <name val="Arial"/>
      <family val="2"/>
      <charset val="238"/>
    </font>
    <font>
      <sz val="16"/>
      <color theme="1"/>
      <name val="Arial"/>
      <family val="2"/>
      <charset val="238"/>
    </font>
    <font>
      <i/>
      <sz val="16"/>
      <color theme="1"/>
      <name val="Arial"/>
      <family val="2"/>
      <charset val="238"/>
    </font>
  </fonts>
  <fills count="24">
    <fill>
      <patternFill patternType="none"/>
    </fill>
    <fill>
      <patternFill patternType="gray125"/>
    </fill>
    <fill>
      <patternFill patternType="solid">
        <fgColor rgb="FFFFFFFF"/>
      </patternFill>
    </fill>
    <fill>
      <patternFill patternType="solid">
        <fgColor rgb="FFDBDBDB"/>
      </patternFill>
    </fill>
    <fill>
      <patternFill patternType="solid">
        <fgColor rgb="FFB4C6E7"/>
      </patternFill>
    </fill>
    <fill>
      <patternFill patternType="solid">
        <fgColor rgb="FFD8E4BC"/>
      </patternFill>
    </fill>
    <fill>
      <patternFill patternType="solid">
        <fgColor rgb="FFFFFFCC"/>
      </patternFill>
    </fill>
    <fill>
      <patternFill patternType="solid">
        <fgColor theme="7" tint="0.59999389629810485"/>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CC"/>
        <bgColor indexed="64"/>
      </patternFill>
    </fill>
    <fill>
      <patternFill patternType="solid">
        <fgColor rgb="FFDBDBDB"/>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8" tint="0.39994506668294322"/>
        <bgColor indexed="64"/>
      </patternFill>
    </fill>
    <fill>
      <patternFill patternType="solid">
        <fgColor theme="6" tint="0.79998168889431442"/>
        <bgColor indexed="64"/>
      </patternFill>
    </fill>
  </fills>
  <borders count="58">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mediumDash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Dashed">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Dashed">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Dashed">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Dashed">
        <color indexed="64"/>
      </left>
      <right/>
      <top/>
      <bottom style="thin">
        <color indexed="64"/>
      </bottom>
      <diagonal/>
    </border>
    <border>
      <left style="medium">
        <color indexed="64"/>
      </left>
      <right/>
      <top style="thin">
        <color indexed="64"/>
      </top>
      <bottom/>
      <diagonal/>
    </border>
    <border>
      <left style="mediumDashed">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mediumDashed">
        <color indexed="64"/>
      </right>
      <top style="thin">
        <color indexed="64"/>
      </top>
      <bottom style="thin">
        <color indexed="64"/>
      </bottom>
      <diagonal/>
    </border>
    <border>
      <left style="thin">
        <color indexed="64"/>
      </left>
      <right style="thin">
        <color indexed="64"/>
      </right>
      <top/>
      <bottom/>
      <diagonal/>
    </border>
    <border>
      <left style="mediumDashed">
        <color indexed="64"/>
      </left>
      <right/>
      <top style="medium">
        <color indexed="64"/>
      </top>
      <bottom style="medium">
        <color indexed="64"/>
      </bottom>
      <diagonal/>
    </border>
    <border>
      <left style="mediumDashed">
        <color indexed="64"/>
      </left>
      <right/>
      <top/>
      <bottom/>
      <diagonal/>
    </border>
    <border>
      <left style="medium">
        <color indexed="64"/>
      </left>
      <right style="thin">
        <color indexed="64"/>
      </right>
      <top/>
      <bottom/>
      <diagonal/>
    </border>
  </borders>
  <cellStyleXfs count="2">
    <xf numFmtId="0" fontId="0" fillId="2" borderId="0"/>
    <xf numFmtId="0" fontId="1" fillId="0" borderId="0"/>
  </cellStyleXfs>
  <cellXfs count="206">
    <xf numFmtId="0" fontId="0" fillId="2" borderId="0" xfId="0" applyNumberFormat="1" applyFont="1" applyFill="1" applyBorder="1" applyProtection="1"/>
    <xf numFmtId="0" fontId="8" fillId="9" borderId="3" xfId="0" applyNumberFormat="1" applyFont="1" applyFill="1" applyBorder="1" applyAlignment="1" applyProtection="1">
      <alignment horizontal="left" vertical="center" wrapText="1"/>
    </xf>
    <xf numFmtId="0" fontId="0" fillId="2" borderId="0" xfId="0" applyNumberFormat="1" applyFont="1" applyFill="1" applyBorder="1" applyAlignment="1" applyProtection="1">
      <alignment wrapText="1"/>
    </xf>
    <xf numFmtId="0" fontId="8" fillId="7" borderId="5"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left" vertical="center" wrapText="1"/>
    </xf>
    <xf numFmtId="0" fontId="9" fillId="11" borderId="3" xfId="0" applyNumberFormat="1" applyFont="1" applyFill="1" applyBorder="1" applyAlignment="1" applyProtection="1">
      <alignment horizontal="center" vertical="center" wrapText="1"/>
    </xf>
    <xf numFmtId="164" fontId="0" fillId="4" borderId="3" xfId="0" applyNumberFormat="1" applyFont="1" applyFill="1" applyBorder="1" applyAlignment="1" applyProtection="1">
      <alignment wrapText="1"/>
    </xf>
    <xf numFmtId="164" fontId="0" fillId="6" borderId="3" xfId="0" applyNumberFormat="1" applyFont="1" applyFill="1" applyBorder="1" applyAlignment="1" applyProtection="1">
      <alignment wrapText="1"/>
    </xf>
    <xf numFmtId="0" fontId="9" fillId="11" borderId="3" xfId="0" applyNumberFormat="1" applyFont="1" applyFill="1" applyBorder="1" applyAlignment="1" applyProtection="1">
      <alignment vertical="center" wrapText="1"/>
    </xf>
    <xf numFmtId="0" fontId="10" fillId="3" borderId="3" xfId="0" applyNumberFormat="1" applyFont="1" applyFill="1" applyBorder="1" applyAlignment="1" applyProtection="1">
      <alignment horizontal="center" vertical="center" wrapText="1"/>
    </xf>
    <xf numFmtId="0" fontId="10" fillId="2" borderId="0" xfId="0" applyNumberFormat="1" applyFont="1" applyFill="1" applyBorder="1" applyAlignment="1" applyProtection="1">
      <alignment horizontal="center" vertical="center" wrapText="1"/>
    </xf>
    <xf numFmtId="0" fontId="11" fillId="8" borderId="3" xfId="0" applyNumberFormat="1" applyFont="1" applyFill="1" applyBorder="1" applyAlignment="1" applyProtection="1">
      <alignment horizontal="center" vertical="center" wrapText="1"/>
    </xf>
    <xf numFmtId="164" fontId="0"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10" fillId="12" borderId="3" xfId="0" applyNumberFormat="1" applyFont="1" applyFill="1" applyBorder="1" applyAlignment="1" applyProtection="1">
      <alignment horizontal="center" vertical="center" wrapText="1"/>
    </xf>
    <xf numFmtId="0" fontId="10" fillId="14" borderId="3" xfId="0" applyNumberFormat="1" applyFont="1" applyFill="1" applyBorder="1" applyAlignment="1" applyProtection="1">
      <alignment horizontal="center" vertical="center" wrapText="1"/>
    </xf>
    <xf numFmtId="0" fontId="4" fillId="14" borderId="8" xfId="0" applyNumberFormat="1" applyFont="1" applyFill="1" applyBorder="1" applyAlignment="1" applyProtection="1">
      <alignment horizontal="center" vertical="center"/>
    </xf>
    <xf numFmtId="0" fontId="8" fillId="14" borderId="10" xfId="0" applyNumberFormat="1" applyFont="1" applyFill="1" applyBorder="1" applyAlignment="1" applyProtection="1">
      <alignment horizontal="center" vertical="center" wrapText="1"/>
    </xf>
    <xf numFmtId="0" fontId="10" fillId="2" borderId="0" xfId="0" applyNumberFormat="1" applyFont="1" applyFill="1" applyBorder="1" applyProtection="1"/>
    <xf numFmtId="0" fontId="10" fillId="2" borderId="0" xfId="0" applyNumberFormat="1" applyFont="1" applyFill="1" applyBorder="1" applyProtection="1"/>
    <xf numFmtId="0" fontId="10" fillId="17" borderId="12" xfId="0" applyNumberFormat="1" applyFont="1" applyFill="1" applyBorder="1" applyAlignment="1" applyProtection="1">
      <alignment horizontal="centerContinuous"/>
    </xf>
    <xf numFmtId="0" fontId="10" fillId="17" borderId="13" xfId="0" applyNumberFormat="1" applyFont="1" applyFill="1" applyBorder="1" applyAlignment="1" applyProtection="1">
      <alignment horizontal="centerContinuous"/>
    </xf>
    <xf numFmtId="0" fontId="10" fillId="18" borderId="3" xfId="0" applyNumberFormat="1" applyFont="1" applyFill="1" applyBorder="1" applyAlignment="1" applyProtection="1">
      <alignment vertical="center"/>
    </xf>
    <xf numFmtId="0" fontId="13" fillId="16" borderId="11" xfId="0" applyNumberFormat="1" applyFont="1" applyFill="1" applyBorder="1" applyAlignment="1" applyProtection="1">
      <alignment horizontal="centerContinuous" vertical="center"/>
    </xf>
    <xf numFmtId="0" fontId="14" fillId="16" borderId="12" xfId="0" applyNumberFormat="1" applyFont="1" applyFill="1" applyBorder="1" applyAlignment="1" applyProtection="1">
      <alignment horizontal="centerContinuous"/>
    </xf>
    <xf numFmtId="0" fontId="14" fillId="16" borderId="13" xfId="0" applyNumberFormat="1" applyFont="1" applyFill="1" applyBorder="1" applyAlignment="1" applyProtection="1">
      <alignment horizontal="centerContinuous"/>
    </xf>
    <xf numFmtId="0" fontId="13" fillId="17" borderId="14" xfId="0" applyNumberFormat="1" applyFont="1" applyFill="1" applyBorder="1" applyAlignment="1" applyProtection="1">
      <alignment horizontal="centerContinuous" vertical="center" wrapText="1"/>
    </xf>
    <xf numFmtId="0" fontId="14" fillId="2" borderId="14" xfId="0" applyNumberFormat="1" applyFont="1" applyFill="1" applyBorder="1" applyAlignment="1" applyProtection="1">
      <alignment horizontal="center" vertical="center" wrapText="1"/>
    </xf>
    <xf numFmtId="0" fontId="14" fillId="2" borderId="15" xfId="0" applyNumberFormat="1" applyFont="1" applyFill="1" applyBorder="1" applyAlignment="1" applyProtection="1">
      <alignment horizontal="center" vertical="center" wrapText="1"/>
    </xf>
    <xf numFmtId="0" fontId="14" fillId="2" borderId="16" xfId="0" applyNumberFormat="1" applyFont="1" applyFill="1" applyBorder="1" applyAlignment="1" applyProtection="1">
      <alignment horizontal="center" vertical="center" wrapText="1"/>
    </xf>
    <xf numFmtId="0" fontId="14" fillId="0" borderId="17" xfId="0" applyNumberFormat="1" applyFont="1" applyFill="1" applyBorder="1" applyAlignment="1" applyProtection="1">
      <alignment horizontal="center" vertical="center" wrapText="1"/>
    </xf>
    <xf numFmtId="0" fontId="14" fillId="0" borderId="18" xfId="0" applyNumberFormat="1" applyFont="1" applyFill="1" applyBorder="1" applyAlignment="1" applyProtection="1">
      <alignment horizontal="center" vertical="center" wrapText="1"/>
    </xf>
    <xf numFmtId="0" fontId="14" fillId="2" borderId="19" xfId="0" applyNumberFormat="1" applyFont="1" applyFill="1" applyBorder="1" applyAlignment="1" applyProtection="1">
      <alignment horizontal="center" vertical="center" wrapText="1"/>
    </xf>
    <xf numFmtId="0" fontId="14" fillId="0" borderId="20" xfId="0" applyNumberFormat="1" applyFont="1" applyFill="1" applyBorder="1" applyAlignment="1" applyProtection="1">
      <alignment horizontal="center" vertical="center" wrapText="1"/>
    </xf>
    <xf numFmtId="0" fontId="14" fillId="0" borderId="21" xfId="0" applyNumberFormat="1" applyFont="1" applyFill="1" applyBorder="1" applyAlignment="1" applyProtection="1">
      <alignment horizontal="center" vertical="center" wrapText="1"/>
    </xf>
    <xf numFmtId="0" fontId="14" fillId="2" borderId="22" xfId="0" applyNumberFormat="1" applyFont="1" applyFill="1" applyBorder="1" applyAlignment="1" applyProtection="1">
      <alignment horizontal="center" vertical="center" wrapText="1"/>
    </xf>
    <xf numFmtId="0" fontId="3" fillId="18" borderId="3" xfId="0" applyNumberFormat="1" applyFont="1" applyFill="1" applyBorder="1" applyAlignment="1" applyProtection="1">
      <alignment vertical="center"/>
    </xf>
    <xf numFmtId="0" fontId="3" fillId="18" borderId="3" xfId="0" applyNumberFormat="1" applyFont="1" applyFill="1" applyBorder="1" applyAlignment="1" applyProtection="1">
      <alignment horizontal="center" vertical="center" wrapText="1"/>
    </xf>
    <xf numFmtId="3" fontId="14" fillId="12" borderId="14" xfId="0" applyNumberFormat="1" applyFont="1" applyFill="1" applyBorder="1" applyAlignment="1" applyProtection="1">
      <alignment horizontal="center" vertical="center"/>
    </xf>
    <xf numFmtId="3" fontId="14" fillId="12" borderId="15" xfId="0" applyNumberFormat="1" applyFont="1" applyFill="1" applyBorder="1" applyAlignment="1" applyProtection="1">
      <alignment horizontal="center" vertical="center"/>
    </xf>
    <xf numFmtId="3" fontId="14" fillId="12" borderId="16" xfId="0" applyNumberFormat="1" applyFont="1" applyFill="1" applyBorder="1" applyAlignment="1" applyProtection="1">
      <alignment horizontal="center" vertical="center"/>
    </xf>
    <xf numFmtId="3" fontId="14" fillId="16" borderId="17" xfId="0" applyNumberFormat="1" applyFont="1" applyFill="1" applyBorder="1" applyAlignment="1" applyProtection="1">
      <alignment horizontal="center" vertical="center"/>
    </xf>
    <xf numFmtId="3" fontId="14" fillId="16" borderId="18" xfId="0" applyNumberFormat="1" applyFont="1" applyFill="1" applyBorder="1" applyAlignment="1" applyProtection="1">
      <alignment horizontal="center" vertical="center"/>
    </xf>
    <xf numFmtId="3" fontId="14" fillId="16" borderId="23" xfId="0" applyNumberFormat="1" applyFont="1" applyFill="1" applyBorder="1" applyAlignment="1" applyProtection="1">
      <alignment horizontal="center" vertical="center"/>
    </xf>
    <xf numFmtId="3" fontId="14" fillId="19" borderId="14" xfId="0" applyNumberFormat="1" applyFont="1" applyFill="1" applyBorder="1" applyAlignment="1" applyProtection="1">
      <alignment horizontal="center" vertical="center"/>
    </xf>
    <xf numFmtId="3" fontId="14" fillId="17" borderId="17" xfId="0" applyNumberFormat="1" applyFont="1" applyFill="1" applyBorder="1" applyAlignment="1" applyProtection="1">
      <alignment horizontal="center" vertical="center"/>
    </xf>
    <xf numFmtId="3" fontId="14" fillId="17" borderId="18" xfId="0" applyNumberFormat="1" applyFont="1" applyFill="1" applyBorder="1" applyAlignment="1" applyProtection="1">
      <alignment horizontal="center" vertical="center"/>
    </xf>
    <xf numFmtId="3" fontId="14" fillId="17" borderId="23" xfId="0" applyNumberFormat="1" applyFont="1" applyFill="1" applyBorder="1" applyAlignment="1" applyProtection="1">
      <alignment horizontal="center" vertical="center"/>
    </xf>
    <xf numFmtId="0" fontId="3" fillId="18" borderId="3" xfId="0" applyNumberFormat="1" applyFont="1" applyFill="1" applyBorder="1" applyAlignment="1" applyProtection="1">
      <alignment horizontal="center" vertical="center"/>
    </xf>
    <xf numFmtId="0" fontId="3" fillId="7" borderId="3" xfId="0" applyNumberFormat="1" applyFont="1" applyFill="1" applyBorder="1" applyAlignment="1" applyProtection="1">
      <alignment horizontal="left" vertical="center" wrapText="1"/>
    </xf>
    <xf numFmtId="3" fontId="14" fillId="12" borderId="5" xfId="0" applyNumberFormat="1" applyFont="1" applyFill="1" applyBorder="1" applyAlignment="1" applyProtection="1">
      <alignment horizontal="center" vertical="center"/>
    </xf>
    <xf numFmtId="3" fontId="3" fillId="12" borderId="5" xfId="0" applyNumberFormat="1" applyFont="1" applyFill="1" applyBorder="1" applyAlignment="1" applyProtection="1">
      <alignment horizontal="right" vertical="center"/>
    </xf>
    <xf numFmtId="3" fontId="3" fillId="16" borderId="5" xfId="0" applyNumberFormat="1" applyFont="1" applyFill="1" applyBorder="1" applyAlignment="1" applyProtection="1">
      <alignment horizontal="right" vertical="center"/>
    </xf>
    <xf numFmtId="3" fontId="3" fillId="16" borderId="24" xfId="0" applyNumberFormat="1" applyFont="1" applyFill="1" applyBorder="1" applyAlignment="1" applyProtection="1">
      <alignment horizontal="right" vertical="center"/>
    </xf>
    <xf numFmtId="3" fontId="14" fillId="19" borderId="5" xfId="0" applyNumberFormat="1" applyFont="1" applyFill="1" applyBorder="1" applyAlignment="1" applyProtection="1">
      <alignment horizontal="right" vertical="center"/>
    </xf>
    <xf numFmtId="3" fontId="3" fillId="17" borderId="5" xfId="0" applyNumberFormat="1" applyFont="1" applyFill="1" applyBorder="1" applyAlignment="1" applyProtection="1">
      <alignment horizontal="right" vertical="center"/>
    </xf>
    <xf numFmtId="0" fontId="0" fillId="2" borderId="0" xfId="0" applyNumberFormat="1" applyFont="1" applyFill="1" applyBorder="1" applyProtection="1"/>
    <xf numFmtId="0" fontId="2" fillId="20" borderId="3" xfId="0" applyNumberFormat="1" applyFont="1" applyFill="1" applyBorder="1" applyAlignment="1" applyProtection="1">
      <alignment vertical="center" wrapText="1"/>
    </xf>
    <xf numFmtId="0" fontId="8" fillId="21" borderId="14" xfId="1" applyNumberFormat="1" applyFont="1" applyFill="1" applyBorder="1" applyAlignment="1" applyProtection="1">
      <alignment horizontal="center" vertical="center"/>
    </xf>
    <xf numFmtId="0" fontId="1" fillId="0" borderId="0" xfId="1" applyNumberFormat="1" applyFont="1" applyFill="1" applyBorder="1" applyProtection="1"/>
    <xf numFmtId="0" fontId="12" fillId="0" borderId="14" xfId="1" applyNumberFormat="1" applyFont="1" applyFill="1" applyBorder="1" applyAlignment="1" applyProtection="1">
      <alignment horizontal="centerContinuous" vertical="center"/>
    </xf>
    <xf numFmtId="0" fontId="8" fillId="7" borderId="27" xfId="1" applyNumberFormat="1" applyFont="1" applyFill="1" applyBorder="1" applyAlignment="1" applyProtection="1">
      <alignment vertical="center"/>
    </xf>
    <xf numFmtId="0" fontId="8" fillId="9" borderId="37" xfId="1" applyNumberFormat="1" applyFont="1" applyFill="1" applyBorder="1" applyAlignment="1" applyProtection="1">
      <alignment vertical="center"/>
    </xf>
    <xf numFmtId="0" fontId="8" fillId="10" borderId="42" xfId="1" applyNumberFormat="1" applyFont="1" applyFill="1" applyBorder="1" applyAlignment="1" applyProtection="1">
      <alignment vertical="center"/>
    </xf>
    <xf numFmtId="0" fontId="10" fillId="15" borderId="3" xfId="0" applyNumberFormat="1" applyFont="1" applyFill="1" applyBorder="1" applyProtection="1"/>
    <xf numFmtId="0" fontId="15" fillId="2" borderId="11" xfId="0" applyNumberFormat="1" applyFont="1" applyFill="1" applyBorder="1" applyAlignment="1" applyProtection="1">
      <alignment horizontal="centerContinuous" vertical="center"/>
    </xf>
    <xf numFmtId="0" fontId="15" fillId="2" borderId="12" xfId="0" applyNumberFormat="1" applyFont="1" applyFill="1" applyBorder="1" applyAlignment="1" applyProtection="1">
      <alignment horizontal="centerContinuous" vertical="center"/>
    </xf>
    <xf numFmtId="0" fontId="12" fillId="2" borderId="17" xfId="0" applyNumberFormat="1" applyFont="1" applyFill="1" applyBorder="1" applyAlignment="1" applyProtection="1">
      <alignment horizontal="centerContinuous" vertical="center"/>
    </xf>
    <xf numFmtId="0" fontId="5" fillId="2" borderId="16" xfId="0" applyNumberFormat="1" applyFont="1" applyFill="1" applyBorder="1" applyAlignment="1" applyProtection="1">
      <alignment horizontal="centerContinuous" vertical="center"/>
    </xf>
    <xf numFmtId="0" fontId="16" fillId="2" borderId="25" xfId="0" applyNumberFormat="1" applyFont="1" applyFill="1" applyBorder="1" applyAlignment="1" applyProtection="1">
      <alignment horizontal="center" vertical="center"/>
    </xf>
    <xf numFmtId="0" fontId="16" fillId="2" borderId="26" xfId="0" applyNumberFormat="1" applyFont="1" applyFill="1" applyBorder="1" applyAlignment="1" applyProtection="1">
      <alignment horizontal="center" vertical="center"/>
    </xf>
    <xf numFmtId="0" fontId="16" fillId="2" borderId="15" xfId="0" applyNumberFormat="1" applyFont="1" applyFill="1" applyBorder="1" applyAlignment="1" applyProtection="1">
      <alignment horizontal="center" vertical="center"/>
    </xf>
    <xf numFmtId="0" fontId="16" fillId="2" borderId="18" xfId="0" applyNumberFormat="1" applyFont="1" applyFill="1" applyBorder="1" applyAlignment="1" applyProtection="1">
      <alignment horizontal="center" vertical="center"/>
    </xf>
    <xf numFmtId="0" fontId="16" fillId="2" borderId="16" xfId="0" applyNumberFormat="1" applyFont="1" applyFill="1" applyBorder="1" applyAlignment="1" applyProtection="1">
      <alignment horizontal="center" vertical="center"/>
    </xf>
    <xf numFmtId="0" fontId="17" fillId="2" borderId="11" xfId="0" applyNumberFormat="1" applyFont="1" applyFill="1" applyBorder="1" applyAlignment="1" applyProtection="1">
      <alignment horizontal="center" vertical="center"/>
    </xf>
    <xf numFmtId="0" fontId="8" fillId="2" borderId="35" xfId="0" applyNumberFormat="1" applyFont="1" applyFill="1" applyBorder="1" applyAlignment="1" applyProtection="1">
      <alignment vertical="center"/>
    </xf>
    <xf numFmtId="0" fontId="8" fillId="2" borderId="36" xfId="0" applyNumberFormat="1" applyFont="1" applyFill="1" applyBorder="1" applyAlignment="1" applyProtection="1">
      <alignment vertical="center"/>
    </xf>
    <xf numFmtId="0" fontId="4" fillId="19" borderId="31" xfId="0" applyNumberFormat="1" applyFont="1" applyFill="1" applyBorder="1" applyAlignment="1" applyProtection="1">
      <alignment vertical="center" wrapText="1"/>
    </xf>
    <xf numFmtId="0" fontId="7" fillId="19" borderId="32" xfId="0" applyNumberFormat="1" applyFont="1" applyFill="1" applyBorder="1" applyAlignment="1" applyProtection="1">
      <alignment horizontal="left" vertical="center" wrapText="1"/>
    </xf>
    <xf numFmtId="0" fontId="4" fillId="19" borderId="30" xfId="0" applyNumberFormat="1" applyFont="1" applyFill="1" applyBorder="1" applyAlignment="1" applyProtection="1">
      <alignment horizontal="left" vertical="center" wrapText="1"/>
    </xf>
    <xf numFmtId="0" fontId="18" fillId="19" borderId="31" xfId="0" applyNumberFormat="1" applyFont="1" applyFill="1" applyBorder="1" applyAlignment="1" applyProtection="1">
      <alignment horizontal="left" vertical="center" wrapText="1"/>
    </xf>
    <xf numFmtId="0" fontId="8" fillId="2" borderId="33" xfId="0" applyNumberFormat="1" applyFont="1" applyFill="1" applyBorder="1" applyAlignment="1" applyProtection="1">
      <alignment vertical="center"/>
    </xf>
    <xf numFmtId="0" fontId="8" fillId="2" borderId="34" xfId="0" applyNumberFormat="1" applyFont="1" applyFill="1" applyBorder="1" applyAlignment="1" applyProtection="1">
      <alignment vertical="center"/>
    </xf>
    <xf numFmtId="0" fontId="4" fillId="19" borderId="38" xfId="0" applyNumberFormat="1" applyFont="1" applyFill="1" applyBorder="1" applyAlignment="1" applyProtection="1">
      <alignment vertical="center" wrapText="1"/>
    </xf>
    <xf numFmtId="0" fontId="7" fillId="19" borderId="39" xfId="0" applyNumberFormat="1" applyFont="1" applyFill="1" applyBorder="1" applyAlignment="1" applyProtection="1">
      <alignment horizontal="left" vertical="center" wrapText="1"/>
    </xf>
    <xf numFmtId="0" fontId="4" fillId="19" borderId="1" xfId="0" applyNumberFormat="1" applyFont="1" applyFill="1" applyBorder="1" applyAlignment="1" applyProtection="1">
      <alignment horizontal="left" vertical="center" wrapText="1"/>
    </xf>
    <xf numFmtId="0" fontId="18" fillId="19" borderId="38" xfId="0" applyNumberFormat="1" applyFont="1" applyFill="1" applyBorder="1" applyAlignment="1" applyProtection="1">
      <alignment horizontal="left" vertical="center" wrapText="1"/>
    </xf>
    <xf numFmtId="0" fontId="4" fillId="19" borderId="43" xfId="0" applyNumberFormat="1" applyFont="1" applyFill="1" applyBorder="1" applyAlignment="1" applyProtection="1">
      <alignment vertical="center" wrapText="1"/>
    </xf>
    <xf numFmtId="0" fontId="7" fillId="19" borderId="44" xfId="0" applyNumberFormat="1" applyFont="1" applyFill="1" applyBorder="1" applyAlignment="1" applyProtection="1">
      <alignment horizontal="left" vertical="center" wrapText="1"/>
    </xf>
    <xf numFmtId="0" fontId="4" fillId="19" borderId="9" xfId="0" applyNumberFormat="1" applyFont="1" applyFill="1" applyBorder="1" applyAlignment="1" applyProtection="1">
      <alignment horizontal="left" vertical="center" wrapText="1"/>
    </xf>
    <xf numFmtId="0" fontId="4" fillId="19" borderId="45" xfId="0" applyNumberFormat="1" applyFont="1" applyFill="1" applyBorder="1" applyAlignment="1" applyProtection="1">
      <alignment horizontal="left" vertical="center" wrapText="1"/>
    </xf>
    <xf numFmtId="0" fontId="18" fillId="19" borderId="43" xfId="0" applyNumberFormat="1" applyFont="1" applyFill="1" applyBorder="1" applyAlignment="1" applyProtection="1">
      <alignment horizontal="left" vertical="center" wrapText="1"/>
    </xf>
    <xf numFmtId="0" fontId="4" fillId="17" borderId="46" xfId="0" applyNumberFormat="1" applyFont="1" applyFill="1" applyBorder="1" applyAlignment="1" applyProtection="1">
      <alignment vertical="center" wrapText="1"/>
    </xf>
    <xf numFmtId="0" fontId="7" fillId="17" borderId="47" xfId="0" applyNumberFormat="1" applyFont="1" applyFill="1" applyBorder="1" applyAlignment="1" applyProtection="1">
      <alignment horizontal="left" vertical="center" wrapText="1"/>
    </xf>
    <xf numFmtId="0" fontId="4" fillId="17" borderId="5" xfId="0" applyNumberFormat="1" applyFont="1" applyFill="1" applyBorder="1" applyAlignment="1" applyProtection="1">
      <alignment horizontal="left" vertical="center" wrapText="1"/>
    </xf>
    <xf numFmtId="0" fontId="4" fillId="17" borderId="0" xfId="0" applyNumberFormat="1" applyFont="1" applyFill="1" applyBorder="1" applyAlignment="1" applyProtection="1">
      <alignment horizontal="left" vertical="center" wrapText="1"/>
    </xf>
    <xf numFmtId="0" fontId="18" fillId="17" borderId="46" xfId="0" applyNumberFormat="1" applyFont="1" applyFill="1" applyBorder="1" applyAlignment="1" applyProtection="1">
      <alignment horizontal="left" vertical="center" wrapText="1"/>
    </xf>
    <xf numFmtId="0" fontId="4" fillId="17" borderId="38" xfId="0" applyNumberFormat="1" applyFont="1" applyFill="1" applyBorder="1" applyAlignment="1" applyProtection="1">
      <alignment vertical="center" wrapText="1"/>
    </xf>
    <xf numFmtId="0" fontId="7" fillId="17" borderId="39" xfId="0" applyNumberFormat="1" applyFont="1" applyFill="1" applyBorder="1" applyAlignment="1" applyProtection="1">
      <alignment horizontal="left" vertical="center" wrapText="1"/>
    </xf>
    <xf numFmtId="0" fontId="4" fillId="17" borderId="3" xfId="0" applyNumberFormat="1" applyFont="1" applyFill="1" applyBorder="1" applyAlignment="1" applyProtection="1">
      <alignment horizontal="left" vertical="center" wrapText="1"/>
    </xf>
    <xf numFmtId="0" fontId="18" fillId="17" borderId="38" xfId="0" applyNumberFormat="1" applyFont="1" applyFill="1" applyBorder="1" applyAlignment="1" applyProtection="1">
      <alignment horizontal="left" vertical="center" wrapText="1"/>
    </xf>
    <xf numFmtId="0" fontId="4" fillId="17" borderId="48" xfId="0" applyNumberFormat="1" applyFont="1" applyFill="1" applyBorder="1" applyAlignment="1" applyProtection="1">
      <alignment vertical="center" wrapText="1"/>
    </xf>
    <xf numFmtId="0" fontId="7" fillId="17" borderId="49" xfId="0" applyNumberFormat="1" applyFont="1" applyFill="1" applyBorder="1" applyAlignment="1" applyProtection="1">
      <alignment horizontal="left" vertical="center" wrapText="1"/>
    </xf>
    <xf numFmtId="0" fontId="4" fillId="17" borderId="4" xfId="0" applyNumberFormat="1" applyFont="1" applyFill="1" applyBorder="1" applyAlignment="1" applyProtection="1">
      <alignment horizontal="left" vertical="center" wrapText="1"/>
    </xf>
    <xf numFmtId="0" fontId="18" fillId="17" borderId="48" xfId="0" applyNumberFormat="1" applyFont="1" applyFill="1" applyBorder="1" applyAlignment="1" applyProtection="1">
      <alignment horizontal="left" vertical="center" wrapText="1"/>
    </xf>
    <xf numFmtId="0" fontId="4" fillId="17" borderId="43" xfId="0" applyNumberFormat="1" applyFont="1" applyFill="1" applyBorder="1" applyAlignment="1" applyProtection="1">
      <alignment vertical="center" wrapText="1"/>
    </xf>
    <xf numFmtId="0" fontId="4" fillId="17" borderId="41" xfId="0" applyNumberFormat="1" applyFont="1" applyFill="1" applyBorder="1" applyAlignment="1" applyProtection="1">
      <alignment horizontal="left" vertical="center" wrapText="1"/>
    </xf>
    <xf numFmtId="0" fontId="4" fillId="19" borderId="52" xfId="0" applyNumberFormat="1" applyFont="1" applyFill="1" applyBorder="1" applyAlignment="1" applyProtection="1">
      <alignment horizontal="left" vertical="center" wrapText="1"/>
    </xf>
    <xf numFmtId="0" fontId="4" fillId="19" borderId="2" xfId="0" applyNumberFormat="1" applyFont="1" applyFill="1" applyBorder="1" applyAlignment="1" applyProtection="1">
      <alignment horizontal="left" vertical="center" wrapText="1"/>
    </xf>
    <xf numFmtId="0" fontId="4" fillId="19" borderId="0" xfId="0" applyNumberFormat="1" applyFont="1" applyFill="1" applyBorder="1" applyAlignment="1" applyProtection="1">
      <alignment horizontal="left" vertical="center" wrapText="1"/>
    </xf>
    <xf numFmtId="0" fontId="4" fillId="19" borderId="53" xfId="0" applyNumberFormat="1" applyFont="1" applyFill="1" applyBorder="1" applyAlignment="1" applyProtection="1">
      <alignment vertical="center" wrapText="1"/>
    </xf>
    <xf numFmtId="0" fontId="4" fillId="19" borderId="4" xfId="0" applyNumberFormat="1" applyFont="1" applyFill="1" applyBorder="1" applyAlignment="1" applyProtection="1">
      <alignment horizontal="left" vertical="center" wrapText="1"/>
    </xf>
    <xf numFmtId="0" fontId="4" fillId="19" borderId="50" xfId="0" applyNumberFormat="1" applyFont="1" applyFill="1" applyBorder="1" applyAlignment="1" applyProtection="1">
      <alignment vertical="center" wrapText="1"/>
    </xf>
    <xf numFmtId="0" fontId="4" fillId="19" borderId="54" xfId="0" applyNumberFormat="1" applyFont="1" applyFill="1" applyBorder="1" applyAlignment="1" applyProtection="1">
      <alignment horizontal="left" vertical="center" wrapText="1"/>
    </xf>
    <xf numFmtId="0" fontId="4" fillId="17" borderId="11" xfId="0" applyNumberFormat="1" applyFont="1" applyFill="1" applyBorder="1" applyAlignment="1" applyProtection="1">
      <alignment vertical="center" wrapText="1"/>
    </xf>
    <xf numFmtId="0" fontId="7" fillId="17" borderId="55" xfId="0" applyNumberFormat="1" applyFont="1" applyFill="1" applyBorder="1" applyAlignment="1" applyProtection="1">
      <alignment horizontal="left" vertical="center" wrapText="1"/>
    </xf>
    <xf numFmtId="0" fontId="7" fillId="17" borderId="17" xfId="0" applyNumberFormat="1" applyFont="1" applyFill="1" applyBorder="1" applyAlignment="1" applyProtection="1">
      <alignment horizontal="left" vertical="center" wrapText="1"/>
    </xf>
    <xf numFmtId="0" fontId="18" fillId="17" borderId="23" xfId="0" applyNumberFormat="1" applyFont="1" applyFill="1" applyBorder="1" applyAlignment="1" applyProtection="1">
      <alignment horizontal="left" vertical="center" wrapText="1"/>
    </xf>
    <xf numFmtId="0" fontId="4" fillId="17" borderId="13" xfId="0" applyNumberFormat="1" applyFont="1" applyFill="1" applyBorder="1" applyAlignment="1" applyProtection="1">
      <alignment horizontal="left" vertical="center" wrapText="1"/>
    </xf>
    <xf numFmtId="0" fontId="18" fillId="17" borderId="11" xfId="0" applyNumberFormat="1" applyFont="1" applyFill="1" applyBorder="1" applyAlignment="1" applyProtection="1">
      <alignment horizontal="left" vertical="center" wrapText="1"/>
    </xf>
    <xf numFmtId="0" fontId="4" fillId="19" borderId="25" xfId="0" applyNumberFormat="1" applyFont="1" applyFill="1" applyBorder="1" applyAlignment="1" applyProtection="1">
      <alignment vertical="center" wrapText="1"/>
    </xf>
    <xf numFmtId="0" fontId="7" fillId="19" borderId="56" xfId="0" applyNumberFormat="1" applyFont="1" applyFill="1" applyBorder="1" applyAlignment="1" applyProtection="1">
      <alignment horizontal="left" vertical="center" wrapText="1"/>
    </xf>
    <xf numFmtId="0" fontId="7" fillId="19" borderId="57" xfId="0" applyNumberFormat="1" applyFont="1" applyFill="1" applyBorder="1" applyAlignment="1" applyProtection="1">
      <alignment horizontal="left" vertical="center" wrapText="1"/>
    </xf>
    <xf numFmtId="0" fontId="18" fillId="19" borderId="0" xfId="0" applyNumberFormat="1" applyFont="1" applyFill="1" applyBorder="1" applyAlignment="1" applyProtection="1">
      <alignment horizontal="left" vertical="center" wrapText="1"/>
    </xf>
    <xf numFmtId="0" fontId="18" fillId="19" borderId="51" xfId="0" applyNumberFormat="1" applyFont="1" applyFill="1" applyBorder="1" applyAlignment="1" applyProtection="1">
      <alignment horizontal="left" vertical="center" wrapText="1"/>
    </xf>
    <xf numFmtId="0" fontId="18" fillId="17" borderId="12" xfId="0" applyNumberFormat="1" applyFont="1" applyFill="1" applyBorder="1" applyAlignment="1" applyProtection="1">
      <alignment horizontal="left" vertical="center" wrapText="1"/>
    </xf>
    <xf numFmtId="0" fontId="4" fillId="17" borderId="12" xfId="0" applyNumberFormat="1" applyFont="1" applyFill="1" applyBorder="1" applyAlignment="1" applyProtection="1">
      <alignment horizontal="left" vertical="center" wrapText="1"/>
    </xf>
    <xf numFmtId="0" fontId="4" fillId="19" borderId="11" xfId="0" applyNumberFormat="1" applyFont="1" applyFill="1" applyBorder="1" applyAlignment="1" applyProtection="1">
      <alignment vertical="center" wrapText="1"/>
    </xf>
    <xf numFmtId="0" fontId="7" fillId="19" borderId="55" xfId="0" applyNumberFormat="1" applyFont="1" applyFill="1" applyBorder="1" applyAlignment="1" applyProtection="1">
      <alignment horizontal="left" vertical="center" wrapText="1"/>
    </xf>
    <xf numFmtId="0" fontId="7" fillId="19" borderId="17" xfId="0" applyNumberFormat="1" applyFont="1" applyFill="1" applyBorder="1" applyAlignment="1" applyProtection="1">
      <alignment horizontal="left" vertical="center" wrapText="1"/>
    </xf>
    <xf numFmtId="0" fontId="18" fillId="19" borderId="12" xfId="0" applyNumberFormat="1" applyFont="1" applyFill="1" applyBorder="1" applyAlignment="1" applyProtection="1">
      <alignment horizontal="left" vertical="center" wrapText="1"/>
    </xf>
    <xf numFmtId="0" fontId="4" fillId="19" borderId="12" xfId="0" applyNumberFormat="1" applyFont="1" applyFill="1" applyBorder="1" applyAlignment="1" applyProtection="1">
      <alignment horizontal="left" vertical="center" wrapText="1"/>
    </xf>
    <xf numFmtId="0" fontId="18" fillId="19" borderId="11" xfId="0" applyNumberFormat="1" applyFont="1" applyFill="1" applyBorder="1" applyAlignment="1" applyProtection="1">
      <alignment horizontal="left" vertical="center" wrapText="1"/>
    </xf>
    <xf numFmtId="0" fontId="0" fillId="2" borderId="12" xfId="0" applyNumberFormat="1" applyFont="1" applyFill="1" applyBorder="1" applyAlignment="1" applyProtection="1">
      <alignment horizontal="centerContinuous"/>
    </xf>
    <xf numFmtId="0" fontId="0" fillId="2" borderId="13" xfId="0" applyNumberFormat="1" applyFont="1" applyFill="1" applyBorder="1" applyAlignment="1" applyProtection="1">
      <alignment horizontal="centerContinuous"/>
    </xf>
    <xf numFmtId="0" fontId="0" fillId="2" borderId="0" xfId="0" applyNumberFormat="1" applyFont="1" applyFill="1" applyBorder="1" applyProtection="1"/>
    <xf numFmtId="0" fontId="12" fillId="2" borderId="17" xfId="0" applyNumberFormat="1" applyFont="1" applyFill="1" applyBorder="1" applyAlignment="1" applyProtection="1">
      <alignment horizontal="centerContinuous" vertical="center" wrapText="1"/>
    </xf>
    <xf numFmtId="0" fontId="6" fillId="2" borderId="23" xfId="0" applyNumberFormat="1" applyFont="1" applyFill="1" applyBorder="1" applyAlignment="1" applyProtection="1">
      <alignment horizontal="centerContinuous" vertical="center"/>
    </xf>
    <xf numFmtId="0" fontId="12" fillId="2" borderId="14" xfId="0" applyNumberFormat="1" applyFont="1" applyFill="1" applyBorder="1" applyAlignment="1" applyProtection="1">
      <alignment horizontal="centerContinuous" vertical="center"/>
    </xf>
    <xf numFmtId="0" fontId="6" fillId="2" borderId="16" xfId="0" applyNumberFormat="1" applyFont="1" applyFill="1" applyBorder="1" applyAlignment="1" applyProtection="1">
      <alignment horizontal="centerContinuous" vertical="center"/>
    </xf>
    <xf numFmtId="0" fontId="6" fillId="2" borderId="27" xfId="0" applyNumberFormat="1" applyFont="1" applyFill="1" applyBorder="1" applyAlignment="1" applyProtection="1">
      <alignment horizontal="center" vertical="center" wrapText="1"/>
    </xf>
    <xf numFmtId="0" fontId="6" fillId="0" borderId="28" xfId="0" applyNumberFormat="1" applyFont="1" applyFill="1" applyBorder="1" applyAlignment="1" applyProtection="1">
      <alignment horizontal="left" vertical="center" wrapText="1"/>
    </xf>
    <xf numFmtId="0" fontId="8" fillId="7" borderId="29" xfId="0" applyNumberFormat="1" applyFont="1" applyFill="1" applyBorder="1" applyAlignment="1" applyProtection="1">
      <alignment horizontal="left" vertical="center" wrapText="1"/>
    </xf>
    <xf numFmtId="0" fontId="6" fillId="2" borderId="27" xfId="0" applyNumberFormat="1" applyFont="1" applyFill="1" applyBorder="1" applyAlignment="1" applyProtection="1">
      <alignment horizontal="center" vertical="center"/>
    </xf>
    <xf numFmtId="0" fontId="6" fillId="0" borderId="30" xfId="0" applyNumberFormat="1" applyFont="1" applyFill="1" applyBorder="1" applyAlignment="1" applyProtection="1">
      <alignment vertical="center"/>
    </xf>
    <xf numFmtId="0" fontId="8" fillId="7" borderId="27" xfId="0" applyNumberFormat="1" applyFont="1" applyFill="1" applyBorder="1" applyAlignment="1" applyProtection="1">
      <alignment vertical="center"/>
    </xf>
    <xf numFmtId="0" fontId="19" fillId="22" borderId="5" xfId="0" applyNumberFormat="1" applyFont="1" applyFill="1" applyBorder="1" applyAlignment="1" applyProtection="1">
      <alignment vertical="center" wrapText="1"/>
    </xf>
    <xf numFmtId="0" fontId="8" fillId="22" borderId="36" xfId="0" applyNumberFormat="1" applyFont="1" applyFill="1" applyBorder="1" applyAlignment="1" applyProtection="1">
      <alignment horizontal="left" vertical="center" wrapText="1"/>
    </xf>
    <xf numFmtId="0" fontId="6" fillId="2" borderId="37" xfId="0" applyNumberFormat="1" applyFont="1" applyFill="1" applyBorder="1" applyAlignment="1" applyProtection="1">
      <alignment horizontal="center" vertical="center" wrapText="1"/>
    </xf>
    <xf numFmtId="0" fontId="8" fillId="2" borderId="1" xfId="0" applyNumberFormat="1" applyFont="1" applyFill="1" applyBorder="1" applyAlignment="1" applyProtection="1">
      <alignment horizontal="left" vertical="center" wrapText="1"/>
    </xf>
    <xf numFmtId="0" fontId="8" fillId="9" borderId="37" xfId="0" applyNumberFormat="1" applyFont="1" applyFill="1" applyBorder="1" applyAlignment="1" applyProtection="1">
      <alignment horizontal="left" vertical="center" wrapText="1"/>
    </xf>
    <xf numFmtId="0" fontId="6" fillId="2" borderId="29" xfId="0" applyNumberFormat="1" applyFont="1" applyFill="1" applyBorder="1" applyAlignment="1" applyProtection="1">
      <alignment horizontal="center" vertical="center"/>
    </xf>
    <xf numFmtId="0" fontId="6" fillId="0" borderId="28" xfId="0" applyNumberFormat="1" applyFont="1" applyFill="1" applyBorder="1" applyAlignment="1" applyProtection="1">
      <alignment vertical="center"/>
    </xf>
    <xf numFmtId="0" fontId="8" fillId="9" borderId="37" xfId="0" applyNumberFormat="1" applyFont="1" applyFill="1" applyBorder="1" applyAlignment="1" applyProtection="1">
      <alignment vertical="center"/>
    </xf>
    <xf numFmtId="0" fontId="19" fillId="22" borderId="3" xfId="0" applyNumberFormat="1" applyFont="1" applyFill="1" applyBorder="1" applyAlignment="1" applyProtection="1">
      <alignment vertical="center" wrapText="1"/>
    </xf>
    <xf numFmtId="0" fontId="8" fillId="22" borderId="34" xfId="0" quotePrefix="1" applyNumberFormat="1" applyFont="1" applyFill="1" applyBorder="1" applyAlignment="1" applyProtection="1">
      <alignment horizontal="left" vertical="center" wrapText="1"/>
    </xf>
    <xf numFmtId="0" fontId="20" fillId="2" borderId="1" xfId="0" applyNumberFormat="1" applyFont="1" applyFill="1" applyBorder="1" applyAlignment="1" applyProtection="1">
      <alignment horizontal="left" vertical="center" wrapText="1"/>
    </xf>
    <xf numFmtId="0" fontId="8" fillId="22" borderId="34" xfId="0" applyNumberFormat="1" applyFont="1" applyFill="1" applyBorder="1" applyAlignment="1" applyProtection="1">
      <alignment horizontal="left" vertical="center" wrapText="1"/>
    </xf>
    <xf numFmtId="0" fontId="6" fillId="2" borderId="40" xfId="0" applyNumberFormat="1" applyFont="1" applyFill="1" applyBorder="1" applyAlignment="1" applyProtection="1">
      <alignment horizontal="center" vertical="center"/>
    </xf>
    <xf numFmtId="0" fontId="6" fillId="0" borderId="41" xfId="0" applyNumberFormat="1" applyFont="1" applyFill="1" applyBorder="1" applyAlignment="1" applyProtection="1">
      <alignment vertical="center"/>
    </xf>
    <xf numFmtId="0" fontId="8" fillId="10" borderId="42" xfId="0" applyNumberFormat="1" applyFont="1" applyFill="1" applyBorder="1" applyAlignment="1" applyProtection="1">
      <alignment vertical="center"/>
    </xf>
    <xf numFmtId="0" fontId="19" fillId="23" borderId="3" xfId="0" applyNumberFormat="1" applyFont="1" applyFill="1" applyBorder="1" applyAlignment="1" applyProtection="1">
      <alignment vertical="center" wrapText="1"/>
    </xf>
    <xf numFmtId="0" fontId="8" fillId="23" borderId="34" xfId="0" quotePrefix="1" applyNumberFormat="1" applyFont="1" applyFill="1" applyBorder="1" applyAlignment="1" applyProtection="1">
      <alignment horizontal="left" vertical="center" wrapText="1"/>
    </xf>
    <xf numFmtId="0" fontId="8" fillId="23" borderId="34" xfId="0" applyNumberFormat="1" applyFont="1" applyFill="1" applyBorder="1" applyAlignment="1" applyProtection="1">
      <alignment horizontal="left" vertical="center" wrapText="1"/>
    </xf>
    <xf numFmtId="0" fontId="19" fillId="23" borderId="9" xfId="0" applyNumberFormat="1" applyFont="1" applyFill="1" applyBorder="1" applyAlignment="1" applyProtection="1">
      <alignment vertical="center" wrapText="1"/>
    </xf>
    <xf numFmtId="0" fontId="8" fillId="23" borderId="10" xfId="0" applyNumberFormat="1" applyFont="1" applyFill="1" applyBorder="1" applyAlignment="1" applyProtection="1">
      <alignment horizontal="left" vertical="center" wrapText="1"/>
    </xf>
    <xf numFmtId="0" fontId="6" fillId="2" borderId="42" xfId="0" applyNumberFormat="1" applyFont="1" applyFill="1" applyBorder="1" applyAlignment="1" applyProtection="1">
      <alignment horizontal="center" vertical="center" wrapText="1"/>
    </xf>
    <xf numFmtId="0" fontId="8" fillId="2" borderId="45" xfId="0" applyNumberFormat="1" applyFont="1" applyFill="1" applyBorder="1" applyAlignment="1" applyProtection="1">
      <alignment horizontal="left" vertical="center" wrapText="1"/>
    </xf>
    <xf numFmtId="0" fontId="8" fillId="10" borderId="42" xfId="0" applyNumberFormat="1" applyFont="1" applyFill="1" applyBorder="1" applyAlignment="1" applyProtection="1">
      <alignment horizontal="left" vertical="center" wrapText="1"/>
    </xf>
    <xf numFmtId="0" fontId="4" fillId="19" borderId="7" xfId="0" applyNumberFormat="1" applyFont="1" applyFill="1" applyBorder="1" applyAlignment="1" applyProtection="1">
      <alignment horizontal="left" vertical="center" wrapText="1"/>
    </xf>
    <xf numFmtId="0" fontId="4" fillId="19" borderId="3" xfId="0" applyNumberFormat="1" applyFont="1" applyFill="1" applyBorder="1" applyAlignment="1" applyProtection="1">
      <alignment horizontal="left" vertical="center" wrapText="1"/>
    </xf>
    <xf numFmtId="0" fontId="2" fillId="20" borderId="3" xfId="0" applyNumberFormat="1" applyFont="1" applyFill="1" applyBorder="1" applyAlignment="1" applyProtection="1">
      <alignment vertical="center" wrapText="1"/>
    </xf>
    <xf numFmtId="1" fontId="2" fillId="13" borderId="3" xfId="0" applyNumberFormat="1" applyFont="1" applyFill="1" applyBorder="1" applyAlignment="1" applyProtection="1">
      <alignment wrapText="1"/>
    </xf>
    <xf numFmtId="49" fontId="2" fillId="13" borderId="3" xfId="0" applyNumberFormat="1" applyFont="1" applyFill="1" applyBorder="1" applyAlignment="1" applyProtection="1">
      <alignment wrapText="1"/>
    </xf>
    <xf numFmtId="0" fontId="0" fillId="4"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164" fontId="10" fillId="6"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1" fontId="2" fillId="13" borderId="3" xfId="0" applyNumberFormat="1" applyFont="1" applyFill="1" applyBorder="1" applyAlignment="1" applyProtection="1">
      <alignment wrapText="1"/>
    </xf>
    <xf numFmtId="0" fontId="0" fillId="3" borderId="3" xfId="0" applyNumberFormat="1" applyFont="1" applyFill="1" applyBorder="1" applyProtection="1"/>
    <xf numFmtId="0" fontId="0" fillId="4" borderId="3" xfId="0" applyNumberFormat="1" applyFont="1" applyFill="1" applyBorder="1" applyProtection="1"/>
    <xf numFmtId="164" fontId="10" fillId="6" borderId="3" xfId="0" applyNumberFormat="1" applyFont="1" applyFill="1" applyBorder="1" applyProtection="1"/>
    <xf numFmtId="49" fontId="10" fillId="15" borderId="3" xfId="0" applyNumberFormat="1" applyFont="1" applyFill="1" applyBorder="1" applyProtection="1"/>
    <xf numFmtId="0" fontId="10" fillId="3" borderId="4" xfId="0" applyNumberFormat="1" applyFont="1" applyFill="1" applyBorder="1" applyAlignment="1" applyProtection="1">
      <alignment horizontal="center" vertical="center" wrapText="1"/>
    </xf>
    <xf numFmtId="0" fontId="10" fillId="3" borderId="5" xfId="0" applyNumberFormat="1" applyFont="1" applyFill="1" applyBorder="1" applyAlignment="1" applyProtection="1">
      <alignment horizontal="center" vertical="center" wrapText="1"/>
    </xf>
    <xf numFmtId="0" fontId="10" fillId="3" borderId="3" xfId="0" applyNumberFormat="1" applyFont="1" applyFill="1" applyBorder="1" applyAlignment="1" applyProtection="1">
      <alignment horizontal="center" vertical="center" wrapText="1"/>
    </xf>
    <xf numFmtId="0" fontId="10" fillId="4" borderId="3" xfId="0" applyNumberFormat="1" applyFont="1" applyFill="1" applyBorder="1" applyAlignment="1" applyProtection="1">
      <alignment horizontal="center" vertical="center" wrapText="1"/>
    </xf>
    <xf numFmtId="0" fontId="10" fillId="12" borderId="2" xfId="0" applyNumberFormat="1" applyFont="1" applyFill="1" applyBorder="1" applyAlignment="1" applyProtection="1">
      <alignment horizontal="center" vertical="center" wrapText="1"/>
    </xf>
    <xf numFmtId="0" fontId="10" fillId="12" borderId="1" xfId="0" applyNumberFormat="1" applyFont="1" applyFill="1" applyBorder="1" applyAlignment="1" applyProtection="1">
      <alignment horizontal="center" vertical="center" wrapText="1"/>
    </xf>
    <xf numFmtId="0" fontId="10" fillId="12" borderId="6" xfId="0" applyNumberFormat="1" applyFont="1" applyFill="1" applyBorder="1" applyAlignment="1" applyProtection="1">
      <alignment horizontal="center" vertical="center" wrapText="1"/>
    </xf>
    <xf numFmtId="0" fontId="10" fillId="12" borderId="3" xfId="0" applyNumberFormat="1" applyFont="1" applyFill="1" applyBorder="1" applyAlignment="1" applyProtection="1">
      <alignment horizontal="center" vertical="center" wrapText="1"/>
    </xf>
    <xf numFmtId="1" fontId="2" fillId="13" borderId="3" xfId="0" applyNumberFormat="1" applyFont="1" applyFill="1" applyBorder="1" applyAlignment="1" applyProtection="1">
      <alignment wrapText="1"/>
    </xf>
    <xf numFmtId="0" fontId="7" fillId="19" borderId="31" xfId="0" applyNumberFormat="1" applyFont="1" applyFill="1" applyBorder="1" applyAlignment="1" applyProtection="1">
      <alignment horizontal="left" vertical="center" wrapText="1"/>
    </xf>
    <xf numFmtId="0" fontId="7" fillId="19" borderId="38" xfId="0" applyNumberFormat="1" applyFont="1" applyFill="1" applyBorder="1" applyAlignment="1" applyProtection="1">
      <alignment horizontal="left" vertical="center" wrapText="1"/>
    </xf>
    <xf numFmtId="0" fontId="7" fillId="19" borderId="43" xfId="0" applyNumberFormat="1" applyFont="1" applyFill="1" applyBorder="1" applyAlignment="1" applyProtection="1">
      <alignment horizontal="left" vertical="center" wrapText="1"/>
    </xf>
    <xf numFmtId="0" fontId="7" fillId="17" borderId="25" xfId="0" applyNumberFormat="1" applyFont="1" applyFill="1" applyBorder="1" applyAlignment="1" applyProtection="1">
      <alignment horizontal="left" vertical="center" wrapText="1"/>
    </xf>
    <xf numFmtId="0" fontId="7" fillId="17" borderId="50" xfId="0" applyNumberFormat="1" applyFont="1" applyFill="1" applyBorder="1" applyAlignment="1" applyProtection="1">
      <alignment horizontal="left" vertical="center" wrapText="1"/>
    </xf>
    <xf numFmtId="0" fontId="7" fillId="19" borderId="51" xfId="0" applyNumberFormat="1" applyFont="1" applyFill="1" applyBorder="1" applyAlignment="1" applyProtection="1">
      <alignment horizontal="left" vertical="center" wrapText="1"/>
    </xf>
    <xf numFmtId="0" fontId="7" fillId="19" borderId="25" xfId="0" applyNumberFormat="1" applyFont="1" applyFill="1" applyBorder="1" applyAlignment="1" applyProtection="1">
      <alignment horizontal="left" vertical="center" wrapText="1"/>
    </xf>
    <xf numFmtId="0" fontId="7" fillId="19" borderId="50" xfId="0" applyNumberFormat="1" applyFont="1" applyFill="1" applyBorder="1" applyAlignment="1" applyProtection="1">
      <alignment horizontal="left" vertical="center" wrapText="1"/>
    </xf>
    <xf numFmtId="0" fontId="4" fillId="19" borderId="7" xfId="0" applyNumberFormat="1" applyFont="1" applyFill="1" applyBorder="1" applyAlignment="1" applyProtection="1">
      <alignment horizontal="left" vertical="center" wrapText="1"/>
    </xf>
    <xf numFmtId="0" fontId="4" fillId="19" borderId="3" xfId="0" applyNumberFormat="1" applyFont="1" applyFill="1" applyBorder="1" applyAlignment="1" applyProtection="1">
      <alignment horizontal="left" vertical="center" wrapText="1"/>
    </xf>
    <xf numFmtId="49" fontId="2" fillId="5" borderId="3" xfId="0" applyNumberFormat="1" applyFont="1" applyFill="1" applyBorder="1" applyProtection="1"/>
  </cellXfs>
  <cellStyles count="2">
    <cellStyle name="Normál" xfId="0" builtinId="0"/>
    <cellStyle name="Normál 2" xfId="1"/>
  </cellStyles>
  <dxfs count="130">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theme="9"/>
        </patternFill>
      </fill>
    </dxf>
    <dxf>
      <font>
        <color auto="1"/>
      </font>
      <fill>
        <patternFill>
          <bgColor rgb="FF00B050"/>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theme="9"/>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colors>
    <mruColors>
      <color rgb="FFDBDB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7"/>
  <sheetViews>
    <sheetView workbookViewId="0">
      <selection activeCell="B5" sqref="B5"/>
    </sheetView>
  </sheetViews>
  <sheetFormatPr defaultRowHeight="14.4" x14ac:dyDescent="0.3"/>
  <cols>
    <col min="1" max="1" width="24.88671875" bestFit="1" customWidth="1"/>
    <col min="2" max="2" width="22.44140625" customWidth="1"/>
  </cols>
  <sheetData>
    <row r="1" spans="1:2" x14ac:dyDescent="0.3">
      <c r="A1" t="s">
        <v>0</v>
      </c>
    </row>
    <row r="2" spans="1:2" x14ac:dyDescent="0.3">
      <c r="A2" t="s">
        <v>1</v>
      </c>
    </row>
    <row r="3" spans="1:2" x14ac:dyDescent="0.3">
      <c r="A3" s="182" t="s">
        <v>2</v>
      </c>
      <c r="B3" s="182" t="s">
        <v>3</v>
      </c>
    </row>
    <row r="4" spans="1:2" x14ac:dyDescent="0.3">
      <c r="A4" s="182" t="s">
        <v>4</v>
      </c>
      <c r="B4" s="182" t="s">
        <v>5</v>
      </c>
    </row>
    <row r="5" spans="1:2" x14ac:dyDescent="0.3">
      <c r="A5" s="182" t="s">
        <v>6</v>
      </c>
      <c r="B5" s="182" t="s">
        <v>7</v>
      </c>
    </row>
    <row r="6" spans="1:2" x14ac:dyDescent="0.3">
      <c r="A6" s="182" t="s">
        <v>8</v>
      </c>
      <c r="B6" s="182" t="s">
        <v>9</v>
      </c>
    </row>
    <row r="7" spans="1:2" x14ac:dyDescent="0.3">
      <c r="A7" s="182" t="s">
        <v>10</v>
      </c>
      <c r="B7" s="183">
        <f>VALUE(LEFT(B6,4)+1)</f>
        <v>2027</v>
      </c>
    </row>
    <row r="8" spans="1:2" x14ac:dyDescent="0.3">
      <c r="A8" s="182" t="s">
        <v>11</v>
      </c>
      <c r="B8" s="183">
        <f>VALUE(LEFT(B6,4)+10)</f>
        <v>2036</v>
      </c>
    </row>
    <row r="9" spans="1:2" x14ac:dyDescent="0.3">
      <c r="A9" s="182" t="s">
        <v>12</v>
      </c>
      <c r="B9" s="182" t="s">
        <v>13</v>
      </c>
    </row>
    <row r="10" spans="1:2" x14ac:dyDescent="0.3">
      <c r="A10" t="s">
        <v>0</v>
      </c>
    </row>
    <row r="11" spans="1:2" x14ac:dyDescent="0.3">
      <c r="A11" t="s">
        <v>0</v>
      </c>
    </row>
    <row r="12" spans="1:2" x14ac:dyDescent="0.3">
      <c r="A12" t="s">
        <v>14</v>
      </c>
    </row>
    <row r="13" spans="1:2" x14ac:dyDescent="0.3">
      <c r="A13" s="182" t="s">
        <v>15</v>
      </c>
      <c r="B13" s="182" t="s">
        <v>16</v>
      </c>
    </row>
    <row r="14" spans="1:2" x14ac:dyDescent="0.3">
      <c r="A14" s="182" t="s">
        <v>4</v>
      </c>
      <c r="B14" s="182" t="s">
        <v>17</v>
      </c>
    </row>
    <row r="15" spans="1:2" x14ac:dyDescent="0.3">
      <c r="A15" s="182" t="s">
        <v>18</v>
      </c>
      <c r="B15" s="182">
        <v>11316385</v>
      </c>
    </row>
    <row r="16" spans="1:2" x14ac:dyDescent="0.3">
      <c r="A16" t="s">
        <v>0</v>
      </c>
    </row>
    <row r="17" spans="1:1" x14ac:dyDescent="0.3">
      <c r="A17" t="s">
        <v>0</v>
      </c>
    </row>
  </sheetData>
  <mergeCells count="20">
    <mergeCell ref="A14"/>
    <mergeCell ref="B14"/>
    <mergeCell ref="A15"/>
    <mergeCell ref="B15"/>
    <mergeCell ref="A9"/>
    <mergeCell ref="B9"/>
    <mergeCell ref="A13"/>
    <mergeCell ref="B13"/>
    <mergeCell ref="A6"/>
    <mergeCell ref="B6"/>
    <mergeCell ref="A7"/>
    <mergeCell ref="B7"/>
    <mergeCell ref="A8"/>
    <mergeCell ref="B8"/>
    <mergeCell ref="A3"/>
    <mergeCell ref="B3"/>
    <mergeCell ref="A4"/>
    <mergeCell ref="B4"/>
    <mergeCell ref="A5"/>
    <mergeCell ref="B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65"/>
  <sheetViews>
    <sheetView topLeftCell="A10" zoomScale="70" zoomScaleNormal="70" workbookViewId="0">
      <selection activeCell="B5" sqref="B5"/>
    </sheetView>
  </sheetViews>
  <sheetFormatPr defaultColWidth="20.6640625" defaultRowHeight="14.4" x14ac:dyDescent="0.3"/>
  <cols>
    <col min="1" max="1" width="20.6640625" style="18" customWidth="1"/>
    <col min="2" max="16384" width="20.6640625" style="18"/>
  </cols>
  <sheetData>
    <row r="1" spans="1:50" x14ac:dyDescent="0.3">
      <c r="B1" s="18" t="s">
        <v>0</v>
      </c>
      <c r="J1" s="19"/>
      <c r="K1" s="19"/>
      <c r="L1" s="19"/>
      <c r="M1" s="19"/>
      <c r="N1" s="19"/>
      <c r="O1" s="19"/>
      <c r="P1" s="23" t="s">
        <v>19</v>
      </c>
      <c r="Q1" s="24"/>
      <c r="R1" s="24"/>
      <c r="S1" s="24"/>
      <c r="T1" s="24"/>
      <c r="U1" s="24"/>
      <c r="V1" s="24"/>
      <c r="W1" s="24"/>
      <c r="X1" s="24"/>
      <c r="Y1" s="24"/>
      <c r="Z1" s="25"/>
      <c r="AA1" s="25"/>
      <c r="AB1" s="19"/>
      <c r="AC1" s="26" t="s">
        <v>20</v>
      </c>
      <c r="AD1" s="20"/>
      <c r="AE1" s="20"/>
      <c r="AF1" s="20"/>
      <c r="AG1" s="20"/>
      <c r="AH1" s="20"/>
      <c r="AI1" s="20"/>
      <c r="AJ1" s="20"/>
      <c r="AK1" s="20"/>
      <c r="AL1" s="20"/>
      <c r="AM1" s="21"/>
      <c r="AN1" s="21"/>
      <c r="AO1" s="19"/>
      <c r="AP1" s="19"/>
      <c r="AQ1" s="19"/>
      <c r="AR1" s="19"/>
      <c r="AS1" s="19"/>
      <c r="AT1" s="19"/>
      <c r="AU1" s="19"/>
      <c r="AV1" s="19"/>
      <c r="AW1" s="19"/>
      <c r="AX1" s="19"/>
    </row>
    <row r="2" spans="1:50" ht="72" x14ac:dyDescent="0.3">
      <c r="A2" s="186" t="s">
        <v>21</v>
      </c>
      <c r="B2" s="186" t="s">
        <v>22</v>
      </c>
      <c r="C2" s="186" t="s">
        <v>23</v>
      </c>
      <c r="D2" s="186" t="s">
        <v>24</v>
      </c>
      <c r="E2" s="186" t="s">
        <v>25</v>
      </c>
      <c r="F2" s="186" t="s">
        <v>26</v>
      </c>
      <c r="G2" s="186" t="s">
        <v>27</v>
      </c>
      <c r="H2" s="188" t="s">
        <v>28</v>
      </c>
      <c r="I2" s="188" t="s">
        <v>29</v>
      </c>
      <c r="J2" s="19"/>
      <c r="K2" s="27" t="s">
        <v>30</v>
      </c>
      <c r="L2" s="28" t="s">
        <v>31</v>
      </c>
      <c r="M2" s="29" t="s">
        <v>32</v>
      </c>
      <c r="N2" s="27" t="s">
        <v>33</v>
      </c>
      <c r="O2" s="19"/>
      <c r="P2" s="30" t="s">
        <v>34</v>
      </c>
      <c r="Q2" s="31" t="s">
        <v>35</v>
      </c>
      <c r="R2" s="31" t="s">
        <v>36</v>
      </c>
      <c r="S2" s="31" t="s">
        <v>37</v>
      </c>
      <c r="T2" s="31" t="s">
        <v>38</v>
      </c>
      <c r="U2" s="31" t="s">
        <v>39</v>
      </c>
      <c r="V2" s="31" t="s">
        <v>40</v>
      </c>
      <c r="W2" s="31" t="s">
        <v>41</v>
      </c>
      <c r="X2" s="31" t="s">
        <v>42</v>
      </c>
      <c r="Y2" s="31" t="s">
        <v>43</v>
      </c>
      <c r="Z2" s="29" t="s">
        <v>44</v>
      </c>
      <c r="AA2" s="32" t="s">
        <v>45</v>
      </c>
      <c r="AB2" s="19"/>
      <c r="AC2" s="33" t="s">
        <v>34</v>
      </c>
      <c r="AD2" s="34" t="s">
        <v>35</v>
      </c>
      <c r="AE2" s="34" t="s">
        <v>36</v>
      </c>
      <c r="AF2" s="34" t="s">
        <v>37</v>
      </c>
      <c r="AG2" s="34" t="s">
        <v>38</v>
      </c>
      <c r="AH2" s="34" t="s">
        <v>39</v>
      </c>
      <c r="AI2" s="34" t="s">
        <v>40</v>
      </c>
      <c r="AJ2" s="34" t="s">
        <v>41</v>
      </c>
      <c r="AK2" s="34" t="s">
        <v>42</v>
      </c>
      <c r="AL2" s="34" t="s">
        <v>43</v>
      </c>
      <c r="AM2" s="35" t="s">
        <v>44</v>
      </c>
      <c r="AN2" s="32" t="s">
        <v>45</v>
      </c>
      <c r="AO2" s="19"/>
      <c r="AP2" s="19"/>
      <c r="AQ2" s="19"/>
      <c r="AR2" s="19"/>
      <c r="AS2" s="19"/>
      <c r="AT2" s="36"/>
      <c r="AU2" s="37" t="s">
        <v>46</v>
      </c>
      <c r="AV2" s="37" t="s">
        <v>47</v>
      </c>
      <c r="AW2" s="37" t="s">
        <v>48</v>
      </c>
      <c r="AX2" s="37" t="s">
        <v>49</v>
      </c>
    </row>
    <row r="3" spans="1:50" x14ac:dyDescent="0.3">
      <c r="A3" s="187"/>
      <c r="B3" s="187" t="s">
        <v>22</v>
      </c>
      <c r="C3" s="187" t="s">
        <v>23</v>
      </c>
      <c r="D3" s="187" t="s">
        <v>24</v>
      </c>
      <c r="E3" s="187" t="s">
        <v>25</v>
      </c>
      <c r="F3" s="187" t="s">
        <v>26</v>
      </c>
      <c r="G3" s="187"/>
      <c r="H3" s="189">
        <v>0</v>
      </c>
      <c r="I3" s="189">
        <v>0</v>
      </c>
      <c r="J3" s="19"/>
      <c r="K3" s="38">
        <f t="shared" ref="K3:N3" si="0">SUM(K$4:K$13061)</f>
        <v>17128722</v>
      </c>
      <c r="L3" s="39">
        <f t="shared" si="0"/>
        <v>0</v>
      </c>
      <c r="M3" s="40">
        <f t="shared" si="0"/>
        <v>17128722</v>
      </c>
      <c r="N3" s="38">
        <f t="shared" si="0"/>
        <v>0</v>
      </c>
      <c r="O3" s="19"/>
      <c r="P3" s="41">
        <f>SUM(P$4:P$3061)</f>
        <v>0</v>
      </c>
      <c r="Q3" s="42">
        <f t="shared" ref="Q3:AA3" si="1">SUM(Q$4:Q$3061)</f>
        <v>0</v>
      </c>
      <c r="R3" s="42">
        <f t="shared" si="1"/>
        <v>0</v>
      </c>
      <c r="S3" s="42">
        <f t="shared" si="1"/>
        <v>0</v>
      </c>
      <c r="T3" s="42">
        <f t="shared" si="1"/>
        <v>0</v>
      </c>
      <c r="U3" s="42">
        <f t="shared" si="1"/>
        <v>0</v>
      </c>
      <c r="V3" s="42">
        <f t="shared" si="1"/>
        <v>0</v>
      </c>
      <c r="W3" s="42">
        <f t="shared" si="1"/>
        <v>0</v>
      </c>
      <c r="X3" s="42">
        <f t="shared" si="1"/>
        <v>0</v>
      </c>
      <c r="Y3" s="42">
        <f t="shared" si="1"/>
        <v>0</v>
      </c>
      <c r="Z3" s="43">
        <f t="shared" si="1"/>
        <v>0</v>
      </c>
      <c r="AA3" s="44">
        <f t="shared" si="1"/>
        <v>0</v>
      </c>
      <c r="AB3" s="19"/>
      <c r="AC3" s="45">
        <f t="shared" ref="AC3:AN3" si="2">SUM(AC$4:AC$3061)</f>
        <v>0</v>
      </c>
      <c r="AD3" s="46">
        <f t="shared" si="2"/>
        <v>0</v>
      </c>
      <c r="AE3" s="46">
        <f t="shared" si="2"/>
        <v>146529</v>
      </c>
      <c r="AF3" s="46">
        <f t="shared" si="2"/>
        <v>240</v>
      </c>
      <c r="AG3" s="46">
        <f t="shared" si="2"/>
        <v>0</v>
      </c>
      <c r="AH3" s="46">
        <f t="shared" si="2"/>
        <v>0</v>
      </c>
      <c r="AI3" s="46">
        <f t="shared" si="2"/>
        <v>0</v>
      </c>
      <c r="AJ3" s="46">
        <f t="shared" si="2"/>
        <v>0</v>
      </c>
      <c r="AK3" s="46">
        <f t="shared" si="2"/>
        <v>0</v>
      </c>
      <c r="AL3" s="46">
        <f t="shared" si="2"/>
        <v>0</v>
      </c>
      <c r="AM3" s="47">
        <f t="shared" si="2"/>
        <v>0</v>
      </c>
      <c r="AN3" s="44">
        <f t="shared" si="2"/>
        <v>146769</v>
      </c>
      <c r="AO3" s="19"/>
      <c r="AP3" s="19"/>
      <c r="AQ3" s="19"/>
      <c r="AR3" s="19"/>
      <c r="AS3" s="19"/>
      <c r="AT3" s="48" t="s">
        <v>50</v>
      </c>
      <c r="AU3" s="48">
        <f t="shared" ref="AU3:AV3" si="3">SUM(AU$4:AU$3061)</f>
        <v>281</v>
      </c>
      <c r="AV3" s="48">
        <f t="shared" si="3"/>
        <v>281</v>
      </c>
      <c r="AW3" s="48" t="s">
        <v>51</v>
      </c>
      <c r="AX3" s="48" t="s">
        <v>51</v>
      </c>
    </row>
    <row r="4" spans="1:50" x14ac:dyDescent="0.3">
      <c r="A4" s="64">
        <v>2642</v>
      </c>
      <c r="B4" s="185" t="s">
        <v>52</v>
      </c>
      <c r="C4" s="185" t="s">
        <v>53</v>
      </c>
      <c r="D4" s="185">
        <v>4127</v>
      </c>
      <c r="E4" s="185" t="s">
        <v>54</v>
      </c>
      <c r="F4" s="185" t="s">
        <v>55</v>
      </c>
      <c r="G4" s="49" t="str">
        <f t="shared" ref="G4:G35" si="4">IF(ISNA($AT4),"Nincs rögzítve!",IF(AW4=0,"Hiányzik a rövidtávú terv!",IF(AX4=0,"Hiányzik a hosszútávú terv!",IF(AU4=AV4,"Kitöltés rendben!",IF(AU4&lt;&gt;AV4,"Kitöltési hiba!","Kitöltési hiba!")))))</f>
        <v>Kitöltés rendben!</v>
      </c>
      <c r="H4" s="184" t="s">
        <v>0</v>
      </c>
      <c r="I4" s="184" t="s">
        <v>0</v>
      </c>
      <c r="J4" s="19"/>
      <c r="K4" s="50">
        <f t="shared" ref="K4:K35" si="5">L4+M4</f>
        <v>9812000</v>
      </c>
      <c r="L4" s="51">
        <f>SUMIF(B_IV_1A!$F:$F,$C4,B_IV_1A!$O:$O)</f>
        <v>0</v>
      </c>
      <c r="M4" s="51">
        <f>SUMIF(B_IV_1A!$F:$F,$C4,B_IV_1A!$P:$P)</f>
        <v>9812000</v>
      </c>
      <c r="N4" s="51">
        <f>SUMIF(B_IV_1A!$F:$F,$C4,B_IV_1A!$Q:$Q)</f>
        <v>0</v>
      </c>
      <c r="O4" s="19"/>
      <c r="P4" s="52">
        <f>SUMIF(B_IV_1A!$F:$F,$C4,B_IV_1A!S:S)</f>
        <v>0</v>
      </c>
      <c r="Q4" s="52">
        <f>SUMIF(B_IV_1A!$F:$F,$C4,B_IV_1A!T:T)</f>
        <v>0</v>
      </c>
      <c r="R4" s="52">
        <f>SUMIF(B_IV_1A!$F:$F,$C4,B_IV_1A!U:U)</f>
        <v>0</v>
      </c>
      <c r="S4" s="52">
        <f>SUMIF(B_IV_1A!$F:$F,$C4,B_IV_1A!V:V)</f>
        <v>0</v>
      </c>
      <c r="T4" s="52">
        <f>SUMIF(B_IV_1A!$F:$F,$C4,B_IV_1A!W:W)</f>
        <v>0</v>
      </c>
      <c r="U4" s="52">
        <f>SUMIF(B_IV_1A!$F:$F,$C4,B_IV_1A!X:X)</f>
        <v>0</v>
      </c>
      <c r="V4" s="52">
        <f>SUMIF(B_IV_1A!$F:$F,$C4,B_IV_1A!Y:Y)</f>
        <v>0</v>
      </c>
      <c r="W4" s="52">
        <f>SUMIF(B_IV_1A!$F:$F,$C4,B_IV_1A!Z:Z)</f>
        <v>0</v>
      </c>
      <c r="X4" s="52">
        <f>SUMIF(B_IV_1A!$F:$F,$C4,B_IV_1A!AA:AA)</f>
        <v>0</v>
      </c>
      <c r="Y4" s="52">
        <f>SUMIF(B_IV_1A!$F:$F,$C4,B_IV_1A!AB:AB)</f>
        <v>0</v>
      </c>
      <c r="Z4" s="53">
        <f>SUMIF(B_IV_1A!$F:$F,$C4,B_IV_1A!AC:AC)</f>
        <v>0</v>
      </c>
      <c r="AA4" s="54">
        <f t="shared" ref="AA4:AA35" si="6">SUM(P4:Z4)</f>
        <v>0</v>
      </c>
      <c r="AB4" s="19"/>
      <c r="AC4" s="55">
        <f>SUMIF(B_IV_1A!$F:$F,$C4,B_IV_1A!AG:AG)</f>
        <v>0</v>
      </c>
      <c r="AD4" s="55">
        <f>SUMIF(B_IV_1A!$F:$F,$C4,B_IV_1A!AH:AH)</f>
        <v>0</v>
      </c>
      <c r="AE4" s="55">
        <f>SUMIF(B_IV_1A!$F:$F,$C4,B_IV_1A!AI:AI)</f>
        <v>29867</v>
      </c>
      <c r="AF4" s="55">
        <f>SUMIF(B_IV_1A!$F:$F,$C4,B_IV_1A!AJ:AJ)</f>
        <v>0</v>
      </c>
      <c r="AG4" s="55">
        <f>SUMIF(B_IV_1A!$F:$F,$C4,B_IV_1A!AK:AK)</f>
        <v>0</v>
      </c>
      <c r="AH4" s="55">
        <f>SUMIF(B_IV_1A!$F:$F,$C4,B_IV_1A!AL:AL)</f>
        <v>0</v>
      </c>
      <c r="AI4" s="55">
        <f>SUMIF(B_IV_1A!$F:$F,$C4,B_IV_1A!AM:AM)</f>
        <v>0</v>
      </c>
      <c r="AJ4" s="55">
        <f>SUMIF(B_IV_1A!$F:$F,$C4,B_IV_1A!AN:AN)</f>
        <v>0</v>
      </c>
      <c r="AK4" s="55">
        <f>SUMIF(B_IV_1A!$F:$F,$C4,B_IV_1A!AO:AO)</f>
        <v>0</v>
      </c>
      <c r="AL4" s="55">
        <f>SUMIF(B_IV_1A!$F:$F,$C4,B_IV_1A!AP:AP)</f>
        <v>0</v>
      </c>
      <c r="AM4" s="55">
        <f>SUMIF(B_IV_1A!$F:$F,$C4,B_IV_1A!AQ:AQ)</f>
        <v>0</v>
      </c>
      <c r="AN4" s="54">
        <f t="shared" ref="AN4:AN35" si="7">SUM(AC4:AM4)</f>
        <v>29867</v>
      </c>
      <c r="AO4" s="19"/>
      <c r="AP4" s="19"/>
      <c r="AQ4" s="19"/>
      <c r="AR4" s="19"/>
      <c r="AS4" s="19"/>
      <c r="AT4" s="22" t="str">
        <f>INDEX(B_IV_1A!$G:$G,MATCH($C4,B_IV_1A!$F:$F,0))</f>
        <v>V001</v>
      </c>
      <c r="AU4" s="22">
        <f>COUNTIF(B_IV_1A!$AZ$3:$AZ$1277,$D4)</f>
        <v>16</v>
      </c>
      <c r="AV4" s="22">
        <f>SUMIF(B_IV_1A!$AZ$3:$AZ$1277,$D4,B_IV_1A!$CG$3:$CG$1277)</f>
        <v>16</v>
      </c>
      <c r="AW4" s="22">
        <f>SUMIF(B_IV_1A!$AZ:$AZ,$D4,B_IV_1A!$CH:$CH)</f>
        <v>1</v>
      </c>
      <c r="AX4" s="22">
        <f>SUMIF(B_IV_1A!$AZ:$AZ,$D4,B_IV_1A!$CH:$CH)</f>
        <v>1</v>
      </c>
    </row>
    <row r="5" spans="1:50" x14ac:dyDescent="0.3">
      <c r="A5" s="64">
        <v>2643</v>
      </c>
      <c r="B5" s="185" t="s">
        <v>56</v>
      </c>
      <c r="C5" s="185" t="s">
        <v>57</v>
      </c>
      <c r="D5" s="185">
        <v>4128</v>
      </c>
      <c r="E5" s="185" t="s">
        <v>58</v>
      </c>
      <c r="F5" s="185" t="s">
        <v>59</v>
      </c>
      <c r="G5" s="49" t="str">
        <f t="shared" si="4"/>
        <v>Kitöltés rendben!</v>
      </c>
      <c r="H5" s="184" t="s">
        <v>0</v>
      </c>
      <c r="I5" s="184" t="s">
        <v>0</v>
      </c>
      <c r="J5" s="19"/>
      <c r="K5" s="50">
        <f t="shared" si="5"/>
        <v>380000</v>
      </c>
      <c r="L5" s="51">
        <f>SUMIF(B_IV_1A!$F:$F,$C5,B_IV_1A!$O:$O)</f>
        <v>0</v>
      </c>
      <c r="M5" s="51">
        <f>SUMIF(B_IV_1A!$F:$F,$C5,B_IV_1A!$P:$P)</f>
        <v>380000</v>
      </c>
      <c r="N5" s="51">
        <f>SUMIF(B_IV_1A!$F:$F,$C5,B_IV_1A!$Q:$Q)</f>
        <v>0</v>
      </c>
      <c r="O5" s="19"/>
      <c r="P5" s="52">
        <f>SUMIF(B_IV_1A!$F:$F,$C5,B_IV_1A!S:S)</f>
        <v>0</v>
      </c>
      <c r="Q5" s="52">
        <f>SUMIF(B_IV_1A!$F:$F,$C5,B_IV_1A!T:T)</f>
        <v>0</v>
      </c>
      <c r="R5" s="52">
        <f>SUMIF(B_IV_1A!$F:$F,$C5,B_IV_1A!U:U)</f>
        <v>0</v>
      </c>
      <c r="S5" s="52">
        <f>SUMIF(B_IV_1A!$F:$F,$C5,B_IV_1A!V:V)</f>
        <v>0</v>
      </c>
      <c r="T5" s="52">
        <f>SUMIF(B_IV_1A!$F:$F,$C5,B_IV_1A!W:W)</f>
        <v>0</v>
      </c>
      <c r="U5" s="52">
        <f>SUMIF(B_IV_1A!$F:$F,$C5,B_IV_1A!X:X)</f>
        <v>0</v>
      </c>
      <c r="V5" s="52">
        <f>SUMIF(B_IV_1A!$F:$F,$C5,B_IV_1A!Y:Y)</f>
        <v>0</v>
      </c>
      <c r="W5" s="52">
        <f>SUMIF(B_IV_1A!$F:$F,$C5,B_IV_1A!Z:Z)</f>
        <v>0</v>
      </c>
      <c r="X5" s="52">
        <f>SUMIF(B_IV_1A!$F:$F,$C5,B_IV_1A!AA:AA)</f>
        <v>0</v>
      </c>
      <c r="Y5" s="52">
        <f>SUMIF(B_IV_1A!$F:$F,$C5,B_IV_1A!AB:AB)</f>
        <v>0</v>
      </c>
      <c r="Z5" s="53">
        <f>SUMIF(B_IV_1A!$F:$F,$C5,B_IV_1A!AC:AC)</f>
        <v>0</v>
      </c>
      <c r="AA5" s="54">
        <f t="shared" si="6"/>
        <v>0</v>
      </c>
      <c r="AB5" s="19"/>
      <c r="AC5" s="55">
        <f>SUMIF(B_IV_1A!$F:$F,$C5,B_IV_1A!AG:AG)</f>
        <v>0</v>
      </c>
      <c r="AD5" s="55">
        <f>SUMIF(B_IV_1A!$F:$F,$C5,B_IV_1A!AH:AH)</f>
        <v>0</v>
      </c>
      <c r="AE5" s="55">
        <f>SUMIF(B_IV_1A!$F:$F,$C5,B_IV_1A!AI:AI)</f>
        <v>4820</v>
      </c>
      <c r="AF5" s="55">
        <f>SUMIF(B_IV_1A!$F:$F,$C5,B_IV_1A!AJ:AJ)</f>
        <v>0</v>
      </c>
      <c r="AG5" s="55">
        <f>SUMIF(B_IV_1A!$F:$F,$C5,B_IV_1A!AK:AK)</f>
        <v>0</v>
      </c>
      <c r="AH5" s="55">
        <f>SUMIF(B_IV_1A!$F:$F,$C5,B_IV_1A!AL:AL)</f>
        <v>0</v>
      </c>
      <c r="AI5" s="55">
        <f>SUMIF(B_IV_1A!$F:$F,$C5,B_IV_1A!AM:AM)</f>
        <v>0</v>
      </c>
      <c r="AJ5" s="55">
        <f>SUMIF(B_IV_1A!$F:$F,$C5,B_IV_1A!AN:AN)</f>
        <v>0</v>
      </c>
      <c r="AK5" s="55">
        <f>SUMIF(B_IV_1A!$F:$F,$C5,B_IV_1A!AO:AO)</f>
        <v>0</v>
      </c>
      <c r="AL5" s="55">
        <f>SUMIF(B_IV_1A!$F:$F,$C5,B_IV_1A!AP:AP)</f>
        <v>0</v>
      </c>
      <c r="AM5" s="55">
        <f>SUMIF(B_IV_1A!$F:$F,$C5,B_IV_1A!AQ:AQ)</f>
        <v>0</v>
      </c>
      <c r="AN5" s="54">
        <f t="shared" si="7"/>
        <v>4820</v>
      </c>
      <c r="AO5" s="19"/>
      <c r="AP5" s="19"/>
      <c r="AQ5" s="19"/>
      <c r="AR5" s="19"/>
      <c r="AS5" s="19"/>
      <c r="AT5" s="22" t="str">
        <f>INDEX(B_IV_1A!$G:$G,MATCH($C5,B_IV_1A!$F:$F,0))</f>
        <v>V023</v>
      </c>
      <c r="AU5" s="22">
        <f>COUNTIF(B_IV_1A!$AZ$3:$AZ$1277,$D5)</f>
        <v>4</v>
      </c>
      <c r="AV5" s="22">
        <f>SUMIF(B_IV_1A!$AZ$3:$AZ$1277,$D5,B_IV_1A!$CG$3:$CG$1277)</f>
        <v>4</v>
      </c>
      <c r="AW5" s="22">
        <f>SUMIF(B_IV_1A!$AZ:$AZ,$D5,B_IV_1A!$CH:$CH)</f>
        <v>1</v>
      </c>
      <c r="AX5" s="22">
        <f>SUMIF(B_IV_1A!$AZ:$AZ,$D5,B_IV_1A!$CH:$CH)</f>
        <v>1</v>
      </c>
    </row>
    <row r="6" spans="1:50" x14ac:dyDescent="0.3">
      <c r="A6" s="64">
        <v>2644</v>
      </c>
      <c r="B6" s="185" t="s">
        <v>60</v>
      </c>
      <c r="C6" s="185" t="s">
        <v>61</v>
      </c>
      <c r="D6" s="185">
        <v>4129</v>
      </c>
      <c r="E6" s="185" t="s">
        <v>62</v>
      </c>
      <c r="F6" s="185" t="s">
        <v>63</v>
      </c>
      <c r="G6" s="49" t="str">
        <f t="shared" si="4"/>
        <v>Kitöltés rendben!</v>
      </c>
      <c r="H6" s="184" t="s">
        <v>0</v>
      </c>
      <c r="I6" s="184" t="s">
        <v>0</v>
      </c>
      <c r="J6" s="19"/>
      <c r="K6" s="50">
        <f t="shared" si="5"/>
        <v>58000</v>
      </c>
      <c r="L6" s="51">
        <f>SUMIF(B_IV_1A!$F:$F,$C6,B_IV_1A!$O:$O)</f>
        <v>0</v>
      </c>
      <c r="M6" s="51">
        <f>SUMIF(B_IV_1A!$F:$F,$C6,B_IV_1A!$P:$P)</f>
        <v>58000</v>
      </c>
      <c r="N6" s="51">
        <f>SUMIF(B_IV_1A!$F:$F,$C6,B_IV_1A!$Q:$Q)</f>
        <v>0</v>
      </c>
      <c r="O6" s="19"/>
      <c r="P6" s="52">
        <f>SUMIF(B_IV_1A!$F:$F,$C6,B_IV_1A!S:S)</f>
        <v>0</v>
      </c>
      <c r="Q6" s="52">
        <f>SUMIF(B_IV_1A!$F:$F,$C6,B_IV_1A!T:T)</f>
        <v>0</v>
      </c>
      <c r="R6" s="52">
        <f>SUMIF(B_IV_1A!$F:$F,$C6,B_IV_1A!U:U)</f>
        <v>0</v>
      </c>
      <c r="S6" s="52">
        <f>SUMIF(B_IV_1A!$F:$F,$C6,B_IV_1A!V:V)</f>
        <v>0</v>
      </c>
      <c r="T6" s="52">
        <f>SUMIF(B_IV_1A!$F:$F,$C6,B_IV_1A!W:W)</f>
        <v>0</v>
      </c>
      <c r="U6" s="52">
        <f>SUMIF(B_IV_1A!$F:$F,$C6,B_IV_1A!X:X)</f>
        <v>0</v>
      </c>
      <c r="V6" s="52">
        <f>SUMIF(B_IV_1A!$F:$F,$C6,B_IV_1A!Y:Y)</f>
        <v>0</v>
      </c>
      <c r="W6" s="52">
        <f>SUMIF(B_IV_1A!$F:$F,$C6,B_IV_1A!Z:Z)</f>
        <v>0</v>
      </c>
      <c r="X6" s="52">
        <f>SUMIF(B_IV_1A!$F:$F,$C6,B_IV_1A!AA:AA)</f>
        <v>0</v>
      </c>
      <c r="Y6" s="52">
        <f>SUMIF(B_IV_1A!$F:$F,$C6,B_IV_1A!AB:AB)</f>
        <v>0</v>
      </c>
      <c r="Z6" s="53">
        <f>SUMIF(B_IV_1A!$F:$F,$C6,B_IV_1A!AC:AC)</f>
        <v>0</v>
      </c>
      <c r="AA6" s="54">
        <f t="shared" si="6"/>
        <v>0</v>
      </c>
      <c r="AB6" s="19"/>
      <c r="AC6" s="55">
        <f>SUMIF(B_IV_1A!$F:$F,$C6,B_IV_1A!AG:AG)</f>
        <v>0</v>
      </c>
      <c r="AD6" s="55">
        <f>SUMIF(B_IV_1A!$F:$F,$C6,B_IV_1A!AH:AH)</f>
        <v>0</v>
      </c>
      <c r="AE6" s="55">
        <f>SUMIF(B_IV_1A!$F:$F,$C6,B_IV_1A!AI:AI)</f>
        <v>390</v>
      </c>
      <c r="AF6" s="55">
        <f>SUMIF(B_IV_1A!$F:$F,$C6,B_IV_1A!AJ:AJ)</f>
        <v>0</v>
      </c>
      <c r="AG6" s="55">
        <f>SUMIF(B_IV_1A!$F:$F,$C6,B_IV_1A!AK:AK)</f>
        <v>0</v>
      </c>
      <c r="AH6" s="55">
        <f>SUMIF(B_IV_1A!$F:$F,$C6,B_IV_1A!AL:AL)</f>
        <v>0</v>
      </c>
      <c r="AI6" s="55">
        <f>SUMIF(B_IV_1A!$F:$F,$C6,B_IV_1A!AM:AM)</f>
        <v>0</v>
      </c>
      <c r="AJ6" s="55">
        <f>SUMIF(B_IV_1A!$F:$F,$C6,B_IV_1A!AN:AN)</f>
        <v>0</v>
      </c>
      <c r="AK6" s="55">
        <f>SUMIF(B_IV_1A!$F:$F,$C6,B_IV_1A!AO:AO)</f>
        <v>0</v>
      </c>
      <c r="AL6" s="55">
        <f>SUMIF(B_IV_1A!$F:$F,$C6,B_IV_1A!AP:AP)</f>
        <v>0</v>
      </c>
      <c r="AM6" s="55">
        <f>SUMIF(B_IV_1A!$F:$F,$C6,B_IV_1A!AQ:AQ)</f>
        <v>0</v>
      </c>
      <c r="AN6" s="54">
        <f t="shared" si="7"/>
        <v>390</v>
      </c>
      <c r="AO6" s="19"/>
      <c r="AP6" s="19"/>
      <c r="AQ6" s="19"/>
      <c r="AR6" s="19"/>
      <c r="AS6" s="19"/>
      <c r="AT6" s="22" t="str">
        <f>INDEX(B_IV_1A!$G:$G,MATCH($C6,B_IV_1A!$F:$F,0))</f>
        <v>V018</v>
      </c>
      <c r="AU6" s="22">
        <f>COUNTIF(B_IV_1A!$AZ$3:$AZ$1277,$D6)</f>
        <v>6</v>
      </c>
      <c r="AV6" s="22">
        <f>SUMIF(B_IV_1A!$AZ$3:$AZ$1277,$D6,B_IV_1A!$CG$3:$CG$1277)</f>
        <v>6</v>
      </c>
      <c r="AW6" s="22">
        <f>SUMIF(B_IV_1A!$AZ:$AZ,$D6,B_IV_1A!$CH:$CH)</f>
        <v>1</v>
      </c>
      <c r="AX6" s="22">
        <f>SUMIF(B_IV_1A!$AZ:$AZ,$D6,B_IV_1A!$CH:$CH)</f>
        <v>1</v>
      </c>
    </row>
    <row r="7" spans="1:50" x14ac:dyDescent="0.3">
      <c r="A7" s="64">
        <v>2645</v>
      </c>
      <c r="B7" s="185" t="s">
        <v>64</v>
      </c>
      <c r="C7" s="185" t="s">
        <v>65</v>
      </c>
      <c r="D7" s="185">
        <v>4130</v>
      </c>
      <c r="E7" s="185" t="s">
        <v>66</v>
      </c>
      <c r="F7" s="185" t="s">
        <v>67</v>
      </c>
      <c r="G7" s="49" t="str">
        <f t="shared" si="4"/>
        <v>Kitöltés rendben!</v>
      </c>
      <c r="H7" s="184" t="s">
        <v>0</v>
      </c>
      <c r="I7" s="184" t="s">
        <v>0</v>
      </c>
      <c r="J7" s="19"/>
      <c r="K7" s="50">
        <f t="shared" si="5"/>
        <v>2000</v>
      </c>
      <c r="L7" s="51">
        <f>SUMIF(B_IV_1A!$F:$F,$C7,B_IV_1A!$O:$O)</f>
        <v>0</v>
      </c>
      <c r="M7" s="51">
        <f>SUMIF(B_IV_1A!$F:$F,$C7,B_IV_1A!$P:$P)</f>
        <v>2000</v>
      </c>
      <c r="N7" s="51">
        <f>SUMIF(B_IV_1A!$F:$F,$C7,B_IV_1A!$Q:$Q)</f>
        <v>0</v>
      </c>
      <c r="O7" s="19"/>
      <c r="P7" s="52">
        <f>SUMIF(B_IV_1A!$F:$F,$C7,B_IV_1A!S:S)</f>
        <v>0</v>
      </c>
      <c r="Q7" s="52">
        <f>SUMIF(B_IV_1A!$F:$F,$C7,B_IV_1A!T:T)</f>
        <v>0</v>
      </c>
      <c r="R7" s="52">
        <f>SUMIF(B_IV_1A!$F:$F,$C7,B_IV_1A!U:U)</f>
        <v>0</v>
      </c>
      <c r="S7" s="52">
        <f>SUMIF(B_IV_1A!$F:$F,$C7,B_IV_1A!V:V)</f>
        <v>0</v>
      </c>
      <c r="T7" s="52">
        <f>SUMIF(B_IV_1A!$F:$F,$C7,B_IV_1A!W:W)</f>
        <v>0</v>
      </c>
      <c r="U7" s="52">
        <f>SUMIF(B_IV_1A!$F:$F,$C7,B_IV_1A!X:X)</f>
        <v>0</v>
      </c>
      <c r="V7" s="52">
        <f>SUMIF(B_IV_1A!$F:$F,$C7,B_IV_1A!Y:Y)</f>
        <v>0</v>
      </c>
      <c r="W7" s="52">
        <f>SUMIF(B_IV_1A!$F:$F,$C7,B_IV_1A!Z:Z)</f>
        <v>0</v>
      </c>
      <c r="X7" s="52">
        <f>SUMIF(B_IV_1A!$F:$F,$C7,B_IV_1A!AA:AA)</f>
        <v>0</v>
      </c>
      <c r="Y7" s="52">
        <f>SUMIF(B_IV_1A!$F:$F,$C7,B_IV_1A!AB:AB)</f>
        <v>0</v>
      </c>
      <c r="Z7" s="53">
        <f>SUMIF(B_IV_1A!$F:$F,$C7,B_IV_1A!AC:AC)</f>
        <v>0</v>
      </c>
      <c r="AA7" s="54">
        <f t="shared" si="6"/>
        <v>0</v>
      </c>
      <c r="AB7" s="19"/>
      <c r="AC7" s="55">
        <f>SUMIF(B_IV_1A!$F:$F,$C7,B_IV_1A!AG:AG)</f>
        <v>0</v>
      </c>
      <c r="AD7" s="55">
        <f>SUMIF(B_IV_1A!$F:$F,$C7,B_IV_1A!AH:AH)</f>
        <v>0</v>
      </c>
      <c r="AE7" s="55">
        <f>SUMIF(B_IV_1A!$F:$F,$C7,B_IV_1A!AI:AI)</f>
        <v>350</v>
      </c>
      <c r="AF7" s="55">
        <f>SUMIF(B_IV_1A!$F:$F,$C7,B_IV_1A!AJ:AJ)</f>
        <v>0</v>
      </c>
      <c r="AG7" s="55">
        <f>SUMIF(B_IV_1A!$F:$F,$C7,B_IV_1A!AK:AK)</f>
        <v>0</v>
      </c>
      <c r="AH7" s="55">
        <f>SUMIF(B_IV_1A!$F:$F,$C7,B_IV_1A!AL:AL)</f>
        <v>0</v>
      </c>
      <c r="AI7" s="55">
        <f>SUMIF(B_IV_1A!$F:$F,$C7,B_IV_1A!AM:AM)</f>
        <v>0</v>
      </c>
      <c r="AJ7" s="55">
        <f>SUMIF(B_IV_1A!$F:$F,$C7,B_IV_1A!AN:AN)</f>
        <v>0</v>
      </c>
      <c r="AK7" s="55">
        <f>SUMIF(B_IV_1A!$F:$F,$C7,B_IV_1A!AO:AO)</f>
        <v>0</v>
      </c>
      <c r="AL7" s="55">
        <f>SUMIF(B_IV_1A!$F:$F,$C7,B_IV_1A!AP:AP)</f>
        <v>0</v>
      </c>
      <c r="AM7" s="55">
        <f>SUMIF(B_IV_1A!$F:$F,$C7,B_IV_1A!AQ:AQ)</f>
        <v>0</v>
      </c>
      <c r="AN7" s="54">
        <f t="shared" si="7"/>
        <v>350</v>
      </c>
      <c r="AO7" s="19"/>
      <c r="AP7" s="19"/>
      <c r="AQ7" s="19"/>
      <c r="AR7" s="19"/>
      <c r="AS7" s="19"/>
      <c r="AT7" s="22" t="str">
        <f>INDEX(B_IV_1A!$G:$G,MATCH($C7,B_IV_1A!$F:$F,0))</f>
        <v>V022</v>
      </c>
      <c r="AU7" s="22">
        <f>COUNTIF(B_IV_1A!$AZ$3:$AZ$1277,$D7)</f>
        <v>2</v>
      </c>
      <c r="AV7" s="22">
        <f>SUMIF(B_IV_1A!$AZ$3:$AZ$1277,$D7,B_IV_1A!$CG$3:$CG$1277)</f>
        <v>2</v>
      </c>
      <c r="AW7" s="22">
        <f>SUMIF(B_IV_1A!$AZ:$AZ,$D7,B_IV_1A!$CH:$CH)</f>
        <v>1</v>
      </c>
      <c r="AX7" s="22">
        <f>SUMIF(B_IV_1A!$AZ:$AZ,$D7,B_IV_1A!$CH:$CH)</f>
        <v>1</v>
      </c>
    </row>
    <row r="8" spans="1:50" x14ac:dyDescent="0.3">
      <c r="A8" s="64">
        <v>2646</v>
      </c>
      <c r="B8" s="185" t="s">
        <v>68</v>
      </c>
      <c r="C8" s="185" t="s">
        <v>69</v>
      </c>
      <c r="D8" s="185">
        <v>4131</v>
      </c>
      <c r="E8" s="185" t="s">
        <v>70</v>
      </c>
      <c r="F8" s="185" t="s">
        <v>71</v>
      </c>
      <c r="G8" s="49" t="str">
        <f t="shared" si="4"/>
        <v>Kitöltés rendben!</v>
      </c>
      <c r="H8" s="184" t="s">
        <v>0</v>
      </c>
      <c r="I8" s="184" t="s">
        <v>0</v>
      </c>
      <c r="J8" s="19"/>
      <c r="K8" s="50">
        <f t="shared" si="5"/>
        <v>140000</v>
      </c>
      <c r="L8" s="51">
        <f>SUMIF(B_IV_1A!$F:$F,$C8,B_IV_1A!$O:$O)</f>
        <v>0</v>
      </c>
      <c r="M8" s="51">
        <f>SUMIF(B_IV_1A!$F:$F,$C8,B_IV_1A!$P:$P)</f>
        <v>140000</v>
      </c>
      <c r="N8" s="51">
        <f>SUMIF(B_IV_1A!$F:$F,$C8,B_IV_1A!$Q:$Q)</f>
        <v>0</v>
      </c>
      <c r="O8" s="19"/>
      <c r="P8" s="52">
        <f>SUMIF(B_IV_1A!$F:$F,$C8,B_IV_1A!S:S)</f>
        <v>0</v>
      </c>
      <c r="Q8" s="52">
        <f>SUMIF(B_IV_1A!$F:$F,$C8,B_IV_1A!T:T)</f>
        <v>0</v>
      </c>
      <c r="R8" s="52">
        <f>SUMIF(B_IV_1A!$F:$F,$C8,B_IV_1A!U:U)</f>
        <v>0</v>
      </c>
      <c r="S8" s="52">
        <f>SUMIF(B_IV_1A!$F:$F,$C8,B_IV_1A!V:V)</f>
        <v>0</v>
      </c>
      <c r="T8" s="52">
        <f>SUMIF(B_IV_1A!$F:$F,$C8,B_IV_1A!W:W)</f>
        <v>0</v>
      </c>
      <c r="U8" s="52">
        <f>SUMIF(B_IV_1A!$F:$F,$C8,B_IV_1A!X:X)</f>
        <v>0</v>
      </c>
      <c r="V8" s="52">
        <f>SUMIF(B_IV_1A!$F:$F,$C8,B_IV_1A!Y:Y)</f>
        <v>0</v>
      </c>
      <c r="W8" s="52">
        <f>SUMIF(B_IV_1A!$F:$F,$C8,B_IV_1A!Z:Z)</f>
        <v>0</v>
      </c>
      <c r="X8" s="52">
        <f>SUMIF(B_IV_1A!$F:$F,$C8,B_IV_1A!AA:AA)</f>
        <v>0</v>
      </c>
      <c r="Y8" s="52">
        <f>SUMIF(B_IV_1A!$F:$F,$C8,B_IV_1A!AB:AB)</f>
        <v>0</v>
      </c>
      <c r="Z8" s="53">
        <f>SUMIF(B_IV_1A!$F:$F,$C8,B_IV_1A!AC:AC)</f>
        <v>0</v>
      </c>
      <c r="AA8" s="54">
        <f t="shared" si="6"/>
        <v>0</v>
      </c>
      <c r="AB8" s="19"/>
      <c r="AC8" s="55">
        <f>SUMIF(B_IV_1A!$F:$F,$C8,B_IV_1A!AG:AG)</f>
        <v>0</v>
      </c>
      <c r="AD8" s="55">
        <f>SUMIF(B_IV_1A!$F:$F,$C8,B_IV_1A!AH:AH)</f>
        <v>0</v>
      </c>
      <c r="AE8" s="55">
        <f>SUMIF(B_IV_1A!$F:$F,$C8,B_IV_1A!AI:AI)</f>
        <v>0</v>
      </c>
      <c r="AF8" s="55">
        <f>SUMIF(B_IV_1A!$F:$F,$C8,B_IV_1A!AJ:AJ)</f>
        <v>0</v>
      </c>
      <c r="AG8" s="55">
        <f>SUMIF(B_IV_1A!$F:$F,$C8,B_IV_1A!AK:AK)</f>
        <v>0</v>
      </c>
      <c r="AH8" s="55">
        <f>SUMIF(B_IV_1A!$F:$F,$C8,B_IV_1A!AL:AL)</f>
        <v>0</v>
      </c>
      <c r="AI8" s="55">
        <f>SUMIF(B_IV_1A!$F:$F,$C8,B_IV_1A!AM:AM)</f>
        <v>0</v>
      </c>
      <c r="AJ8" s="55">
        <f>SUMIF(B_IV_1A!$F:$F,$C8,B_IV_1A!AN:AN)</f>
        <v>0</v>
      </c>
      <c r="AK8" s="55">
        <f>SUMIF(B_IV_1A!$F:$F,$C8,B_IV_1A!AO:AO)</f>
        <v>0</v>
      </c>
      <c r="AL8" s="55">
        <f>SUMIF(B_IV_1A!$F:$F,$C8,B_IV_1A!AP:AP)</f>
        <v>0</v>
      </c>
      <c r="AM8" s="55">
        <f>SUMIF(B_IV_1A!$F:$F,$C8,B_IV_1A!AQ:AQ)</f>
        <v>0</v>
      </c>
      <c r="AN8" s="54">
        <f t="shared" si="7"/>
        <v>0</v>
      </c>
      <c r="AO8" s="19"/>
      <c r="AP8" s="19"/>
      <c r="AQ8" s="19"/>
      <c r="AR8" s="19"/>
      <c r="AS8" s="19"/>
      <c r="AT8" s="22" t="str">
        <f>INDEX(B_IV_1A!$G:$G,MATCH($C8,B_IV_1A!$F:$F,0))</f>
        <v>V047</v>
      </c>
      <c r="AU8" s="22">
        <f>COUNTIF(B_IV_1A!$AZ$3:$AZ$1277,$D8)</f>
        <v>3</v>
      </c>
      <c r="AV8" s="22">
        <f>SUMIF(B_IV_1A!$AZ$3:$AZ$1277,$D8,B_IV_1A!$CG$3:$CG$1277)</f>
        <v>3</v>
      </c>
      <c r="AW8" s="22">
        <f>SUMIF(B_IV_1A!$AZ:$AZ,$D8,B_IV_1A!$CH:$CH)</f>
        <v>1</v>
      </c>
      <c r="AX8" s="22">
        <f>SUMIF(B_IV_1A!$AZ:$AZ,$D8,B_IV_1A!$CH:$CH)</f>
        <v>1</v>
      </c>
    </row>
    <row r="9" spans="1:50" x14ac:dyDescent="0.3">
      <c r="A9" s="64">
        <v>2647</v>
      </c>
      <c r="B9" s="185" t="s">
        <v>72</v>
      </c>
      <c r="C9" s="185" t="s">
        <v>73</v>
      </c>
      <c r="D9" s="185">
        <v>4132</v>
      </c>
      <c r="E9" s="185" t="s">
        <v>74</v>
      </c>
      <c r="F9" s="185" t="s">
        <v>75</v>
      </c>
      <c r="G9" s="49" t="str">
        <f t="shared" si="4"/>
        <v>Kitöltés rendben!</v>
      </c>
      <c r="H9" s="184" t="s">
        <v>0</v>
      </c>
      <c r="I9" s="184" t="s">
        <v>0</v>
      </c>
      <c r="J9" s="19"/>
      <c r="K9" s="50">
        <f t="shared" si="5"/>
        <v>149000</v>
      </c>
      <c r="L9" s="51">
        <f>SUMIF(B_IV_1A!$F:$F,$C9,B_IV_1A!$O:$O)</f>
        <v>0</v>
      </c>
      <c r="M9" s="51">
        <f>SUMIF(B_IV_1A!$F:$F,$C9,B_IV_1A!$P:$P)</f>
        <v>149000</v>
      </c>
      <c r="N9" s="51">
        <f>SUMIF(B_IV_1A!$F:$F,$C9,B_IV_1A!$Q:$Q)</f>
        <v>0</v>
      </c>
      <c r="O9" s="19"/>
      <c r="P9" s="52">
        <f>SUMIF(B_IV_1A!$F:$F,$C9,B_IV_1A!S:S)</f>
        <v>0</v>
      </c>
      <c r="Q9" s="52">
        <f>SUMIF(B_IV_1A!$F:$F,$C9,B_IV_1A!T:T)</f>
        <v>0</v>
      </c>
      <c r="R9" s="52">
        <f>SUMIF(B_IV_1A!$F:$F,$C9,B_IV_1A!U:U)</f>
        <v>0</v>
      </c>
      <c r="S9" s="52">
        <f>SUMIF(B_IV_1A!$F:$F,$C9,B_IV_1A!V:V)</f>
        <v>0</v>
      </c>
      <c r="T9" s="52">
        <f>SUMIF(B_IV_1A!$F:$F,$C9,B_IV_1A!W:W)</f>
        <v>0</v>
      </c>
      <c r="U9" s="52">
        <f>SUMIF(B_IV_1A!$F:$F,$C9,B_IV_1A!X:X)</f>
        <v>0</v>
      </c>
      <c r="V9" s="52">
        <f>SUMIF(B_IV_1A!$F:$F,$C9,B_IV_1A!Y:Y)</f>
        <v>0</v>
      </c>
      <c r="W9" s="52">
        <f>SUMIF(B_IV_1A!$F:$F,$C9,B_IV_1A!Z:Z)</f>
        <v>0</v>
      </c>
      <c r="X9" s="52">
        <f>SUMIF(B_IV_1A!$F:$F,$C9,B_IV_1A!AA:AA)</f>
        <v>0</v>
      </c>
      <c r="Y9" s="52">
        <f>SUMIF(B_IV_1A!$F:$F,$C9,B_IV_1A!AB:AB)</f>
        <v>0</v>
      </c>
      <c r="Z9" s="53">
        <f>SUMIF(B_IV_1A!$F:$F,$C9,B_IV_1A!AC:AC)</f>
        <v>0</v>
      </c>
      <c r="AA9" s="54">
        <f t="shared" si="6"/>
        <v>0</v>
      </c>
      <c r="AB9" s="19"/>
      <c r="AC9" s="55">
        <f>SUMIF(B_IV_1A!$F:$F,$C9,B_IV_1A!AG:AG)</f>
        <v>0</v>
      </c>
      <c r="AD9" s="55">
        <f>SUMIF(B_IV_1A!$F:$F,$C9,B_IV_1A!AH:AH)</f>
        <v>0</v>
      </c>
      <c r="AE9" s="55">
        <f>SUMIF(B_IV_1A!$F:$F,$C9,B_IV_1A!AI:AI)</f>
        <v>550</v>
      </c>
      <c r="AF9" s="55">
        <f>SUMIF(B_IV_1A!$F:$F,$C9,B_IV_1A!AJ:AJ)</f>
        <v>0</v>
      </c>
      <c r="AG9" s="55">
        <f>SUMIF(B_IV_1A!$F:$F,$C9,B_IV_1A!AK:AK)</f>
        <v>0</v>
      </c>
      <c r="AH9" s="55">
        <f>SUMIF(B_IV_1A!$F:$F,$C9,B_IV_1A!AL:AL)</f>
        <v>0</v>
      </c>
      <c r="AI9" s="55">
        <f>SUMIF(B_IV_1A!$F:$F,$C9,B_IV_1A!AM:AM)</f>
        <v>0</v>
      </c>
      <c r="AJ9" s="55">
        <f>SUMIF(B_IV_1A!$F:$F,$C9,B_IV_1A!AN:AN)</f>
        <v>0</v>
      </c>
      <c r="AK9" s="55">
        <f>SUMIF(B_IV_1A!$F:$F,$C9,B_IV_1A!AO:AO)</f>
        <v>0</v>
      </c>
      <c r="AL9" s="55">
        <f>SUMIF(B_IV_1A!$F:$F,$C9,B_IV_1A!AP:AP)</f>
        <v>0</v>
      </c>
      <c r="AM9" s="55">
        <f>SUMIF(B_IV_1A!$F:$F,$C9,B_IV_1A!AQ:AQ)</f>
        <v>0</v>
      </c>
      <c r="AN9" s="54">
        <f t="shared" si="7"/>
        <v>550</v>
      </c>
      <c r="AO9" s="19"/>
      <c r="AP9" s="19"/>
      <c r="AQ9" s="19"/>
      <c r="AR9" s="19"/>
      <c r="AS9" s="19"/>
      <c r="AT9" s="22" t="str">
        <f>INDEX(B_IV_1A!$G:$G,MATCH($C9,B_IV_1A!$F:$F,0))</f>
        <v>V038</v>
      </c>
      <c r="AU9" s="22">
        <f>COUNTIF(B_IV_1A!$AZ$3:$AZ$1277,$D9)</f>
        <v>6</v>
      </c>
      <c r="AV9" s="22">
        <f>SUMIF(B_IV_1A!$AZ$3:$AZ$1277,$D9,B_IV_1A!$CG$3:$CG$1277)</f>
        <v>6</v>
      </c>
      <c r="AW9" s="22">
        <f>SUMIF(B_IV_1A!$AZ:$AZ,$D9,B_IV_1A!$CH:$CH)</f>
        <v>1</v>
      </c>
      <c r="AX9" s="22">
        <f>SUMIF(B_IV_1A!$AZ:$AZ,$D9,B_IV_1A!$CH:$CH)</f>
        <v>1</v>
      </c>
    </row>
    <row r="10" spans="1:50" x14ac:dyDescent="0.3">
      <c r="A10" s="64">
        <v>2648</v>
      </c>
      <c r="B10" s="185" t="s">
        <v>76</v>
      </c>
      <c r="C10" s="185" t="s">
        <v>77</v>
      </c>
      <c r="D10" s="185">
        <v>4133</v>
      </c>
      <c r="E10" s="185" t="s">
        <v>78</v>
      </c>
      <c r="F10" s="185" t="s">
        <v>79</v>
      </c>
      <c r="G10" s="49" t="str">
        <f t="shared" si="4"/>
        <v>Kitöltés rendben!</v>
      </c>
      <c r="H10" s="184" t="s">
        <v>0</v>
      </c>
      <c r="I10" s="184" t="s">
        <v>0</v>
      </c>
      <c r="J10" s="19"/>
      <c r="K10" s="50">
        <f t="shared" si="5"/>
        <v>36000</v>
      </c>
      <c r="L10" s="51">
        <f>SUMIF(B_IV_1A!$F:$F,$C10,B_IV_1A!$O:$O)</f>
        <v>0</v>
      </c>
      <c r="M10" s="51">
        <f>SUMIF(B_IV_1A!$F:$F,$C10,B_IV_1A!$P:$P)</f>
        <v>36000</v>
      </c>
      <c r="N10" s="51">
        <f>SUMIF(B_IV_1A!$F:$F,$C10,B_IV_1A!$Q:$Q)</f>
        <v>0</v>
      </c>
      <c r="O10" s="19"/>
      <c r="P10" s="52">
        <f>SUMIF(B_IV_1A!$F:$F,$C10,B_IV_1A!S:S)</f>
        <v>0</v>
      </c>
      <c r="Q10" s="52">
        <f>SUMIF(B_IV_1A!$F:$F,$C10,B_IV_1A!T:T)</f>
        <v>0</v>
      </c>
      <c r="R10" s="52">
        <f>SUMIF(B_IV_1A!$F:$F,$C10,B_IV_1A!U:U)</f>
        <v>0</v>
      </c>
      <c r="S10" s="52">
        <f>SUMIF(B_IV_1A!$F:$F,$C10,B_IV_1A!V:V)</f>
        <v>0</v>
      </c>
      <c r="T10" s="52">
        <f>SUMIF(B_IV_1A!$F:$F,$C10,B_IV_1A!W:W)</f>
        <v>0</v>
      </c>
      <c r="U10" s="52">
        <f>SUMIF(B_IV_1A!$F:$F,$C10,B_IV_1A!X:X)</f>
        <v>0</v>
      </c>
      <c r="V10" s="52">
        <f>SUMIF(B_IV_1A!$F:$F,$C10,B_IV_1A!Y:Y)</f>
        <v>0</v>
      </c>
      <c r="W10" s="52">
        <f>SUMIF(B_IV_1A!$F:$F,$C10,B_IV_1A!Z:Z)</f>
        <v>0</v>
      </c>
      <c r="X10" s="52">
        <f>SUMIF(B_IV_1A!$F:$F,$C10,B_IV_1A!AA:AA)</f>
        <v>0</v>
      </c>
      <c r="Y10" s="52">
        <f>SUMIF(B_IV_1A!$F:$F,$C10,B_IV_1A!AB:AB)</f>
        <v>0</v>
      </c>
      <c r="Z10" s="53">
        <f>SUMIF(B_IV_1A!$F:$F,$C10,B_IV_1A!AC:AC)</f>
        <v>0</v>
      </c>
      <c r="AA10" s="54">
        <f t="shared" si="6"/>
        <v>0</v>
      </c>
      <c r="AB10" s="19"/>
      <c r="AC10" s="55">
        <f>SUMIF(B_IV_1A!$F:$F,$C10,B_IV_1A!AG:AG)</f>
        <v>0</v>
      </c>
      <c r="AD10" s="55">
        <f>SUMIF(B_IV_1A!$F:$F,$C10,B_IV_1A!AH:AH)</f>
        <v>0</v>
      </c>
      <c r="AE10" s="55">
        <f>SUMIF(B_IV_1A!$F:$F,$C10,B_IV_1A!AI:AI)</f>
        <v>420</v>
      </c>
      <c r="AF10" s="55">
        <f>SUMIF(B_IV_1A!$F:$F,$C10,B_IV_1A!AJ:AJ)</f>
        <v>0</v>
      </c>
      <c r="AG10" s="55">
        <f>SUMIF(B_IV_1A!$F:$F,$C10,B_IV_1A!AK:AK)</f>
        <v>0</v>
      </c>
      <c r="AH10" s="55">
        <f>SUMIF(B_IV_1A!$F:$F,$C10,B_IV_1A!AL:AL)</f>
        <v>0</v>
      </c>
      <c r="AI10" s="55">
        <f>SUMIF(B_IV_1A!$F:$F,$C10,B_IV_1A!AM:AM)</f>
        <v>0</v>
      </c>
      <c r="AJ10" s="55">
        <f>SUMIF(B_IV_1A!$F:$F,$C10,B_IV_1A!AN:AN)</f>
        <v>0</v>
      </c>
      <c r="AK10" s="55">
        <f>SUMIF(B_IV_1A!$F:$F,$C10,B_IV_1A!AO:AO)</f>
        <v>0</v>
      </c>
      <c r="AL10" s="55">
        <f>SUMIF(B_IV_1A!$F:$F,$C10,B_IV_1A!AP:AP)</f>
        <v>0</v>
      </c>
      <c r="AM10" s="55">
        <f>SUMIF(B_IV_1A!$F:$F,$C10,B_IV_1A!AQ:AQ)</f>
        <v>0</v>
      </c>
      <c r="AN10" s="54">
        <f t="shared" si="7"/>
        <v>420</v>
      </c>
      <c r="AO10" s="19"/>
      <c r="AP10" s="19"/>
      <c r="AQ10" s="19"/>
      <c r="AR10" s="19"/>
      <c r="AS10" s="19"/>
      <c r="AT10" s="22" t="str">
        <f>INDEX(B_IV_1A!$G:$G,MATCH($C10,B_IV_1A!$F:$F,0))</f>
        <v>V025</v>
      </c>
      <c r="AU10" s="22">
        <f>COUNTIF(B_IV_1A!$AZ$3:$AZ$1277,$D10)</f>
        <v>3</v>
      </c>
      <c r="AV10" s="22">
        <f>SUMIF(B_IV_1A!$AZ$3:$AZ$1277,$D10,B_IV_1A!$CG$3:$CG$1277)</f>
        <v>3</v>
      </c>
      <c r="AW10" s="22">
        <f>SUMIF(B_IV_1A!$AZ:$AZ,$D10,B_IV_1A!$CH:$CH)</f>
        <v>1</v>
      </c>
      <c r="AX10" s="22">
        <f>SUMIF(B_IV_1A!$AZ:$AZ,$D10,B_IV_1A!$CH:$CH)</f>
        <v>1</v>
      </c>
    </row>
    <row r="11" spans="1:50" x14ac:dyDescent="0.3">
      <c r="A11" s="64">
        <v>2649</v>
      </c>
      <c r="B11" s="185" t="s">
        <v>80</v>
      </c>
      <c r="C11" s="185" t="s">
        <v>81</v>
      </c>
      <c r="D11" s="185">
        <v>4134</v>
      </c>
      <c r="E11" s="185" t="s">
        <v>82</v>
      </c>
      <c r="F11" s="185" t="s">
        <v>83</v>
      </c>
      <c r="G11" s="49" t="str">
        <f t="shared" si="4"/>
        <v>Kitöltés rendben!</v>
      </c>
      <c r="H11" s="184" t="s">
        <v>0</v>
      </c>
      <c r="I11" s="184" t="s">
        <v>0</v>
      </c>
      <c r="J11" s="19"/>
      <c r="K11" s="50">
        <f t="shared" si="5"/>
        <v>128000</v>
      </c>
      <c r="L11" s="51">
        <f>SUMIF(B_IV_1A!$F:$F,$C11,B_IV_1A!$O:$O)</f>
        <v>0</v>
      </c>
      <c r="M11" s="51">
        <f>SUMIF(B_IV_1A!$F:$F,$C11,B_IV_1A!$P:$P)</f>
        <v>128000</v>
      </c>
      <c r="N11" s="51">
        <f>SUMIF(B_IV_1A!$F:$F,$C11,B_IV_1A!$Q:$Q)</f>
        <v>0</v>
      </c>
      <c r="O11" s="19"/>
      <c r="P11" s="52">
        <f>SUMIF(B_IV_1A!$F:$F,$C11,B_IV_1A!S:S)</f>
        <v>0</v>
      </c>
      <c r="Q11" s="52">
        <f>SUMIF(B_IV_1A!$F:$F,$C11,B_IV_1A!T:T)</f>
        <v>0</v>
      </c>
      <c r="R11" s="52">
        <f>SUMIF(B_IV_1A!$F:$F,$C11,B_IV_1A!U:U)</f>
        <v>0</v>
      </c>
      <c r="S11" s="52">
        <f>SUMIF(B_IV_1A!$F:$F,$C11,B_IV_1A!V:V)</f>
        <v>0</v>
      </c>
      <c r="T11" s="52">
        <f>SUMIF(B_IV_1A!$F:$F,$C11,B_IV_1A!W:W)</f>
        <v>0</v>
      </c>
      <c r="U11" s="52">
        <f>SUMIF(B_IV_1A!$F:$F,$C11,B_IV_1A!X:X)</f>
        <v>0</v>
      </c>
      <c r="V11" s="52">
        <f>SUMIF(B_IV_1A!$F:$F,$C11,B_IV_1A!Y:Y)</f>
        <v>0</v>
      </c>
      <c r="W11" s="52">
        <f>SUMIF(B_IV_1A!$F:$F,$C11,B_IV_1A!Z:Z)</f>
        <v>0</v>
      </c>
      <c r="X11" s="52">
        <f>SUMIF(B_IV_1A!$F:$F,$C11,B_IV_1A!AA:AA)</f>
        <v>0</v>
      </c>
      <c r="Y11" s="52">
        <f>SUMIF(B_IV_1A!$F:$F,$C11,B_IV_1A!AB:AB)</f>
        <v>0</v>
      </c>
      <c r="Z11" s="53">
        <f>SUMIF(B_IV_1A!$F:$F,$C11,B_IV_1A!AC:AC)</f>
        <v>0</v>
      </c>
      <c r="AA11" s="54">
        <f t="shared" si="6"/>
        <v>0</v>
      </c>
      <c r="AB11" s="19"/>
      <c r="AC11" s="55">
        <f>SUMIF(B_IV_1A!$F:$F,$C11,B_IV_1A!AG:AG)</f>
        <v>0</v>
      </c>
      <c r="AD11" s="55">
        <f>SUMIF(B_IV_1A!$F:$F,$C11,B_IV_1A!AH:AH)</f>
        <v>0</v>
      </c>
      <c r="AE11" s="55">
        <f>SUMIF(B_IV_1A!$F:$F,$C11,B_IV_1A!AI:AI)</f>
        <v>450</v>
      </c>
      <c r="AF11" s="55">
        <f>SUMIF(B_IV_1A!$F:$F,$C11,B_IV_1A!AJ:AJ)</f>
        <v>0</v>
      </c>
      <c r="AG11" s="55">
        <f>SUMIF(B_IV_1A!$F:$F,$C11,B_IV_1A!AK:AK)</f>
        <v>0</v>
      </c>
      <c r="AH11" s="55">
        <f>SUMIF(B_IV_1A!$F:$F,$C11,B_IV_1A!AL:AL)</f>
        <v>0</v>
      </c>
      <c r="AI11" s="55">
        <f>SUMIF(B_IV_1A!$F:$F,$C11,B_IV_1A!AM:AM)</f>
        <v>0</v>
      </c>
      <c r="AJ11" s="55">
        <f>SUMIF(B_IV_1A!$F:$F,$C11,B_IV_1A!AN:AN)</f>
        <v>0</v>
      </c>
      <c r="AK11" s="55">
        <f>SUMIF(B_IV_1A!$F:$F,$C11,B_IV_1A!AO:AO)</f>
        <v>0</v>
      </c>
      <c r="AL11" s="55">
        <f>SUMIF(B_IV_1A!$F:$F,$C11,B_IV_1A!AP:AP)</f>
        <v>0</v>
      </c>
      <c r="AM11" s="55">
        <f>SUMIF(B_IV_1A!$F:$F,$C11,B_IV_1A!AQ:AQ)</f>
        <v>0</v>
      </c>
      <c r="AN11" s="54">
        <f t="shared" si="7"/>
        <v>450</v>
      </c>
      <c r="AO11" s="19"/>
      <c r="AP11" s="19"/>
      <c r="AQ11" s="19"/>
      <c r="AR11" s="19"/>
      <c r="AS11" s="19"/>
      <c r="AT11" s="22" t="str">
        <f>INDEX(B_IV_1A!$G:$G,MATCH($C11,B_IV_1A!$F:$F,0))</f>
        <v>V029</v>
      </c>
      <c r="AU11" s="22">
        <f>COUNTIF(B_IV_1A!$AZ$3:$AZ$1277,$D11)</f>
        <v>5</v>
      </c>
      <c r="AV11" s="22">
        <f>SUMIF(B_IV_1A!$AZ$3:$AZ$1277,$D11,B_IV_1A!$CG$3:$CG$1277)</f>
        <v>5</v>
      </c>
      <c r="AW11" s="22">
        <f>SUMIF(B_IV_1A!$AZ:$AZ,$D11,B_IV_1A!$CH:$CH)</f>
        <v>1</v>
      </c>
      <c r="AX11" s="22">
        <f>SUMIF(B_IV_1A!$AZ:$AZ,$D11,B_IV_1A!$CH:$CH)</f>
        <v>1</v>
      </c>
    </row>
    <row r="12" spans="1:50" x14ac:dyDescent="0.3">
      <c r="A12" s="64">
        <v>2650</v>
      </c>
      <c r="B12" s="185" t="s">
        <v>84</v>
      </c>
      <c r="C12" s="185" t="s">
        <v>85</v>
      </c>
      <c r="D12" s="185">
        <v>4135</v>
      </c>
      <c r="E12" s="185" t="s">
        <v>86</v>
      </c>
      <c r="F12" s="185" t="s">
        <v>87</v>
      </c>
      <c r="G12" s="49" t="str">
        <f t="shared" si="4"/>
        <v>Kitöltés rendben!</v>
      </c>
      <c r="H12" s="184" t="s">
        <v>0</v>
      </c>
      <c r="I12" s="184" t="s">
        <v>0</v>
      </c>
      <c r="J12" s="19"/>
      <c r="K12" s="50">
        <f t="shared" si="5"/>
        <v>80000</v>
      </c>
      <c r="L12" s="51">
        <f>SUMIF(B_IV_1A!$F:$F,$C12,B_IV_1A!$O:$O)</f>
        <v>0</v>
      </c>
      <c r="M12" s="51">
        <f>SUMIF(B_IV_1A!$F:$F,$C12,B_IV_1A!$P:$P)</f>
        <v>80000</v>
      </c>
      <c r="N12" s="51">
        <f>SUMIF(B_IV_1A!$F:$F,$C12,B_IV_1A!$Q:$Q)</f>
        <v>0</v>
      </c>
      <c r="O12" s="19"/>
      <c r="P12" s="52">
        <f>SUMIF(B_IV_1A!$F:$F,$C12,B_IV_1A!S:S)</f>
        <v>0</v>
      </c>
      <c r="Q12" s="52">
        <f>SUMIF(B_IV_1A!$F:$F,$C12,B_IV_1A!T:T)</f>
        <v>0</v>
      </c>
      <c r="R12" s="52">
        <f>SUMIF(B_IV_1A!$F:$F,$C12,B_IV_1A!U:U)</f>
        <v>0</v>
      </c>
      <c r="S12" s="52">
        <f>SUMIF(B_IV_1A!$F:$F,$C12,B_IV_1A!V:V)</f>
        <v>0</v>
      </c>
      <c r="T12" s="52">
        <f>SUMIF(B_IV_1A!$F:$F,$C12,B_IV_1A!W:W)</f>
        <v>0</v>
      </c>
      <c r="U12" s="52">
        <f>SUMIF(B_IV_1A!$F:$F,$C12,B_IV_1A!X:X)</f>
        <v>0</v>
      </c>
      <c r="V12" s="52">
        <f>SUMIF(B_IV_1A!$F:$F,$C12,B_IV_1A!Y:Y)</f>
        <v>0</v>
      </c>
      <c r="W12" s="52">
        <f>SUMIF(B_IV_1A!$F:$F,$C12,B_IV_1A!Z:Z)</f>
        <v>0</v>
      </c>
      <c r="X12" s="52">
        <f>SUMIF(B_IV_1A!$F:$F,$C12,B_IV_1A!AA:AA)</f>
        <v>0</v>
      </c>
      <c r="Y12" s="52">
        <f>SUMIF(B_IV_1A!$F:$F,$C12,B_IV_1A!AB:AB)</f>
        <v>0</v>
      </c>
      <c r="Z12" s="53">
        <f>SUMIF(B_IV_1A!$F:$F,$C12,B_IV_1A!AC:AC)</f>
        <v>0</v>
      </c>
      <c r="AA12" s="54">
        <f t="shared" si="6"/>
        <v>0</v>
      </c>
      <c r="AB12" s="19"/>
      <c r="AC12" s="55">
        <f>SUMIF(B_IV_1A!$F:$F,$C12,B_IV_1A!AG:AG)</f>
        <v>0</v>
      </c>
      <c r="AD12" s="55">
        <f>SUMIF(B_IV_1A!$F:$F,$C12,B_IV_1A!AH:AH)</f>
        <v>0</v>
      </c>
      <c r="AE12" s="55">
        <f>SUMIF(B_IV_1A!$F:$F,$C12,B_IV_1A!AI:AI)</f>
        <v>0</v>
      </c>
      <c r="AF12" s="55">
        <f>SUMIF(B_IV_1A!$F:$F,$C12,B_IV_1A!AJ:AJ)</f>
        <v>0</v>
      </c>
      <c r="AG12" s="55">
        <f>SUMIF(B_IV_1A!$F:$F,$C12,B_IV_1A!AK:AK)</f>
        <v>0</v>
      </c>
      <c r="AH12" s="55">
        <f>SUMIF(B_IV_1A!$F:$F,$C12,B_IV_1A!AL:AL)</f>
        <v>0</v>
      </c>
      <c r="AI12" s="55">
        <f>SUMIF(B_IV_1A!$F:$F,$C12,B_IV_1A!AM:AM)</f>
        <v>0</v>
      </c>
      <c r="AJ12" s="55">
        <f>SUMIF(B_IV_1A!$F:$F,$C12,B_IV_1A!AN:AN)</f>
        <v>0</v>
      </c>
      <c r="AK12" s="55">
        <f>SUMIF(B_IV_1A!$F:$F,$C12,B_IV_1A!AO:AO)</f>
        <v>0</v>
      </c>
      <c r="AL12" s="55">
        <f>SUMIF(B_IV_1A!$F:$F,$C12,B_IV_1A!AP:AP)</f>
        <v>0</v>
      </c>
      <c r="AM12" s="55">
        <f>SUMIF(B_IV_1A!$F:$F,$C12,B_IV_1A!AQ:AQ)</f>
        <v>0</v>
      </c>
      <c r="AN12" s="54">
        <f t="shared" si="7"/>
        <v>0</v>
      </c>
      <c r="AO12" s="19"/>
      <c r="AP12" s="19"/>
      <c r="AQ12" s="19"/>
      <c r="AR12" s="19"/>
      <c r="AS12" s="19"/>
      <c r="AT12" s="22" t="str">
        <f>INDEX(B_IV_1A!$G:$G,MATCH($C12,B_IV_1A!$F:$F,0))</f>
        <v>V057 Ispánk ivóvíz ellátási rendszer</v>
      </c>
      <c r="AU12" s="22">
        <f>COUNTIF(B_IV_1A!$AZ$3:$AZ$1277,$D12)</f>
        <v>2</v>
      </c>
      <c r="AV12" s="22">
        <f>SUMIF(B_IV_1A!$AZ$3:$AZ$1277,$D12,B_IV_1A!$CG$3:$CG$1277)</f>
        <v>2</v>
      </c>
      <c r="AW12" s="22">
        <f>SUMIF(B_IV_1A!$AZ:$AZ,$D12,B_IV_1A!$CH:$CH)</f>
        <v>1</v>
      </c>
      <c r="AX12" s="22">
        <f>SUMIF(B_IV_1A!$AZ:$AZ,$D12,B_IV_1A!$CH:$CH)</f>
        <v>1</v>
      </c>
    </row>
    <row r="13" spans="1:50" x14ac:dyDescent="0.3">
      <c r="A13" s="64">
        <v>2651</v>
      </c>
      <c r="B13" s="185" t="s">
        <v>88</v>
      </c>
      <c r="C13" s="185" t="s">
        <v>89</v>
      </c>
      <c r="D13" s="185">
        <v>4136</v>
      </c>
      <c r="E13" s="185" t="s">
        <v>90</v>
      </c>
      <c r="F13" s="185" t="s">
        <v>91</v>
      </c>
      <c r="G13" s="49" t="str">
        <f t="shared" si="4"/>
        <v>Kitöltés rendben!</v>
      </c>
      <c r="H13" s="184" t="s">
        <v>0</v>
      </c>
      <c r="I13" s="184" t="s">
        <v>0</v>
      </c>
      <c r="J13" s="19"/>
      <c r="K13" s="50">
        <f t="shared" si="5"/>
        <v>94000</v>
      </c>
      <c r="L13" s="51">
        <f>SUMIF(B_IV_1A!$F:$F,$C13,B_IV_1A!$O:$O)</f>
        <v>0</v>
      </c>
      <c r="M13" s="51">
        <f>SUMIF(B_IV_1A!$F:$F,$C13,B_IV_1A!$P:$P)</f>
        <v>94000</v>
      </c>
      <c r="N13" s="51">
        <f>SUMIF(B_IV_1A!$F:$F,$C13,B_IV_1A!$Q:$Q)</f>
        <v>0</v>
      </c>
      <c r="O13" s="19"/>
      <c r="P13" s="52">
        <f>SUMIF(B_IV_1A!$F:$F,$C13,B_IV_1A!S:S)</f>
        <v>0</v>
      </c>
      <c r="Q13" s="52">
        <f>SUMIF(B_IV_1A!$F:$F,$C13,B_IV_1A!T:T)</f>
        <v>0</v>
      </c>
      <c r="R13" s="52">
        <f>SUMIF(B_IV_1A!$F:$F,$C13,B_IV_1A!U:U)</f>
        <v>0</v>
      </c>
      <c r="S13" s="52">
        <f>SUMIF(B_IV_1A!$F:$F,$C13,B_IV_1A!V:V)</f>
        <v>0</v>
      </c>
      <c r="T13" s="52">
        <f>SUMIF(B_IV_1A!$F:$F,$C13,B_IV_1A!W:W)</f>
        <v>0</v>
      </c>
      <c r="U13" s="52">
        <f>SUMIF(B_IV_1A!$F:$F,$C13,B_IV_1A!X:X)</f>
        <v>0</v>
      </c>
      <c r="V13" s="52">
        <f>SUMIF(B_IV_1A!$F:$F,$C13,B_IV_1A!Y:Y)</f>
        <v>0</v>
      </c>
      <c r="W13" s="52">
        <f>SUMIF(B_IV_1A!$F:$F,$C13,B_IV_1A!Z:Z)</f>
        <v>0</v>
      </c>
      <c r="X13" s="52">
        <f>SUMIF(B_IV_1A!$F:$F,$C13,B_IV_1A!AA:AA)</f>
        <v>0</v>
      </c>
      <c r="Y13" s="52">
        <f>SUMIF(B_IV_1A!$F:$F,$C13,B_IV_1A!AB:AB)</f>
        <v>0</v>
      </c>
      <c r="Z13" s="53">
        <f>SUMIF(B_IV_1A!$F:$F,$C13,B_IV_1A!AC:AC)</f>
        <v>0</v>
      </c>
      <c r="AA13" s="54">
        <f t="shared" si="6"/>
        <v>0</v>
      </c>
      <c r="AB13" s="19"/>
      <c r="AC13" s="55">
        <f>SUMIF(B_IV_1A!$F:$F,$C13,B_IV_1A!AG:AG)</f>
        <v>0</v>
      </c>
      <c r="AD13" s="55">
        <f>SUMIF(B_IV_1A!$F:$F,$C13,B_IV_1A!AH:AH)</f>
        <v>0</v>
      </c>
      <c r="AE13" s="55">
        <f>SUMIF(B_IV_1A!$F:$F,$C13,B_IV_1A!AI:AI)</f>
        <v>160</v>
      </c>
      <c r="AF13" s="55">
        <f>SUMIF(B_IV_1A!$F:$F,$C13,B_IV_1A!AJ:AJ)</f>
        <v>0</v>
      </c>
      <c r="AG13" s="55">
        <f>SUMIF(B_IV_1A!$F:$F,$C13,B_IV_1A!AK:AK)</f>
        <v>0</v>
      </c>
      <c r="AH13" s="55">
        <f>SUMIF(B_IV_1A!$F:$F,$C13,B_IV_1A!AL:AL)</f>
        <v>0</v>
      </c>
      <c r="AI13" s="55">
        <f>SUMIF(B_IV_1A!$F:$F,$C13,B_IV_1A!AM:AM)</f>
        <v>0</v>
      </c>
      <c r="AJ13" s="55">
        <f>SUMIF(B_IV_1A!$F:$F,$C13,B_IV_1A!AN:AN)</f>
        <v>0</v>
      </c>
      <c r="AK13" s="55">
        <f>SUMIF(B_IV_1A!$F:$F,$C13,B_IV_1A!AO:AO)</f>
        <v>0</v>
      </c>
      <c r="AL13" s="55">
        <f>SUMIF(B_IV_1A!$F:$F,$C13,B_IV_1A!AP:AP)</f>
        <v>0</v>
      </c>
      <c r="AM13" s="55">
        <f>SUMIF(B_IV_1A!$F:$F,$C13,B_IV_1A!AQ:AQ)</f>
        <v>0</v>
      </c>
      <c r="AN13" s="54">
        <f t="shared" si="7"/>
        <v>160</v>
      </c>
      <c r="AO13" s="19"/>
      <c r="AP13" s="19"/>
      <c r="AQ13" s="19"/>
      <c r="AR13" s="19"/>
      <c r="AS13" s="19"/>
      <c r="AT13" s="22" t="str">
        <f>INDEX(B_IV_1A!$G:$G,MATCH($C13,B_IV_1A!$F:$F,0))</f>
        <v>V050</v>
      </c>
      <c r="AU13" s="22">
        <f>COUNTIF(B_IV_1A!$AZ$3:$AZ$1277,$D13)</f>
        <v>5</v>
      </c>
      <c r="AV13" s="22">
        <f>SUMIF(B_IV_1A!$AZ$3:$AZ$1277,$D13,B_IV_1A!$CG$3:$CG$1277)</f>
        <v>5</v>
      </c>
      <c r="AW13" s="22">
        <f>SUMIF(B_IV_1A!$AZ:$AZ,$D13,B_IV_1A!$CH:$CH)</f>
        <v>1</v>
      </c>
      <c r="AX13" s="22">
        <f>SUMIF(B_IV_1A!$AZ:$AZ,$D13,B_IV_1A!$CH:$CH)</f>
        <v>1</v>
      </c>
    </row>
    <row r="14" spans="1:50" x14ac:dyDescent="0.3">
      <c r="A14" s="64">
        <v>2652</v>
      </c>
      <c r="B14" s="185" t="s">
        <v>92</v>
      </c>
      <c r="C14" s="185" t="s">
        <v>93</v>
      </c>
      <c r="D14" s="185">
        <v>4137</v>
      </c>
      <c r="E14" s="185" t="s">
        <v>94</v>
      </c>
      <c r="F14" s="185" t="s">
        <v>95</v>
      </c>
      <c r="G14" s="49" t="str">
        <f t="shared" si="4"/>
        <v>Kitöltés rendben!</v>
      </c>
      <c r="H14" s="184" t="s">
        <v>0</v>
      </c>
      <c r="I14" s="184" t="s">
        <v>0</v>
      </c>
      <c r="J14" s="19"/>
      <c r="K14" s="50">
        <f t="shared" si="5"/>
        <v>40000</v>
      </c>
      <c r="L14" s="51">
        <f>SUMIF(B_IV_1A!$F:$F,$C14,B_IV_1A!$O:$O)</f>
        <v>0</v>
      </c>
      <c r="M14" s="51">
        <f>SUMIF(B_IV_1A!$F:$F,$C14,B_IV_1A!$P:$P)</f>
        <v>40000</v>
      </c>
      <c r="N14" s="51">
        <f>SUMIF(B_IV_1A!$F:$F,$C14,B_IV_1A!$Q:$Q)</f>
        <v>0</v>
      </c>
      <c r="O14" s="19"/>
      <c r="P14" s="52">
        <f>SUMIF(B_IV_1A!$F:$F,$C14,B_IV_1A!S:S)</f>
        <v>0</v>
      </c>
      <c r="Q14" s="52">
        <f>SUMIF(B_IV_1A!$F:$F,$C14,B_IV_1A!T:T)</f>
        <v>0</v>
      </c>
      <c r="R14" s="52">
        <f>SUMIF(B_IV_1A!$F:$F,$C14,B_IV_1A!U:U)</f>
        <v>0</v>
      </c>
      <c r="S14" s="52">
        <f>SUMIF(B_IV_1A!$F:$F,$C14,B_IV_1A!V:V)</f>
        <v>0</v>
      </c>
      <c r="T14" s="52">
        <f>SUMIF(B_IV_1A!$F:$F,$C14,B_IV_1A!W:W)</f>
        <v>0</v>
      </c>
      <c r="U14" s="52">
        <f>SUMIF(B_IV_1A!$F:$F,$C14,B_IV_1A!X:X)</f>
        <v>0</v>
      </c>
      <c r="V14" s="52">
        <f>SUMIF(B_IV_1A!$F:$F,$C14,B_IV_1A!Y:Y)</f>
        <v>0</v>
      </c>
      <c r="W14" s="52">
        <f>SUMIF(B_IV_1A!$F:$F,$C14,B_IV_1A!Z:Z)</f>
        <v>0</v>
      </c>
      <c r="X14" s="52">
        <f>SUMIF(B_IV_1A!$F:$F,$C14,B_IV_1A!AA:AA)</f>
        <v>0</v>
      </c>
      <c r="Y14" s="52">
        <f>SUMIF(B_IV_1A!$F:$F,$C14,B_IV_1A!AB:AB)</f>
        <v>0</v>
      </c>
      <c r="Z14" s="53">
        <f>SUMIF(B_IV_1A!$F:$F,$C14,B_IV_1A!AC:AC)</f>
        <v>0</v>
      </c>
      <c r="AA14" s="54">
        <f t="shared" si="6"/>
        <v>0</v>
      </c>
      <c r="AB14" s="19"/>
      <c r="AC14" s="55">
        <f>SUMIF(B_IV_1A!$F:$F,$C14,B_IV_1A!AG:AG)</f>
        <v>0</v>
      </c>
      <c r="AD14" s="55">
        <f>SUMIF(B_IV_1A!$F:$F,$C14,B_IV_1A!AH:AH)</f>
        <v>0</v>
      </c>
      <c r="AE14" s="55">
        <f>SUMIF(B_IV_1A!$F:$F,$C14,B_IV_1A!AI:AI)</f>
        <v>570</v>
      </c>
      <c r="AF14" s="55">
        <f>SUMIF(B_IV_1A!$F:$F,$C14,B_IV_1A!AJ:AJ)</f>
        <v>0</v>
      </c>
      <c r="AG14" s="55">
        <f>SUMIF(B_IV_1A!$F:$F,$C14,B_IV_1A!AK:AK)</f>
        <v>0</v>
      </c>
      <c r="AH14" s="55">
        <f>SUMIF(B_IV_1A!$F:$F,$C14,B_IV_1A!AL:AL)</f>
        <v>0</v>
      </c>
      <c r="AI14" s="55">
        <f>SUMIF(B_IV_1A!$F:$F,$C14,B_IV_1A!AM:AM)</f>
        <v>0</v>
      </c>
      <c r="AJ14" s="55">
        <f>SUMIF(B_IV_1A!$F:$F,$C14,B_IV_1A!AN:AN)</f>
        <v>0</v>
      </c>
      <c r="AK14" s="55">
        <f>SUMIF(B_IV_1A!$F:$F,$C14,B_IV_1A!AO:AO)</f>
        <v>0</v>
      </c>
      <c r="AL14" s="55">
        <f>SUMIF(B_IV_1A!$F:$F,$C14,B_IV_1A!AP:AP)</f>
        <v>0</v>
      </c>
      <c r="AM14" s="55">
        <f>SUMIF(B_IV_1A!$F:$F,$C14,B_IV_1A!AQ:AQ)</f>
        <v>0</v>
      </c>
      <c r="AN14" s="54">
        <f t="shared" si="7"/>
        <v>570</v>
      </c>
      <c r="AO14" s="19"/>
      <c r="AP14" s="19"/>
      <c r="AQ14" s="19"/>
      <c r="AR14" s="19"/>
      <c r="AS14" s="19"/>
      <c r="AT14" s="22" t="str">
        <f>INDEX(B_IV_1A!$G:$G,MATCH($C14,B_IV_1A!$F:$F,0))</f>
        <v>V024</v>
      </c>
      <c r="AU14" s="22">
        <f>COUNTIF(B_IV_1A!$AZ$3:$AZ$1277,$D14)</f>
        <v>3</v>
      </c>
      <c r="AV14" s="22">
        <f>SUMIF(B_IV_1A!$AZ$3:$AZ$1277,$D14,B_IV_1A!$CG$3:$CG$1277)</f>
        <v>3</v>
      </c>
      <c r="AW14" s="22">
        <f>SUMIF(B_IV_1A!$AZ:$AZ,$D14,B_IV_1A!$CH:$CH)</f>
        <v>1</v>
      </c>
      <c r="AX14" s="22">
        <f>SUMIF(B_IV_1A!$AZ:$AZ,$D14,B_IV_1A!$CH:$CH)</f>
        <v>1</v>
      </c>
    </row>
    <row r="15" spans="1:50" x14ac:dyDescent="0.3">
      <c r="A15" s="64">
        <v>2653</v>
      </c>
      <c r="B15" s="185" t="s">
        <v>96</v>
      </c>
      <c r="C15" s="185" t="s">
        <v>97</v>
      </c>
      <c r="D15" s="185">
        <v>4138</v>
      </c>
      <c r="E15" s="185" t="s">
        <v>98</v>
      </c>
      <c r="F15" s="185" t="s">
        <v>99</v>
      </c>
      <c r="G15" s="49" t="str">
        <f t="shared" si="4"/>
        <v>Kitöltés rendben!</v>
      </c>
      <c r="H15" s="184" t="s">
        <v>0</v>
      </c>
      <c r="I15" s="184" t="s">
        <v>0</v>
      </c>
      <c r="J15" s="19"/>
      <c r="K15" s="50">
        <f t="shared" si="5"/>
        <v>90500</v>
      </c>
      <c r="L15" s="51">
        <f>SUMIF(B_IV_1A!$F:$F,$C15,B_IV_1A!$O:$O)</f>
        <v>0</v>
      </c>
      <c r="M15" s="51">
        <f>SUMIF(B_IV_1A!$F:$F,$C15,B_IV_1A!$P:$P)</f>
        <v>90500</v>
      </c>
      <c r="N15" s="51">
        <f>SUMIF(B_IV_1A!$F:$F,$C15,B_IV_1A!$Q:$Q)</f>
        <v>0</v>
      </c>
      <c r="O15" s="19"/>
      <c r="P15" s="52">
        <f>SUMIF(B_IV_1A!$F:$F,$C15,B_IV_1A!S:S)</f>
        <v>0</v>
      </c>
      <c r="Q15" s="52">
        <f>SUMIF(B_IV_1A!$F:$F,$C15,B_IV_1A!T:T)</f>
        <v>0</v>
      </c>
      <c r="R15" s="52">
        <f>SUMIF(B_IV_1A!$F:$F,$C15,B_IV_1A!U:U)</f>
        <v>0</v>
      </c>
      <c r="S15" s="52">
        <f>SUMIF(B_IV_1A!$F:$F,$C15,B_IV_1A!V:V)</f>
        <v>0</v>
      </c>
      <c r="T15" s="52">
        <f>SUMIF(B_IV_1A!$F:$F,$C15,B_IV_1A!W:W)</f>
        <v>0</v>
      </c>
      <c r="U15" s="52">
        <f>SUMIF(B_IV_1A!$F:$F,$C15,B_IV_1A!X:X)</f>
        <v>0</v>
      </c>
      <c r="V15" s="52">
        <f>SUMIF(B_IV_1A!$F:$F,$C15,B_IV_1A!Y:Y)</f>
        <v>0</v>
      </c>
      <c r="W15" s="52">
        <f>SUMIF(B_IV_1A!$F:$F,$C15,B_IV_1A!Z:Z)</f>
        <v>0</v>
      </c>
      <c r="X15" s="52">
        <f>SUMIF(B_IV_1A!$F:$F,$C15,B_IV_1A!AA:AA)</f>
        <v>0</v>
      </c>
      <c r="Y15" s="52">
        <f>SUMIF(B_IV_1A!$F:$F,$C15,B_IV_1A!AB:AB)</f>
        <v>0</v>
      </c>
      <c r="Z15" s="53">
        <f>SUMIF(B_IV_1A!$F:$F,$C15,B_IV_1A!AC:AC)</f>
        <v>0</v>
      </c>
      <c r="AA15" s="54">
        <f t="shared" si="6"/>
        <v>0</v>
      </c>
      <c r="AB15" s="19"/>
      <c r="AC15" s="55">
        <f>SUMIF(B_IV_1A!$F:$F,$C15,B_IV_1A!AG:AG)</f>
        <v>0</v>
      </c>
      <c r="AD15" s="55">
        <f>SUMIF(B_IV_1A!$F:$F,$C15,B_IV_1A!AH:AH)</f>
        <v>0</v>
      </c>
      <c r="AE15" s="55">
        <f>SUMIF(B_IV_1A!$F:$F,$C15,B_IV_1A!AI:AI)</f>
        <v>1610</v>
      </c>
      <c r="AF15" s="55">
        <f>SUMIF(B_IV_1A!$F:$F,$C15,B_IV_1A!AJ:AJ)</f>
        <v>0</v>
      </c>
      <c r="AG15" s="55">
        <f>SUMIF(B_IV_1A!$F:$F,$C15,B_IV_1A!AK:AK)</f>
        <v>0</v>
      </c>
      <c r="AH15" s="55">
        <f>SUMIF(B_IV_1A!$F:$F,$C15,B_IV_1A!AL:AL)</f>
        <v>0</v>
      </c>
      <c r="AI15" s="55">
        <f>SUMIF(B_IV_1A!$F:$F,$C15,B_IV_1A!AM:AM)</f>
        <v>0</v>
      </c>
      <c r="AJ15" s="55">
        <f>SUMIF(B_IV_1A!$F:$F,$C15,B_IV_1A!AN:AN)</f>
        <v>0</v>
      </c>
      <c r="AK15" s="55">
        <f>SUMIF(B_IV_1A!$F:$F,$C15,B_IV_1A!AO:AO)</f>
        <v>0</v>
      </c>
      <c r="AL15" s="55">
        <f>SUMIF(B_IV_1A!$F:$F,$C15,B_IV_1A!AP:AP)</f>
        <v>0</v>
      </c>
      <c r="AM15" s="55">
        <f>SUMIF(B_IV_1A!$F:$F,$C15,B_IV_1A!AQ:AQ)</f>
        <v>0</v>
      </c>
      <c r="AN15" s="54">
        <f t="shared" si="7"/>
        <v>1610</v>
      </c>
      <c r="AO15" s="19"/>
      <c r="AP15" s="19"/>
      <c r="AQ15" s="19"/>
      <c r="AR15" s="19"/>
      <c r="AS15" s="19"/>
      <c r="AT15" s="22" t="str">
        <f>INDEX(B_IV_1A!$G:$G,MATCH($C15,B_IV_1A!$F:$F,0))</f>
        <v>V011</v>
      </c>
      <c r="AU15" s="22">
        <f>COUNTIF(B_IV_1A!$AZ$3:$AZ$1277,$D15)</f>
        <v>5</v>
      </c>
      <c r="AV15" s="22">
        <f>SUMIF(B_IV_1A!$AZ$3:$AZ$1277,$D15,B_IV_1A!$CG$3:$CG$1277)</f>
        <v>5</v>
      </c>
      <c r="AW15" s="22">
        <f>SUMIF(B_IV_1A!$AZ:$AZ,$D15,B_IV_1A!$CH:$CH)</f>
        <v>1</v>
      </c>
      <c r="AX15" s="22">
        <f>SUMIF(B_IV_1A!$AZ:$AZ,$D15,B_IV_1A!$CH:$CH)</f>
        <v>1</v>
      </c>
    </row>
    <row r="16" spans="1:50" x14ac:dyDescent="0.3">
      <c r="A16" s="64">
        <v>2654</v>
      </c>
      <c r="B16" s="185" t="s">
        <v>100</v>
      </c>
      <c r="C16" s="185" t="s">
        <v>101</v>
      </c>
      <c r="D16" s="185">
        <v>4139</v>
      </c>
      <c r="E16" s="185" t="s">
        <v>102</v>
      </c>
      <c r="F16" s="185" t="s">
        <v>103</v>
      </c>
      <c r="G16" s="49" t="str">
        <f t="shared" si="4"/>
        <v>Kitöltés rendben!</v>
      </c>
      <c r="H16" s="184" t="s">
        <v>0</v>
      </c>
      <c r="I16" s="184" t="s">
        <v>0</v>
      </c>
      <c r="J16" s="19"/>
      <c r="K16" s="50">
        <f t="shared" si="5"/>
        <v>190000</v>
      </c>
      <c r="L16" s="51">
        <f>SUMIF(B_IV_1A!$F:$F,$C16,B_IV_1A!$O:$O)</f>
        <v>0</v>
      </c>
      <c r="M16" s="51">
        <f>SUMIF(B_IV_1A!$F:$F,$C16,B_IV_1A!$P:$P)</f>
        <v>190000</v>
      </c>
      <c r="N16" s="51">
        <f>SUMIF(B_IV_1A!$F:$F,$C16,B_IV_1A!$Q:$Q)</f>
        <v>0</v>
      </c>
      <c r="O16" s="19"/>
      <c r="P16" s="52">
        <f>SUMIF(B_IV_1A!$F:$F,$C16,B_IV_1A!S:S)</f>
        <v>0</v>
      </c>
      <c r="Q16" s="52">
        <f>SUMIF(B_IV_1A!$F:$F,$C16,B_IV_1A!T:T)</f>
        <v>0</v>
      </c>
      <c r="R16" s="52">
        <f>SUMIF(B_IV_1A!$F:$F,$C16,B_IV_1A!U:U)</f>
        <v>0</v>
      </c>
      <c r="S16" s="52">
        <f>SUMIF(B_IV_1A!$F:$F,$C16,B_IV_1A!V:V)</f>
        <v>0</v>
      </c>
      <c r="T16" s="52">
        <f>SUMIF(B_IV_1A!$F:$F,$C16,B_IV_1A!W:W)</f>
        <v>0</v>
      </c>
      <c r="U16" s="52">
        <f>SUMIF(B_IV_1A!$F:$F,$C16,B_IV_1A!X:X)</f>
        <v>0</v>
      </c>
      <c r="V16" s="52">
        <f>SUMIF(B_IV_1A!$F:$F,$C16,B_IV_1A!Y:Y)</f>
        <v>0</v>
      </c>
      <c r="W16" s="52">
        <f>SUMIF(B_IV_1A!$F:$F,$C16,B_IV_1A!Z:Z)</f>
        <v>0</v>
      </c>
      <c r="X16" s="52">
        <f>SUMIF(B_IV_1A!$F:$F,$C16,B_IV_1A!AA:AA)</f>
        <v>0</v>
      </c>
      <c r="Y16" s="52">
        <f>SUMIF(B_IV_1A!$F:$F,$C16,B_IV_1A!AB:AB)</f>
        <v>0</v>
      </c>
      <c r="Z16" s="53">
        <f>SUMIF(B_IV_1A!$F:$F,$C16,B_IV_1A!AC:AC)</f>
        <v>0</v>
      </c>
      <c r="AA16" s="54">
        <f t="shared" si="6"/>
        <v>0</v>
      </c>
      <c r="AB16" s="19"/>
      <c r="AC16" s="55">
        <f>SUMIF(B_IV_1A!$F:$F,$C16,B_IV_1A!AG:AG)</f>
        <v>0</v>
      </c>
      <c r="AD16" s="55">
        <f>SUMIF(B_IV_1A!$F:$F,$C16,B_IV_1A!AH:AH)</f>
        <v>0</v>
      </c>
      <c r="AE16" s="55">
        <f>SUMIF(B_IV_1A!$F:$F,$C16,B_IV_1A!AI:AI)</f>
        <v>970</v>
      </c>
      <c r="AF16" s="55">
        <f>SUMIF(B_IV_1A!$F:$F,$C16,B_IV_1A!AJ:AJ)</f>
        <v>0</v>
      </c>
      <c r="AG16" s="55">
        <f>SUMIF(B_IV_1A!$F:$F,$C16,B_IV_1A!AK:AK)</f>
        <v>0</v>
      </c>
      <c r="AH16" s="55">
        <f>SUMIF(B_IV_1A!$F:$F,$C16,B_IV_1A!AL:AL)</f>
        <v>0</v>
      </c>
      <c r="AI16" s="55">
        <f>SUMIF(B_IV_1A!$F:$F,$C16,B_IV_1A!AM:AM)</f>
        <v>0</v>
      </c>
      <c r="AJ16" s="55">
        <f>SUMIF(B_IV_1A!$F:$F,$C16,B_IV_1A!AN:AN)</f>
        <v>0</v>
      </c>
      <c r="AK16" s="55">
        <f>SUMIF(B_IV_1A!$F:$F,$C16,B_IV_1A!AO:AO)</f>
        <v>0</v>
      </c>
      <c r="AL16" s="55">
        <f>SUMIF(B_IV_1A!$F:$F,$C16,B_IV_1A!AP:AP)</f>
        <v>0</v>
      </c>
      <c r="AM16" s="55">
        <f>SUMIF(B_IV_1A!$F:$F,$C16,B_IV_1A!AQ:AQ)</f>
        <v>0</v>
      </c>
      <c r="AN16" s="54">
        <f t="shared" si="7"/>
        <v>970</v>
      </c>
      <c r="AO16" s="19"/>
      <c r="AP16" s="19"/>
      <c r="AQ16" s="19"/>
      <c r="AR16" s="19"/>
      <c r="AS16" s="19"/>
      <c r="AT16" s="22" t="str">
        <f>INDEX(B_IV_1A!$G:$G,MATCH($C16,B_IV_1A!$F:$F,0))</f>
        <v>V056 Szalafő ivóvíz ellátási rendszer</v>
      </c>
      <c r="AU16" s="22">
        <f>COUNTIF(B_IV_1A!$AZ$3:$AZ$1277,$D16)</f>
        <v>3</v>
      </c>
      <c r="AV16" s="22">
        <f>SUMIF(B_IV_1A!$AZ$3:$AZ$1277,$D16,B_IV_1A!$CG$3:$CG$1277)</f>
        <v>3</v>
      </c>
      <c r="AW16" s="22">
        <f>SUMIF(B_IV_1A!$AZ:$AZ,$D16,B_IV_1A!$CH:$CH)</f>
        <v>1</v>
      </c>
      <c r="AX16" s="22">
        <f>SUMIF(B_IV_1A!$AZ:$AZ,$D16,B_IV_1A!$CH:$CH)</f>
        <v>1</v>
      </c>
    </row>
    <row r="17" spans="1:50" x14ac:dyDescent="0.3">
      <c r="A17" s="64">
        <v>2655</v>
      </c>
      <c r="B17" s="185" t="s">
        <v>104</v>
      </c>
      <c r="C17" s="185" t="s">
        <v>105</v>
      </c>
      <c r="D17" s="185">
        <v>4140</v>
      </c>
      <c r="E17" s="185" t="s">
        <v>106</v>
      </c>
      <c r="F17" s="185" t="s">
        <v>107</v>
      </c>
      <c r="G17" s="49" t="str">
        <f t="shared" si="4"/>
        <v>Kitöltés rendben!</v>
      </c>
      <c r="H17" s="184" t="s">
        <v>0</v>
      </c>
      <c r="I17" s="184" t="s">
        <v>0</v>
      </c>
      <c r="J17" s="19"/>
      <c r="K17" s="50">
        <f t="shared" si="5"/>
        <v>91000</v>
      </c>
      <c r="L17" s="51">
        <f>SUMIF(B_IV_1A!$F:$F,$C17,B_IV_1A!$O:$O)</f>
        <v>0</v>
      </c>
      <c r="M17" s="51">
        <f>SUMIF(B_IV_1A!$F:$F,$C17,B_IV_1A!$P:$P)</f>
        <v>91000</v>
      </c>
      <c r="N17" s="51">
        <f>SUMIF(B_IV_1A!$F:$F,$C17,B_IV_1A!$Q:$Q)</f>
        <v>0</v>
      </c>
      <c r="O17" s="19"/>
      <c r="P17" s="52">
        <f>SUMIF(B_IV_1A!$F:$F,$C17,B_IV_1A!S:S)</f>
        <v>0</v>
      </c>
      <c r="Q17" s="52">
        <f>SUMIF(B_IV_1A!$F:$F,$C17,B_IV_1A!T:T)</f>
        <v>0</v>
      </c>
      <c r="R17" s="52">
        <f>SUMIF(B_IV_1A!$F:$F,$C17,B_IV_1A!U:U)</f>
        <v>0</v>
      </c>
      <c r="S17" s="52">
        <f>SUMIF(B_IV_1A!$F:$F,$C17,B_IV_1A!V:V)</f>
        <v>0</v>
      </c>
      <c r="T17" s="52">
        <f>SUMIF(B_IV_1A!$F:$F,$C17,B_IV_1A!W:W)</f>
        <v>0</v>
      </c>
      <c r="U17" s="52">
        <f>SUMIF(B_IV_1A!$F:$F,$C17,B_IV_1A!X:X)</f>
        <v>0</v>
      </c>
      <c r="V17" s="52">
        <f>SUMIF(B_IV_1A!$F:$F,$C17,B_IV_1A!Y:Y)</f>
        <v>0</v>
      </c>
      <c r="W17" s="52">
        <f>SUMIF(B_IV_1A!$F:$F,$C17,B_IV_1A!Z:Z)</f>
        <v>0</v>
      </c>
      <c r="X17" s="52">
        <f>SUMIF(B_IV_1A!$F:$F,$C17,B_IV_1A!AA:AA)</f>
        <v>0</v>
      </c>
      <c r="Y17" s="52">
        <f>SUMIF(B_IV_1A!$F:$F,$C17,B_IV_1A!AB:AB)</f>
        <v>0</v>
      </c>
      <c r="Z17" s="53">
        <f>SUMIF(B_IV_1A!$F:$F,$C17,B_IV_1A!AC:AC)</f>
        <v>0</v>
      </c>
      <c r="AA17" s="54">
        <f t="shared" si="6"/>
        <v>0</v>
      </c>
      <c r="AB17" s="19"/>
      <c r="AC17" s="55">
        <f>SUMIF(B_IV_1A!$F:$F,$C17,B_IV_1A!AG:AG)</f>
        <v>0</v>
      </c>
      <c r="AD17" s="55">
        <f>SUMIF(B_IV_1A!$F:$F,$C17,B_IV_1A!AH:AH)</f>
        <v>0</v>
      </c>
      <c r="AE17" s="55">
        <f>SUMIF(B_IV_1A!$F:$F,$C17,B_IV_1A!AI:AI)</f>
        <v>0</v>
      </c>
      <c r="AF17" s="55">
        <f>SUMIF(B_IV_1A!$F:$F,$C17,B_IV_1A!AJ:AJ)</f>
        <v>0</v>
      </c>
      <c r="AG17" s="55">
        <f>SUMIF(B_IV_1A!$F:$F,$C17,B_IV_1A!AK:AK)</f>
        <v>0</v>
      </c>
      <c r="AH17" s="55">
        <f>SUMIF(B_IV_1A!$F:$F,$C17,B_IV_1A!AL:AL)</f>
        <v>0</v>
      </c>
      <c r="AI17" s="55">
        <f>SUMIF(B_IV_1A!$F:$F,$C17,B_IV_1A!AM:AM)</f>
        <v>0</v>
      </c>
      <c r="AJ17" s="55">
        <f>SUMIF(B_IV_1A!$F:$F,$C17,B_IV_1A!AN:AN)</f>
        <v>0</v>
      </c>
      <c r="AK17" s="55">
        <f>SUMIF(B_IV_1A!$F:$F,$C17,B_IV_1A!AO:AO)</f>
        <v>0</v>
      </c>
      <c r="AL17" s="55">
        <f>SUMIF(B_IV_1A!$F:$F,$C17,B_IV_1A!AP:AP)</f>
        <v>0</v>
      </c>
      <c r="AM17" s="55">
        <f>SUMIF(B_IV_1A!$F:$F,$C17,B_IV_1A!AQ:AQ)</f>
        <v>0</v>
      </c>
      <c r="AN17" s="54">
        <f t="shared" si="7"/>
        <v>0</v>
      </c>
      <c r="AO17" s="19"/>
      <c r="AP17" s="19"/>
      <c r="AQ17" s="19"/>
      <c r="AR17" s="19"/>
      <c r="AS17" s="19"/>
      <c r="AT17" s="22" t="str">
        <f>INDEX(B_IV_1A!$G:$G,MATCH($C17,B_IV_1A!$F:$F,0))</f>
        <v>V041</v>
      </c>
      <c r="AU17" s="22">
        <f>COUNTIF(B_IV_1A!$AZ$3:$AZ$1277,$D17)</f>
        <v>4</v>
      </c>
      <c r="AV17" s="22">
        <f>SUMIF(B_IV_1A!$AZ$3:$AZ$1277,$D17,B_IV_1A!$CG$3:$CG$1277)</f>
        <v>4</v>
      </c>
      <c r="AW17" s="22">
        <f>SUMIF(B_IV_1A!$AZ:$AZ,$D17,B_IV_1A!$CH:$CH)</f>
        <v>1</v>
      </c>
      <c r="AX17" s="22">
        <f>SUMIF(B_IV_1A!$AZ:$AZ,$D17,B_IV_1A!$CH:$CH)</f>
        <v>1</v>
      </c>
    </row>
    <row r="18" spans="1:50" x14ac:dyDescent="0.3">
      <c r="A18" s="64">
        <v>2656</v>
      </c>
      <c r="B18" s="185" t="s">
        <v>108</v>
      </c>
      <c r="C18" s="185" t="s">
        <v>109</v>
      </c>
      <c r="D18" s="185">
        <v>4141</v>
      </c>
      <c r="E18" s="185" t="s">
        <v>110</v>
      </c>
      <c r="F18" s="185" t="s">
        <v>111</v>
      </c>
      <c r="G18" s="49" t="str">
        <f t="shared" si="4"/>
        <v>Kitöltés rendben!</v>
      </c>
      <c r="H18" s="184" t="s">
        <v>0</v>
      </c>
      <c r="I18" s="184" t="s">
        <v>0</v>
      </c>
      <c r="J18" s="19"/>
      <c r="K18" s="50">
        <f t="shared" si="5"/>
        <v>16000</v>
      </c>
      <c r="L18" s="51">
        <f>SUMIF(B_IV_1A!$F:$F,$C18,B_IV_1A!$O:$O)</f>
        <v>0</v>
      </c>
      <c r="M18" s="51">
        <f>SUMIF(B_IV_1A!$F:$F,$C18,B_IV_1A!$P:$P)</f>
        <v>16000</v>
      </c>
      <c r="N18" s="51">
        <f>SUMIF(B_IV_1A!$F:$F,$C18,B_IV_1A!$Q:$Q)</f>
        <v>0</v>
      </c>
      <c r="O18" s="19"/>
      <c r="P18" s="52">
        <f>SUMIF(B_IV_1A!$F:$F,$C18,B_IV_1A!S:S)</f>
        <v>0</v>
      </c>
      <c r="Q18" s="52">
        <f>SUMIF(B_IV_1A!$F:$F,$C18,B_IV_1A!T:T)</f>
        <v>0</v>
      </c>
      <c r="R18" s="52">
        <f>SUMIF(B_IV_1A!$F:$F,$C18,B_IV_1A!U:U)</f>
        <v>0</v>
      </c>
      <c r="S18" s="52">
        <f>SUMIF(B_IV_1A!$F:$F,$C18,B_IV_1A!V:V)</f>
        <v>0</v>
      </c>
      <c r="T18" s="52">
        <f>SUMIF(B_IV_1A!$F:$F,$C18,B_IV_1A!W:W)</f>
        <v>0</v>
      </c>
      <c r="U18" s="52">
        <f>SUMIF(B_IV_1A!$F:$F,$C18,B_IV_1A!X:X)</f>
        <v>0</v>
      </c>
      <c r="V18" s="52">
        <f>SUMIF(B_IV_1A!$F:$F,$C18,B_IV_1A!Y:Y)</f>
        <v>0</v>
      </c>
      <c r="W18" s="52">
        <f>SUMIF(B_IV_1A!$F:$F,$C18,B_IV_1A!Z:Z)</f>
        <v>0</v>
      </c>
      <c r="X18" s="52">
        <f>SUMIF(B_IV_1A!$F:$F,$C18,B_IV_1A!AA:AA)</f>
        <v>0</v>
      </c>
      <c r="Y18" s="52">
        <f>SUMIF(B_IV_1A!$F:$F,$C18,B_IV_1A!AB:AB)</f>
        <v>0</v>
      </c>
      <c r="Z18" s="53">
        <f>SUMIF(B_IV_1A!$F:$F,$C18,B_IV_1A!AC:AC)</f>
        <v>0</v>
      </c>
      <c r="AA18" s="54">
        <f t="shared" si="6"/>
        <v>0</v>
      </c>
      <c r="AB18" s="19"/>
      <c r="AC18" s="55">
        <f>SUMIF(B_IV_1A!$F:$F,$C18,B_IV_1A!AG:AG)</f>
        <v>0</v>
      </c>
      <c r="AD18" s="55">
        <f>SUMIF(B_IV_1A!$F:$F,$C18,B_IV_1A!AH:AH)</f>
        <v>0</v>
      </c>
      <c r="AE18" s="55">
        <f>SUMIF(B_IV_1A!$F:$F,$C18,B_IV_1A!AI:AI)</f>
        <v>0</v>
      </c>
      <c r="AF18" s="55">
        <f>SUMIF(B_IV_1A!$F:$F,$C18,B_IV_1A!AJ:AJ)</f>
        <v>0</v>
      </c>
      <c r="AG18" s="55">
        <f>SUMIF(B_IV_1A!$F:$F,$C18,B_IV_1A!AK:AK)</f>
        <v>0</v>
      </c>
      <c r="AH18" s="55">
        <f>SUMIF(B_IV_1A!$F:$F,$C18,B_IV_1A!AL:AL)</f>
        <v>0</v>
      </c>
      <c r="AI18" s="55">
        <f>SUMIF(B_IV_1A!$F:$F,$C18,B_IV_1A!AM:AM)</f>
        <v>0</v>
      </c>
      <c r="AJ18" s="55">
        <f>SUMIF(B_IV_1A!$F:$F,$C18,B_IV_1A!AN:AN)</f>
        <v>0</v>
      </c>
      <c r="AK18" s="55">
        <f>SUMIF(B_IV_1A!$F:$F,$C18,B_IV_1A!AO:AO)</f>
        <v>0</v>
      </c>
      <c r="AL18" s="55">
        <f>SUMIF(B_IV_1A!$F:$F,$C18,B_IV_1A!AP:AP)</f>
        <v>0</v>
      </c>
      <c r="AM18" s="55">
        <f>SUMIF(B_IV_1A!$F:$F,$C18,B_IV_1A!AQ:AQ)</f>
        <v>0</v>
      </c>
      <c r="AN18" s="54">
        <f t="shared" si="7"/>
        <v>0</v>
      </c>
      <c r="AO18" s="19"/>
      <c r="AP18" s="19"/>
      <c r="AQ18" s="19"/>
      <c r="AR18" s="19"/>
      <c r="AS18" s="19"/>
      <c r="AT18" s="22" t="str">
        <f>INDEX(B_IV_1A!$G:$G,MATCH($C18,B_IV_1A!$F:$F,0))</f>
        <v>V033</v>
      </c>
      <c r="AU18" s="22">
        <f>COUNTIF(B_IV_1A!$AZ$3:$AZ$1277,$D18)</f>
        <v>4</v>
      </c>
      <c r="AV18" s="22">
        <f>SUMIF(B_IV_1A!$AZ$3:$AZ$1277,$D18,B_IV_1A!$CG$3:$CG$1277)</f>
        <v>4</v>
      </c>
      <c r="AW18" s="22">
        <f>SUMIF(B_IV_1A!$AZ:$AZ,$D18,B_IV_1A!$CH:$CH)</f>
        <v>1</v>
      </c>
      <c r="AX18" s="22">
        <f>SUMIF(B_IV_1A!$AZ:$AZ,$D18,B_IV_1A!$CH:$CH)</f>
        <v>1</v>
      </c>
    </row>
    <row r="19" spans="1:50" x14ac:dyDescent="0.3">
      <c r="A19" s="64">
        <v>2657</v>
      </c>
      <c r="B19" s="185" t="s">
        <v>112</v>
      </c>
      <c r="C19" s="185" t="s">
        <v>113</v>
      </c>
      <c r="D19" s="185">
        <v>4142</v>
      </c>
      <c r="E19" s="185" t="s">
        <v>114</v>
      </c>
      <c r="F19" s="185" t="s">
        <v>115</v>
      </c>
      <c r="G19" s="49" t="str">
        <f t="shared" si="4"/>
        <v>Kitöltés rendben!</v>
      </c>
      <c r="H19" s="184" t="s">
        <v>0</v>
      </c>
      <c r="I19" s="184" t="s">
        <v>0</v>
      </c>
      <c r="J19" s="19"/>
      <c r="K19" s="50">
        <f t="shared" si="5"/>
        <v>84500</v>
      </c>
      <c r="L19" s="51">
        <f>SUMIF(B_IV_1A!$F:$F,$C19,B_IV_1A!$O:$O)</f>
        <v>0</v>
      </c>
      <c r="M19" s="51">
        <f>SUMIF(B_IV_1A!$F:$F,$C19,B_IV_1A!$P:$P)</f>
        <v>84500</v>
      </c>
      <c r="N19" s="51">
        <f>SUMIF(B_IV_1A!$F:$F,$C19,B_IV_1A!$Q:$Q)</f>
        <v>0</v>
      </c>
      <c r="O19" s="19"/>
      <c r="P19" s="52">
        <f>SUMIF(B_IV_1A!$F:$F,$C19,B_IV_1A!S:S)</f>
        <v>0</v>
      </c>
      <c r="Q19" s="52">
        <f>SUMIF(B_IV_1A!$F:$F,$C19,B_IV_1A!T:T)</f>
        <v>0</v>
      </c>
      <c r="R19" s="52">
        <f>SUMIF(B_IV_1A!$F:$F,$C19,B_IV_1A!U:U)</f>
        <v>0</v>
      </c>
      <c r="S19" s="52">
        <f>SUMIF(B_IV_1A!$F:$F,$C19,B_IV_1A!V:V)</f>
        <v>0</v>
      </c>
      <c r="T19" s="52">
        <f>SUMIF(B_IV_1A!$F:$F,$C19,B_IV_1A!W:W)</f>
        <v>0</v>
      </c>
      <c r="U19" s="52">
        <f>SUMIF(B_IV_1A!$F:$F,$C19,B_IV_1A!X:X)</f>
        <v>0</v>
      </c>
      <c r="V19" s="52">
        <f>SUMIF(B_IV_1A!$F:$F,$C19,B_IV_1A!Y:Y)</f>
        <v>0</v>
      </c>
      <c r="W19" s="52">
        <f>SUMIF(B_IV_1A!$F:$F,$C19,B_IV_1A!Z:Z)</f>
        <v>0</v>
      </c>
      <c r="X19" s="52">
        <f>SUMIF(B_IV_1A!$F:$F,$C19,B_IV_1A!AA:AA)</f>
        <v>0</v>
      </c>
      <c r="Y19" s="52">
        <f>SUMIF(B_IV_1A!$F:$F,$C19,B_IV_1A!AB:AB)</f>
        <v>0</v>
      </c>
      <c r="Z19" s="53">
        <f>SUMIF(B_IV_1A!$F:$F,$C19,B_IV_1A!AC:AC)</f>
        <v>0</v>
      </c>
      <c r="AA19" s="54">
        <f t="shared" si="6"/>
        <v>0</v>
      </c>
      <c r="AB19" s="19"/>
      <c r="AC19" s="55">
        <f>SUMIF(B_IV_1A!$F:$F,$C19,B_IV_1A!AG:AG)</f>
        <v>0</v>
      </c>
      <c r="AD19" s="55">
        <f>SUMIF(B_IV_1A!$F:$F,$C19,B_IV_1A!AH:AH)</f>
        <v>0</v>
      </c>
      <c r="AE19" s="55">
        <f>SUMIF(B_IV_1A!$F:$F,$C19,B_IV_1A!AI:AI)</f>
        <v>1835</v>
      </c>
      <c r="AF19" s="55">
        <f>SUMIF(B_IV_1A!$F:$F,$C19,B_IV_1A!AJ:AJ)</f>
        <v>0</v>
      </c>
      <c r="AG19" s="55">
        <f>SUMIF(B_IV_1A!$F:$F,$C19,B_IV_1A!AK:AK)</f>
        <v>0</v>
      </c>
      <c r="AH19" s="55">
        <f>SUMIF(B_IV_1A!$F:$F,$C19,B_IV_1A!AL:AL)</f>
        <v>0</v>
      </c>
      <c r="AI19" s="55">
        <f>SUMIF(B_IV_1A!$F:$F,$C19,B_IV_1A!AM:AM)</f>
        <v>0</v>
      </c>
      <c r="AJ19" s="55">
        <f>SUMIF(B_IV_1A!$F:$F,$C19,B_IV_1A!AN:AN)</f>
        <v>0</v>
      </c>
      <c r="AK19" s="55">
        <f>SUMIF(B_IV_1A!$F:$F,$C19,B_IV_1A!AO:AO)</f>
        <v>0</v>
      </c>
      <c r="AL19" s="55">
        <f>SUMIF(B_IV_1A!$F:$F,$C19,B_IV_1A!AP:AP)</f>
        <v>0</v>
      </c>
      <c r="AM19" s="55">
        <f>SUMIF(B_IV_1A!$F:$F,$C19,B_IV_1A!AQ:AQ)</f>
        <v>0</v>
      </c>
      <c r="AN19" s="54">
        <f t="shared" si="7"/>
        <v>1835</v>
      </c>
      <c r="AO19" s="19"/>
      <c r="AP19" s="19"/>
      <c r="AQ19" s="19"/>
      <c r="AR19" s="19"/>
      <c r="AS19" s="19"/>
      <c r="AT19" s="22" t="str">
        <f>INDEX(B_IV_1A!$G:$G,MATCH($C19,B_IV_1A!$F:$F,0))</f>
        <v>V055</v>
      </c>
      <c r="AU19" s="22">
        <f>COUNTIF(B_IV_1A!$AZ$3:$AZ$1277,$D19)</f>
        <v>3</v>
      </c>
      <c r="AV19" s="22">
        <f>SUMIF(B_IV_1A!$AZ$3:$AZ$1277,$D19,B_IV_1A!$CG$3:$CG$1277)</f>
        <v>3</v>
      </c>
      <c r="AW19" s="22">
        <f>SUMIF(B_IV_1A!$AZ:$AZ,$D19,B_IV_1A!$CH:$CH)</f>
        <v>1</v>
      </c>
      <c r="AX19" s="22">
        <f>SUMIF(B_IV_1A!$AZ:$AZ,$D19,B_IV_1A!$CH:$CH)</f>
        <v>1</v>
      </c>
    </row>
    <row r="20" spans="1:50" x14ac:dyDescent="0.3">
      <c r="A20" s="64">
        <v>2658</v>
      </c>
      <c r="B20" s="185" t="s">
        <v>116</v>
      </c>
      <c r="C20" s="185" t="s">
        <v>117</v>
      </c>
      <c r="D20" s="185">
        <v>4143</v>
      </c>
      <c r="E20" s="185" t="s">
        <v>118</v>
      </c>
      <c r="F20" s="185" t="s">
        <v>119</v>
      </c>
      <c r="G20" s="49" t="str">
        <f t="shared" si="4"/>
        <v>Kitöltés rendben!</v>
      </c>
      <c r="H20" s="184" t="s">
        <v>0</v>
      </c>
      <c r="I20" s="184" t="s">
        <v>0</v>
      </c>
      <c r="J20" s="19"/>
      <c r="K20" s="50">
        <f t="shared" si="5"/>
        <v>90000</v>
      </c>
      <c r="L20" s="51">
        <f>SUMIF(B_IV_1A!$F:$F,$C20,B_IV_1A!$O:$O)</f>
        <v>0</v>
      </c>
      <c r="M20" s="51">
        <f>SUMIF(B_IV_1A!$F:$F,$C20,B_IV_1A!$P:$P)</f>
        <v>90000</v>
      </c>
      <c r="N20" s="51">
        <f>SUMIF(B_IV_1A!$F:$F,$C20,B_IV_1A!$Q:$Q)</f>
        <v>0</v>
      </c>
      <c r="O20" s="19"/>
      <c r="P20" s="52">
        <f>SUMIF(B_IV_1A!$F:$F,$C20,B_IV_1A!S:S)</f>
        <v>0</v>
      </c>
      <c r="Q20" s="52">
        <f>SUMIF(B_IV_1A!$F:$F,$C20,B_IV_1A!T:T)</f>
        <v>0</v>
      </c>
      <c r="R20" s="52">
        <f>SUMIF(B_IV_1A!$F:$F,$C20,B_IV_1A!U:U)</f>
        <v>0</v>
      </c>
      <c r="S20" s="52">
        <f>SUMIF(B_IV_1A!$F:$F,$C20,B_IV_1A!V:V)</f>
        <v>0</v>
      </c>
      <c r="T20" s="52">
        <f>SUMIF(B_IV_1A!$F:$F,$C20,B_IV_1A!W:W)</f>
        <v>0</v>
      </c>
      <c r="U20" s="52">
        <f>SUMIF(B_IV_1A!$F:$F,$C20,B_IV_1A!X:X)</f>
        <v>0</v>
      </c>
      <c r="V20" s="52">
        <f>SUMIF(B_IV_1A!$F:$F,$C20,B_IV_1A!Y:Y)</f>
        <v>0</v>
      </c>
      <c r="W20" s="52">
        <f>SUMIF(B_IV_1A!$F:$F,$C20,B_IV_1A!Z:Z)</f>
        <v>0</v>
      </c>
      <c r="X20" s="52">
        <f>SUMIF(B_IV_1A!$F:$F,$C20,B_IV_1A!AA:AA)</f>
        <v>0</v>
      </c>
      <c r="Y20" s="52">
        <f>SUMIF(B_IV_1A!$F:$F,$C20,B_IV_1A!AB:AB)</f>
        <v>0</v>
      </c>
      <c r="Z20" s="53">
        <f>SUMIF(B_IV_1A!$F:$F,$C20,B_IV_1A!AC:AC)</f>
        <v>0</v>
      </c>
      <c r="AA20" s="54">
        <f t="shared" si="6"/>
        <v>0</v>
      </c>
      <c r="AB20" s="19"/>
      <c r="AC20" s="55">
        <f>SUMIF(B_IV_1A!$F:$F,$C20,B_IV_1A!AG:AG)</f>
        <v>0</v>
      </c>
      <c r="AD20" s="55">
        <f>SUMIF(B_IV_1A!$F:$F,$C20,B_IV_1A!AH:AH)</f>
        <v>0</v>
      </c>
      <c r="AE20" s="55">
        <f>SUMIF(B_IV_1A!$F:$F,$C20,B_IV_1A!AI:AI)</f>
        <v>0</v>
      </c>
      <c r="AF20" s="55">
        <f>SUMIF(B_IV_1A!$F:$F,$C20,B_IV_1A!AJ:AJ)</f>
        <v>240</v>
      </c>
      <c r="AG20" s="55">
        <f>SUMIF(B_IV_1A!$F:$F,$C20,B_IV_1A!AK:AK)</f>
        <v>0</v>
      </c>
      <c r="AH20" s="55">
        <f>SUMIF(B_IV_1A!$F:$F,$C20,B_IV_1A!AL:AL)</f>
        <v>0</v>
      </c>
      <c r="AI20" s="55">
        <f>SUMIF(B_IV_1A!$F:$F,$C20,B_IV_1A!AM:AM)</f>
        <v>0</v>
      </c>
      <c r="AJ20" s="55">
        <f>SUMIF(B_IV_1A!$F:$F,$C20,B_IV_1A!AN:AN)</f>
        <v>0</v>
      </c>
      <c r="AK20" s="55">
        <f>SUMIF(B_IV_1A!$F:$F,$C20,B_IV_1A!AO:AO)</f>
        <v>0</v>
      </c>
      <c r="AL20" s="55">
        <f>SUMIF(B_IV_1A!$F:$F,$C20,B_IV_1A!AP:AP)</f>
        <v>0</v>
      </c>
      <c r="AM20" s="55">
        <f>SUMIF(B_IV_1A!$F:$F,$C20,B_IV_1A!AQ:AQ)</f>
        <v>0</v>
      </c>
      <c r="AN20" s="54">
        <f t="shared" si="7"/>
        <v>240</v>
      </c>
      <c r="AO20" s="19"/>
      <c r="AP20" s="19"/>
      <c r="AQ20" s="19"/>
      <c r="AR20" s="19"/>
      <c r="AS20" s="19"/>
      <c r="AT20" s="22" t="str">
        <f>INDEX(B_IV_1A!$G:$G,MATCH($C20,B_IV_1A!$F:$F,0))</f>
        <v>V004</v>
      </c>
      <c r="AU20" s="22">
        <f>COUNTIF(B_IV_1A!$AZ$3:$AZ$1277,$D20)</f>
        <v>4</v>
      </c>
      <c r="AV20" s="22">
        <f>SUMIF(B_IV_1A!$AZ$3:$AZ$1277,$D20,B_IV_1A!$CG$3:$CG$1277)</f>
        <v>4</v>
      </c>
      <c r="AW20" s="22">
        <f>SUMIF(B_IV_1A!$AZ:$AZ,$D20,B_IV_1A!$CH:$CH)</f>
        <v>1</v>
      </c>
      <c r="AX20" s="22">
        <f>SUMIF(B_IV_1A!$AZ:$AZ,$D20,B_IV_1A!$CH:$CH)</f>
        <v>1</v>
      </c>
    </row>
    <row r="21" spans="1:50" x14ac:dyDescent="0.3">
      <c r="A21" s="64">
        <v>2659</v>
      </c>
      <c r="B21" s="185" t="s">
        <v>120</v>
      </c>
      <c r="C21" s="185" t="s">
        <v>121</v>
      </c>
      <c r="D21" s="185">
        <v>4144</v>
      </c>
      <c r="E21" s="185" t="s">
        <v>122</v>
      </c>
      <c r="F21" s="185" t="s">
        <v>123</v>
      </c>
      <c r="G21" s="49" t="str">
        <f t="shared" si="4"/>
        <v>Kitöltés rendben!</v>
      </c>
      <c r="H21" s="184" t="s">
        <v>0</v>
      </c>
      <c r="I21" s="184" t="s">
        <v>0</v>
      </c>
      <c r="J21" s="19"/>
      <c r="K21" s="50">
        <f t="shared" si="5"/>
        <v>30000</v>
      </c>
      <c r="L21" s="51">
        <f>SUMIF(B_IV_1A!$F:$F,$C21,B_IV_1A!$O:$O)</f>
        <v>0</v>
      </c>
      <c r="M21" s="51">
        <f>SUMIF(B_IV_1A!$F:$F,$C21,B_IV_1A!$P:$P)</f>
        <v>30000</v>
      </c>
      <c r="N21" s="51">
        <f>SUMIF(B_IV_1A!$F:$F,$C21,B_IV_1A!$Q:$Q)</f>
        <v>0</v>
      </c>
      <c r="O21" s="19"/>
      <c r="P21" s="52">
        <f>SUMIF(B_IV_1A!$F:$F,$C21,B_IV_1A!S:S)</f>
        <v>0</v>
      </c>
      <c r="Q21" s="52">
        <f>SUMIF(B_IV_1A!$F:$F,$C21,B_IV_1A!T:T)</f>
        <v>0</v>
      </c>
      <c r="R21" s="52">
        <f>SUMIF(B_IV_1A!$F:$F,$C21,B_IV_1A!U:U)</f>
        <v>0</v>
      </c>
      <c r="S21" s="52">
        <f>SUMIF(B_IV_1A!$F:$F,$C21,B_IV_1A!V:V)</f>
        <v>0</v>
      </c>
      <c r="T21" s="52">
        <f>SUMIF(B_IV_1A!$F:$F,$C21,B_IV_1A!W:W)</f>
        <v>0</v>
      </c>
      <c r="U21" s="52">
        <f>SUMIF(B_IV_1A!$F:$F,$C21,B_IV_1A!X:X)</f>
        <v>0</v>
      </c>
      <c r="V21" s="52">
        <f>SUMIF(B_IV_1A!$F:$F,$C21,B_IV_1A!Y:Y)</f>
        <v>0</v>
      </c>
      <c r="W21" s="52">
        <f>SUMIF(B_IV_1A!$F:$F,$C21,B_IV_1A!Z:Z)</f>
        <v>0</v>
      </c>
      <c r="X21" s="52">
        <f>SUMIF(B_IV_1A!$F:$F,$C21,B_IV_1A!AA:AA)</f>
        <v>0</v>
      </c>
      <c r="Y21" s="52">
        <f>SUMIF(B_IV_1A!$F:$F,$C21,B_IV_1A!AB:AB)</f>
        <v>0</v>
      </c>
      <c r="Z21" s="53">
        <f>SUMIF(B_IV_1A!$F:$F,$C21,B_IV_1A!AC:AC)</f>
        <v>0</v>
      </c>
      <c r="AA21" s="54">
        <f t="shared" si="6"/>
        <v>0</v>
      </c>
      <c r="AB21" s="19"/>
      <c r="AC21" s="55">
        <f>SUMIF(B_IV_1A!$F:$F,$C21,B_IV_1A!AG:AG)</f>
        <v>0</v>
      </c>
      <c r="AD21" s="55">
        <f>SUMIF(B_IV_1A!$F:$F,$C21,B_IV_1A!AH:AH)</f>
        <v>0</v>
      </c>
      <c r="AE21" s="55">
        <f>SUMIF(B_IV_1A!$F:$F,$C21,B_IV_1A!AI:AI)</f>
        <v>310</v>
      </c>
      <c r="AF21" s="55">
        <f>SUMIF(B_IV_1A!$F:$F,$C21,B_IV_1A!AJ:AJ)</f>
        <v>0</v>
      </c>
      <c r="AG21" s="55">
        <f>SUMIF(B_IV_1A!$F:$F,$C21,B_IV_1A!AK:AK)</f>
        <v>0</v>
      </c>
      <c r="AH21" s="55">
        <f>SUMIF(B_IV_1A!$F:$F,$C21,B_IV_1A!AL:AL)</f>
        <v>0</v>
      </c>
      <c r="AI21" s="55">
        <f>SUMIF(B_IV_1A!$F:$F,$C21,B_IV_1A!AM:AM)</f>
        <v>0</v>
      </c>
      <c r="AJ21" s="55">
        <f>SUMIF(B_IV_1A!$F:$F,$C21,B_IV_1A!AN:AN)</f>
        <v>0</v>
      </c>
      <c r="AK21" s="55">
        <f>SUMIF(B_IV_1A!$F:$F,$C21,B_IV_1A!AO:AO)</f>
        <v>0</v>
      </c>
      <c r="AL21" s="55">
        <f>SUMIF(B_IV_1A!$F:$F,$C21,B_IV_1A!AP:AP)</f>
        <v>0</v>
      </c>
      <c r="AM21" s="55">
        <f>SUMIF(B_IV_1A!$F:$F,$C21,B_IV_1A!AQ:AQ)</f>
        <v>0</v>
      </c>
      <c r="AN21" s="54">
        <f t="shared" si="7"/>
        <v>310</v>
      </c>
      <c r="AO21" s="19"/>
      <c r="AP21" s="19"/>
      <c r="AQ21" s="19"/>
      <c r="AR21" s="19"/>
      <c r="AS21" s="19"/>
      <c r="AT21" s="22" t="str">
        <f>INDEX(B_IV_1A!$G:$G,MATCH($C21,B_IV_1A!$F:$F,0))</f>
        <v>V002</v>
      </c>
      <c r="AU21" s="22">
        <f>COUNTIF(B_IV_1A!$AZ$3:$AZ$1277,$D21)</f>
        <v>3</v>
      </c>
      <c r="AV21" s="22">
        <f>SUMIF(B_IV_1A!$AZ$3:$AZ$1277,$D21,B_IV_1A!$CG$3:$CG$1277)</f>
        <v>3</v>
      </c>
      <c r="AW21" s="22">
        <f>SUMIF(B_IV_1A!$AZ:$AZ,$D21,B_IV_1A!$CH:$CH)</f>
        <v>1</v>
      </c>
      <c r="AX21" s="22">
        <f>SUMIF(B_IV_1A!$AZ:$AZ,$D21,B_IV_1A!$CH:$CH)</f>
        <v>1</v>
      </c>
    </row>
    <row r="22" spans="1:50" x14ac:dyDescent="0.3">
      <c r="A22" s="64">
        <v>2660</v>
      </c>
      <c r="B22" s="185" t="s">
        <v>124</v>
      </c>
      <c r="C22" s="185" t="s">
        <v>125</v>
      </c>
      <c r="D22" s="185">
        <v>4145</v>
      </c>
      <c r="E22" s="185" t="s">
        <v>126</v>
      </c>
      <c r="F22" s="185" t="s">
        <v>127</v>
      </c>
      <c r="G22" s="49" t="str">
        <f t="shared" si="4"/>
        <v>Kitöltés rendben!</v>
      </c>
      <c r="H22" s="184" t="s">
        <v>0</v>
      </c>
      <c r="I22" s="184" t="s">
        <v>0</v>
      </c>
      <c r="J22" s="19"/>
      <c r="K22" s="50">
        <f t="shared" si="5"/>
        <v>105000</v>
      </c>
      <c r="L22" s="51">
        <f>SUMIF(B_IV_1A!$F:$F,$C22,B_IV_1A!$O:$O)</f>
        <v>0</v>
      </c>
      <c r="M22" s="51">
        <f>SUMIF(B_IV_1A!$F:$F,$C22,B_IV_1A!$P:$P)</f>
        <v>105000</v>
      </c>
      <c r="N22" s="51">
        <f>SUMIF(B_IV_1A!$F:$F,$C22,B_IV_1A!$Q:$Q)</f>
        <v>0</v>
      </c>
      <c r="O22" s="19"/>
      <c r="P22" s="52">
        <f>SUMIF(B_IV_1A!$F:$F,$C22,B_IV_1A!S:S)</f>
        <v>0</v>
      </c>
      <c r="Q22" s="52">
        <f>SUMIF(B_IV_1A!$F:$F,$C22,B_IV_1A!T:T)</f>
        <v>0</v>
      </c>
      <c r="R22" s="52">
        <f>SUMIF(B_IV_1A!$F:$F,$C22,B_IV_1A!U:U)</f>
        <v>0</v>
      </c>
      <c r="S22" s="52">
        <f>SUMIF(B_IV_1A!$F:$F,$C22,B_IV_1A!V:V)</f>
        <v>0</v>
      </c>
      <c r="T22" s="52">
        <f>SUMIF(B_IV_1A!$F:$F,$C22,B_IV_1A!W:W)</f>
        <v>0</v>
      </c>
      <c r="U22" s="52">
        <f>SUMIF(B_IV_1A!$F:$F,$C22,B_IV_1A!X:X)</f>
        <v>0</v>
      </c>
      <c r="V22" s="52">
        <f>SUMIF(B_IV_1A!$F:$F,$C22,B_IV_1A!Y:Y)</f>
        <v>0</v>
      </c>
      <c r="W22" s="52">
        <f>SUMIF(B_IV_1A!$F:$F,$C22,B_IV_1A!Z:Z)</f>
        <v>0</v>
      </c>
      <c r="X22" s="52">
        <f>SUMIF(B_IV_1A!$F:$F,$C22,B_IV_1A!AA:AA)</f>
        <v>0</v>
      </c>
      <c r="Y22" s="52">
        <f>SUMIF(B_IV_1A!$F:$F,$C22,B_IV_1A!AB:AB)</f>
        <v>0</v>
      </c>
      <c r="Z22" s="53">
        <f>SUMIF(B_IV_1A!$F:$F,$C22,B_IV_1A!AC:AC)</f>
        <v>0</v>
      </c>
      <c r="AA22" s="54">
        <f t="shared" si="6"/>
        <v>0</v>
      </c>
      <c r="AB22" s="19"/>
      <c r="AC22" s="55">
        <f>SUMIF(B_IV_1A!$F:$F,$C22,B_IV_1A!AG:AG)</f>
        <v>0</v>
      </c>
      <c r="AD22" s="55">
        <f>SUMIF(B_IV_1A!$F:$F,$C22,B_IV_1A!AH:AH)</f>
        <v>0</v>
      </c>
      <c r="AE22" s="55">
        <f>SUMIF(B_IV_1A!$F:$F,$C22,B_IV_1A!AI:AI)</f>
        <v>1510</v>
      </c>
      <c r="AF22" s="55">
        <f>SUMIF(B_IV_1A!$F:$F,$C22,B_IV_1A!AJ:AJ)</f>
        <v>0</v>
      </c>
      <c r="AG22" s="55">
        <f>SUMIF(B_IV_1A!$F:$F,$C22,B_IV_1A!AK:AK)</f>
        <v>0</v>
      </c>
      <c r="AH22" s="55">
        <f>SUMIF(B_IV_1A!$F:$F,$C22,B_IV_1A!AL:AL)</f>
        <v>0</v>
      </c>
      <c r="AI22" s="55">
        <f>SUMIF(B_IV_1A!$F:$F,$C22,B_IV_1A!AM:AM)</f>
        <v>0</v>
      </c>
      <c r="AJ22" s="55">
        <f>SUMIF(B_IV_1A!$F:$F,$C22,B_IV_1A!AN:AN)</f>
        <v>0</v>
      </c>
      <c r="AK22" s="55">
        <f>SUMIF(B_IV_1A!$F:$F,$C22,B_IV_1A!AO:AO)</f>
        <v>0</v>
      </c>
      <c r="AL22" s="55">
        <f>SUMIF(B_IV_1A!$F:$F,$C22,B_IV_1A!AP:AP)</f>
        <v>0</v>
      </c>
      <c r="AM22" s="55">
        <f>SUMIF(B_IV_1A!$F:$F,$C22,B_IV_1A!AQ:AQ)</f>
        <v>0</v>
      </c>
      <c r="AN22" s="54">
        <f t="shared" si="7"/>
        <v>1510</v>
      </c>
      <c r="AO22" s="19"/>
      <c r="AP22" s="19"/>
      <c r="AQ22" s="19"/>
      <c r="AR22" s="19"/>
      <c r="AS22" s="19"/>
      <c r="AT22" s="22" t="str">
        <f>INDEX(B_IV_1A!$G:$G,MATCH($C22,B_IV_1A!$F:$F,0))</f>
        <v>V031</v>
      </c>
      <c r="AU22" s="22">
        <f>COUNTIF(B_IV_1A!$AZ$3:$AZ$1277,$D22)</f>
        <v>5</v>
      </c>
      <c r="AV22" s="22">
        <f>SUMIF(B_IV_1A!$AZ$3:$AZ$1277,$D22,B_IV_1A!$CG$3:$CG$1277)</f>
        <v>5</v>
      </c>
      <c r="AW22" s="22">
        <f>SUMIF(B_IV_1A!$AZ:$AZ,$D22,B_IV_1A!$CH:$CH)</f>
        <v>1</v>
      </c>
      <c r="AX22" s="22">
        <f>SUMIF(B_IV_1A!$AZ:$AZ,$D22,B_IV_1A!$CH:$CH)</f>
        <v>1</v>
      </c>
    </row>
    <row r="23" spans="1:50" x14ac:dyDescent="0.3">
      <c r="A23" s="64">
        <v>2661</v>
      </c>
      <c r="B23" s="185" t="s">
        <v>128</v>
      </c>
      <c r="C23" s="185" t="s">
        <v>129</v>
      </c>
      <c r="D23" s="185">
        <v>4146</v>
      </c>
      <c r="E23" s="185" t="s">
        <v>130</v>
      </c>
      <c r="F23" s="185" t="s">
        <v>131</v>
      </c>
      <c r="G23" s="49" t="str">
        <f t="shared" si="4"/>
        <v>Kitöltés rendben!</v>
      </c>
      <c r="H23" s="184" t="s">
        <v>0</v>
      </c>
      <c r="I23" s="184" t="s">
        <v>0</v>
      </c>
      <c r="J23" s="19"/>
      <c r="K23" s="50">
        <f t="shared" si="5"/>
        <v>100000</v>
      </c>
      <c r="L23" s="51">
        <f>SUMIF(B_IV_1A!$F:$F,$C23,B_IV_1A!$O:$O)</f>
        <v>0</v>
      </c>
      <c r="M23" s="51">
        <f>SUMIF(B_IV_1A!$F:$F,$C23,B_IV_1A!$P:$P)</f>
        <v>100000</v>
      </c>
      <c r="N23" s="51">
        <f>SUMIF(B_IV_1A!$F:$F,$C23,B_IV_1A!$Q:$Q)</f>
        <v>0</v>
      </c>
      <c r="O23" s="19"/>
      <c r="P23" s="52">
        <f>SUMIF(B_IV_1A!$F:$F,$C23,B_IV_1A!S:S)</f>
        <v>0</v>
      </c>
      <c r="Q23" s="52">
        <f>SUMIF(B_IV_1A!$F:$F,$C23,B_IV_1A!T:T)</f>
        <v>0</v>
      </c>
      <c r="R23" s="52">
        <f>SUMIF(B_IV_1A!$F:$F,$C23,B_IV_1A!U:U)</f>
        <v>0</v>
      </c>
      <c r="S23" s="52">
        <f>SUMIF(B_IV_1A!$F:$F,$C23,B_IV_1A!V:V)</f>
        <v>0</v>
      </c>
      <c r="T23" s="52">
        <f>SUMIF(B_IV_1A!$F:$F,$C23,B_IV_1A!W:W)</f>
        <v>0</v>
      </c>
      <c r="U23" s="52">
        <f>SUMIF(B_IV_1A!$F:$F,$C23,B_IV_1A!X:X)</f>
        <v>0</v>
      </c>
      <c r="V23" s="52">
        <f>SUMIF(B_IV_1A!$F:$F,$C23,B_IV_1A!Y:Y)</f>
        <v>0</v>
      </c>
      <c r="W23" s="52">
        <f>SUMIF(B_IV_1A!$F:$F,$C23,B_IV_1A!Z:Z)</f>
        <v>0</v>
      </c>
      <c r="X23" s="52">
        <f>SUMIF(B_IV_1A!$F:$F,$C23,B_IV_1A!AA:AA)</f>
        <v>0</v>
      </c>
      <c r="Y23" s="52">
        <f>SUMIF(B_IV_1A!$F:$F,$C23,B_IV_1A!AB:AB)</f>
        <v>0</v>
      </c>
      <c r="Z23" s="53">
        <f>SUMIF(B_IV_1A!$F:$F,$C23,B_IV_1A!AC:AC)</f>
        <v>0</v>
      </c>
      <c r="AA23" s="54">
        <f t="shared" si="6"/>
        <v>0</v>
      </c>
      <c r="AB23" s="19"/>
      <c r="AC23" s="55">
        <f>SUMIF(B_IV_1A!$F:$F,$C23,B_IV_1A!AG:AG)</f>
        <v>0</v>
      </c>
      <c r="AD23" s="55">
        <f>SUMIF(B_IV_1A!$F:$F,$C23,B_IV_1A!AH:AH)</f>
        <v>0</v>
      </c>
      <c r="AE23" s="55">
        <f>SUMIF(B_IV_1A!$F:$F,$C23,B_IV_1A!AI:AI)</f>
        <v>4150</v>
      </c>
      <c r="AF23" s="55">
        <f>SUMIF(B_IV_1A!$F:$F,$C23,B_IV_1A!AJ:AJ)</f>
        <v>0</v>
      </c>
      <c r="AG23" s="55">
        <f>SUMIF(B_IV_1A!$F:$F,$C23,B_IV_1A!AK:AK)</f>
        <v>0</v>
      </c>
      <c r="AH23" s="55">
        <f>SUMIF(B_IV_1A!$F:$F,$C23,B_IV_1A!AL:AL)</f>
        <v>0</v>
      </c>
      <c r="AI23" s="55">
        <f>SUMIF(B_IV_1A!$F:$F,$C23,B_IV_1A!AM:AM)</f>
        <v>0</v>
      </c>
      <c r="AJ23" s="55">
        <f>SUMIF(B_IV_1A!$F:$F,$C23,B_IV_1A!AN:AN)</f>
        <v>0</v>
      </c>
      <c r="AK23" s="55">
        <f>SUMIF(B_IV_1A!$F:$F,$C23,B_IV_1A!AO:AO)</f>
        <v>0</v>
      </c>
      <c r="AL23" s="55">
        <f>SUMIF(B_IV_1A!$F:$F,$C23,B_IV_1A!AP:AP)</f>
        <v>0</v>
      </c>
      <c r="AM23" s="55">
        <f>SUMIF(B_IV_1A!$F:$F,$C23,B_IV_1A!AQ:AQ)</f>
        <v>0</v>
      </c>
      <c r="AN23" s="54">
        <f t="shared" si="7"/>
        <v>4150</v>
      </c>
      <c r="AO23" s="19"/>
      <c r="AP23" s="19"/>
      <c r="AQ23" s="19"/>
      <c r="AR23" s="19"/>
      <c r="AS23" s="19"/>
      <c r="AT23" s="22" t="str">
        <f>INDEX(B_IV_1A!$G:$G,MATCH($C23,B_IV_1A!$F:$F,0))</f>
        <v>V006</v>
      </c>
      <c r="AU23" s="22">
        <f>COUNTIF(B_IV_1A!$AZ$3:$AZ$1277,$D23)</f>
        <v>5</v>
      </c>
      <c r="AV23" s="22">
        <f>SUMIF(B_IV_1A!$AZ$3:$AZ$1277,$D23,B_IV_1A!$CG$3:$CG$1277)</f>
        <v>5</v>
      </c>
      <c r="AW23" s="22">
        <f>SUMIF(B_IV_1A!$AZ:$AZ,$D23,B_IV_1A!$CH:$CH)</f>
        <v>1</v>
      </c>
      <c r="AX23" s="22">
        <f>SUMIF(B_IV_1A!$AZ:$AZ,$D23,B_IV_1A!$CH:$CH)</f>
        <v>1</v>
      </c>
    </row>
    <row r="24" spans="1:50" x14ac:dyDescent="0.3">
      <c r="A24" s="64">
        <v>2662</v>
      </c>
      <c r="B24" s="185" t="s">
        <v>132</v>
      </c>
      <c r="C24" s="185" t="s">
        <v>133</v>
      </c>
      <c r="D24" s="185">
        <v>4147</v>
      </c>
      <c r="E24" s="185" t="s">
        <v>134</v>
      </c>
      <c r="F24" s="185" t="s">
        <v>135</v>
      </c>
      <c r="G24" s="49" t="str">
        <f t="shared" si="4"/>
        <v>Kitöltés rendben!</v>
      </c>
      <c r="H24" s="184" t="s">
        <v>0</v>
      </c>
      <c r="I24" s="184" t="s">
        <v>0</v>
      </c>
      <c r="J24" s="19"/>
      <c r="K24" s="50">
        <f t="shared" si="5"/>
        <v>119000</v>
      </c>
      <c r="L24" s="51">
        <f>SUMIF(B_IV_1A!$F:$F,$C24,B_IV_1A!$O:$O)</f>
        <v>0</v>
      </c>
      <c r="M24" s="51">
        <f>SUMIF(B_IV_1A!$F:$F,$C24,B_IV_1A!$P:$P)</f>
        <v>119000</v>
      </c>
      <c r="N24" s="51">
        <f>SUMIF(B_IV_1A!$F:$F,$C24,B_IV_1A!$Q:$Q)</f>
        <v>0</v>
      </c>
      <c r="O24" s="19"/>
      <c r="P24" s="52">
        <f>SUMIF(B_IV_1A!$F:$F,$C24,B_IV_1A!S:S)</f>
        <v>0</v>
      </c>
      <c r="Q24" s="52">
        <f>SUMIF(B_IV_1A!$F:$F,$C24,B_IV_1A!T:T)</f>
        <v>0</v>
      </c>
      <c r="R24" s="52">
        <f>SUMIF(B_IV_1A!$F:$F,$C24,B_IV_1A!U:U)</f>
        <v>0</v>
      </c>
      <c r="S24" s="52">
        <f>SUMIF(B_IV_1A!$F:$F,$C24,B_IV_1A!V:V)</f>
        <v>0</v>
      </c>
      <c r="T24" s="52">
        <f>SUMIF(B_IV_1A!$F:$F,$C24,B_IV_1A!W:W)</f>
        <v>0</v>
      </c>
      <c r="U24" s="52">
        <f>SUMIF(B_IV_1A!$F:$F,$C24,B_IV_1A!X:X)</f>
        <v>0</v>
      </c>
      <c r="V24" s="52">
        <f>SUMIF(B_IV_1A!$F:$F,$C24,B_IV_1A!Y:Y)</f>
        <v>0</v>
      </c>
      <c r="W24" s="52">
        <f>SUMIF(B_IV_1A!$F:$F,$C24,B_IV_1A!Z:Z)</f>
        <v>0</v>
      </c>
      <c r="X24" s="52">
        <f>SUMIF(B_IV_1A!$F:$F,$C24,B_IV_1A!AA:AA)</f>
        <v>0</v>
      </c>
      <c r="Y24" s="52">
        <f>SUMIF(B_IV_1A!$F:$F,$C24,B_IV_1A!AB:AB)</f>
        <v>0</v>
      </c>
      <c r="Z24" s="53">
        <f>SUMIF(B_IV_1A!$F:$F,$C24,B_IV_1A!AC:AC)</f>
        <v>0</v>
      </c>
      <c r="AA24" s="54">
        <f t="shared" si="6"/>
        <v>0</v>
      </c>
      <c r="AB24" s="19"/>
      <c r="AC24" s="55">
        <f>SUMIF(B_IV_1A!$F:$F,$C24,B_IV_1A!AG:AG)</f>
        <v>0</v>
      </c>
      <c r="AD24" s="55">
        <f>SUMIF(B_IV_1A!$F:$F,$C24,B_IV_1A!AH:AH)</f>
        <v>0</v>
      </c>
      <c r="AE24" s="55">
        <f>SUMIF(B_IV_1A!$F:$F,$C24,B_IV_1A!AI:AI)</f>
        <v>760</v>
      </c>
      <c r="AF24" s="55">
        <f>SUMIF(B_IV_1A!$F:$F,$C24,B_IV_1A!AJ:AJ)</f>
        <v>0</v>
      </c>
      <c r="AG24" s="55">
        <f>SUMIF(B_IV_1A!$F:$F,$C24,B_IV_1A!AK:AK)</f>
        <v>0</v>
      </c>
      <c r="AH24" s="55">
        <f>SUMIF(B_IV_1A!$F:$F,$C24,B_IV_1A!AL:AL)</f>
        <v>0</v>
      </c>
      <c r="AI24" s="55">
        <f>SUMIF(B_IV_1A!$F:$F,$C24,B_IV_1A!AM:AM)</f>
        <v>0</v>
      </c>
      <c r="AJ24" s="55">
        <f>SUMIF(B_IV_1A!$F:$F,$C24,B_IV_1A!AN:AN)</f>
        <v>0</v>
      </c>
      <c r="AK24" s="55">
        <f>SUMIF(B_IV_1A!$F:$F,$C24,B_IV_1A!AO:AO)</f>
        <v>0</v>
      </c>
      <c r="AL24" s="55">
        <f>SUMIF(B_IV_1A!$F:$F,$C24,B_IV_1A!AP:AP)</f>
        <v>0</v>
      </c>
      <c r="AM24" s="55">
        <f>SUMIF(B_IV_1A!$F:$F,$C24,B_IV_1A!AQ:AQ)</f>
        <v>0</v>
      </c>
      <c r="AN24" s="54">
        <f t="shared" si="7"/>
        <v>760</v>
      </c>
      <c r="AO24" s="19"/>
      <c r="AP24" s="19"/>
      <c r="AQ24" s="19"/>
      <c r="AR24" s="19"/>
      <c r="AS24" s="19"/>
      <c r="AT24" s="22" t="str">
        <f>INDEX(B_IV_1A!$G:$G,MATCH($C24,B_IV_1A!$F:$F,0))</f>
        <v>V019</v>
      </c>
      <c r="AU24" s="22">
        <f>COUNTIF(B_IV_1A!$AZ$3:$AZ$1277,$D24)</f>
        <v>5</v>
      </c>
      <c r="AV24" s="22">
        <f>SUMIF(B_IV_1A!$AZ$3:$AZ$1277,$D24,B_IV_1A!$CG$3:$CG$1277)</f>
        <v>5</v>
      </c>
      <c r="AW24" s="22">
        <f>SUMIF(B_IV_1A!$AZ:$AZ,$D24,B_IV_1A!$CH:$CH)</f>
        <v>1</v>
      </c>
      <c r="AX24" s="22">
        <f>SUMIF(B_IV_1A!$AZ:$AZ,$D24,B_IV_1A!$CH:$CH)</f>
        <v>1</v>
      </c>
    </row>
    <row r="25" spans="1:50" x14ac:dyDescent="0.3">
      <c r="A25" s="64">
        <v>2663</v>
      </c>
      <c r="B25" s="185" t="s">
        <v>136</v>
      </c>
      <c r="C25" s="185" t="s">
        <v>137</v>
      </c>
      <c r="D25" s="185">
        <v>4148</v>
      </c>
      <c r="E25" s="185" t="s">
        <v>138</v>
      </c>
      <c r="F25" s="185" t="s">
        <v>139</v>
      </c>
      <c r="G25" s="49" t="str">
        <f t="shared" si="4"/>
        <v>Kitöltés rendben!</v>
      </c>
      <c r="H25" s="184" t="s">
        <v>0</v>
      </c>
      <c r="I25" s="184" t="s">
        <v>0</v>
      </c>
      <c r="J25" s="19"/>
      <c r="K25" s="50">
        <f t="shared" si="5"/>
        <v>95000</v>
      </c>
      <c r="L25" s="51">
        <f>SUMIF(B_IV_1A!$F:$F,$C25,B_IV_1A!$O:$O)</f>
        <v>0</v>
      </c>
      <c r="M25" s="51">
        <f>SUMIF(B_IV_1A!$F:$F,$C25,B_IV_1A!$P:$P)</f>
        <v>95000</v>
      </c>
      <c r="N25" s="51">
        <f>SUMIF(B_IV_1A!$F:$F,$C25,B_IV_1A!$Q:$Q)</f>
        <v>0</v>
      </c>
      <c r="O25" s="19"/>
      <c r="P25" s="52">
        <f>SUMIF(B_IV_1A!$F:$F,$C25,B_IV_1A!S:S)</f>
        <v>0</v>
      </c>
      <c r="Q25" s="52">
        <f>SUMIF(B_IV_1A!$F:$F,$C25,B_IV_1A!T:T)</f>
        <v>0</v>
      </c>
      <c r="R25" s="52">
        <f>SUMIF(B_IV_1A!$F:$F,$C25,B_IV_1A!U:U)</f>
        <v>0</v>
      </c>
      <c r="S25" s="52">
        <f>SUMIF(B_IV_1A!$F:$F,$C25,B_IV_1A!V:V)</f>
        <v>0</v>
      </c>
      <c r="T25" s="52">
        <f>SUMIF(B_IV_1A!$F:$F,$C25,B_IV_1A!W:W)</f>
        <v>0</v>
      </c>
      <c r="U25" s="52">
        <f>SUMIF(B_IV_1A!$F:$F,$C25,B_IV_1A!X:X)</f>
        <v>0</v>
      </c>
      <c r="V25" s="52">
        <f>SUMIF(B_IV_1A!$F:$F,$C25,B_IV_1A!Y:Y)</f>
        <v>0</v>
      </c>
      <c r="W25" s="52">
        <f>SUMIF(B_IV_1A!$F:$F,$C25,B_IV_1A!Z:Z)</f>
        <v>0</v>
      </c>
      <c r="X25" s="52">
        <f>SUMIF(B_IV_1A!$F:$F,$C25,B_IV_1A!AA:AA)</f>
        <v>0</v>
      </c>
      <c r="Y25" s="52">
        <f>SUMIF(B_IV_1A!$F:$F,$C25,B_IV_1A!AB:AB)</f>
        <v>0</v>
      </c>
      <c r="Z25" s="53">
        <f>SUMIF(B_IV_1A!$F:$F,$C25,B_IV_1A!AC:AC)</f>
        <v>0</v>
      </c>
      <c r="AA25" s="54">
        <f t="shared" si="6"/>
        <v>0</v>
      </c>
      <c r="AB25" s="19"/>
      <c r="AC25" s="55">
        <f>SUMIF(B_IV_1A!$F:$F,$C25,B_IV_1A!AG:AG)</f>
        <v>0</v>
      </c>
      <c r="AD25" s="55">
        <f>SUMIF(B_IV_1A!$F:$F,$C25,B_IV_1A!AH:AH)</f>
        <v>0</v>
      </c>
      <c r="AE25" s="55">
        <f>SUMIF(B_IV_1A!$F:$F,$C25,B_IV_1A!AI:AI)</f>
        <v>3780</v>
      </c>
      <c r="AF25" s="55">
        <f>SUMIF(B_IV_1A!$F:$F,$C25,B_IV_1A!AJ:AJ)</f>
        <v>0</v>
      </c>
      <c r="AG25" s="55">
        <f>SUMIF(B_IV_1A!$F:$F,$C25,B_IV_1A!AK:AK)</f>
        <v>0</v>
      </c>
      <c r="AH25" s="55">
        <f>SUMIF(B_IV_1A!$F:$F,$C25,B_IV_1A!AL:AL)</f>
        <v>0</v>
      </c>
      <c r="AI25" s="55">
        <f>SUMIF(B_IV_1A!$F:$F,$C25,B_IV_1A!AM:AM)</f>
        <v>0</v>
      </c>
      <c r="AJ25" s="55">
        <f>SUMIF(B_IV_1A!$F:$F,$C25,B_IV_1A!AN:AN)</f>
        <v>0</v>
      </c>
      <c r="AK25" s="55">
        <f>SUMIF(B_IV_1A!$F:$F,$C25,B_IV_1A!AO:AO)</f>
        <v>0</v>
      </c>
      <c r="AL25" s="55">
        <f>SUMIF(B_IV_1A!$F:$F,$C25,B_IV_1A!AP:AP)</f>
        <v>0</v>
      </c>
      <c r="AM25" s="55">
        <f>SUMIF(B_IV_1A!$F:$F,$C25,B_IV_1A!AQ:AQ)</f>
        <v>0</v>
      </c>
      <c r="AN25" s="54">
        <f t="shared" si="7"/>
        <v>3780</v>
      </c>
      <c r="AO25" s="19"/>
      <c r="AP25" s="19"/>
      <c r="AQ25" s="19"/>
      <c r="AR25" s="19"/>
      <c r="AS25" s="19"/>
      <c r="AT25" s="22" t="str">
        <f>INDEX(B_IV_1A!$G:$G,MATCH($C25,B_IV_1A!$F:$F,0))</f>
        <v>V014</v>
      </c>
      <c r="AU25" s="22">
        <f>COUNTIF(B_IV_1A!$AZ$3:$AZ$1277,$D25)</f>
        <v>4</v>
      </c>
      <c r="AV25" s="22">
        <f>SUMIF(B_IV_1A!$AZ$3:$AZ$1277,$D25,B_IV_1A!$CG$3:$CG$1277)</f>
        <v>4</v>
      </c>
      <c r="AW25" s="22">
        <f>SUMIF(B_IV_1A!$AZ:$AZ,$D25,B_IV_1A!$CH:$CH)</f>
        <v>1</v>
      </c>
      <c r="AX25" s="22">
        <f>SUMIF(B_IV_1A!$AZ:$AZ,$D25,B_IV_1A!$CH:$CH)</f>
        <v>1</v>
      </c>
    </row>
    <row r="26" spans="1:50" x14ac:dyDescent="0.3">
      <c r="A26" s="64">
        <v>2664</v>
      </c>
      <c r="B26" s="185" t="s">
        <v>140</v>
      </c>
      <c r="C26" s="185" t="s">
        <v>141</v>
      </c>
      <c r="D26" s="185">
        <v>4149</v>
      </c>
      <c r="E26" s="185" t="s">
        <v>142</v>
      </c>
      <c r="F26" s="185" t="s">
        <v>143</v>
      </c>
      <c r="G26" s="49" t="str">
        <f t="shared" si="4"/>
        <v>Kitöltés rendben!</v>
      </c>
      <c r="H26" s="184" t="s">
        <v>0</v>
      </c>
      <c r="I26" s="184" t="s">
        <v>0</v>
      </c>
      <c r="J26" s="19"/>
      <c r="K26" s="50">
        <f t="shared" si="5"/>
        <v>80000</v>
      </c>
      <c r="L26" s="51">
        <f>SUMIF(B_IV_1A!$F:$F,$C26,B_IV_1A!$O:$O)</f>
        <v>0</v>
      </c>
      <c r="M26" s="51">
        <f>SUMIF(B_IV_1A!$F:$F,$C26,B_IV_1A!$P:$P)</f>
        <v>80000</v>
      </c>
      <c r="N26" s="51">
        <f>SUMIF(B_IV_1A!$F:$F,$C26,B_IV_1A!$Q:$Q)</f>
        <v>0</v>
      </c>
      <c r="O26" s="19"/>
      <c r="P26" s="52">
        <f>SUMIF(B_IV_1A!$F:$F,$C26,B_IV_1A!S:S)</f>
        <v>0</v>
      </c>
      <c r="Q26" s="52">
        <f>SUMIF(B_IV_1A!$F:$F,$C26,B_IV_1A!T:T)</f>
        <v>0</v>
      </c>
      <c r="R26" s="52">
        <f>SUMIF(B_IV_1A!$F:$F,$C26,B_IV_1A!U:U)</f>
        <v>0</v>
      </c>
      <c r="S26" s="52">
        <f>SUMIF(B_IV_1A!$F:$F,$C26,B_IV_1A!V:V)</f>
        <v>0</v>
      </c>
      <c r="T26" s="52">
        <f>SUMIF(B_IV_1A!$F:$F,$C26,B_IV_1A!W:W)</f>
        <v>0</v>
      </c>
      <c r="U26" s="52">
        <f>SUMIF(B_IV_1A!$F:$F,$C26,B_IV_1A!X:X)</f>
        <v>0</v>
      </c>
      <c r="V26" s="52">
        <f>SUMIF(B_IV_1A!$F:$F,$C26,B_IV_1A!Y:Y)</f>
        <v>0</v>
      </c>
      <c r="W26" s="52">
        <f>SUMIF(B_IV_1A!$F:$F,$C26,B_IV_1A!Z:Z)</f>
        <v>0</v>
      </c>
      <c r="X26" s="52">
        <f>SUMIF(B_IV_1A!$F:$F,$C26,B_IV_1A!AA:AA)</f>
        <v>0</v>
      </c>
      <c r="Y26" s="52">
        <f>SUMIF(B_IV_1A!$F:$F,$C26,B_IV_1A!AB:AB)</f>
        <v>0</v>
      </c>
      <c r="Z26" s="53">
        <f>SUMIF(B_IV_1A!$F:$F,$C26,B_IV_1A!AC:AC)</f>
        <v>0</v>
      </c>
      <c r="AA26" s="54">
        <f t="shared" si="6"/>
        <v>0</v>
      </c>
      <c r="AB26" s="19"/>
      <c r="AC26" s="55">
        <f>SUMIF(B_IV_1A!$F:$F,$C26,B_IV_1A!AG:AG)</f>
        <v>0</v>
      </c>
      <c r="AD26" s="55">
        <f>SUMIF(B_IV_1A!$F:$F,$C26,B_IV_1A!AH:AH)</f>
        <v>0</v>
      </c>
      <c r="AE26" s="55">
        <f>SUMIF(B_IV_1A!$F:$F,$C26,B_IV_1A!AI:AI)</f>
        <v>300</v>
      </c>
      <c r="AF26" s="55">
        <f>SUMIF(B_IV_1A!$F:$F,$C26,B_IV_1A!AJ:AJ)</f>
        <v>0</v>
      </c>
      <c r="AG26" s="55">
        <f>SUMIF(B_IV_1A!$F:$F,$C26,B_IV_1A!AK:AK)</f>
        <v>0</v>
      </c>
      <c r="AH26" s="55">
        <f>SUMIF(B_IV_1A!$F:$F,$C26,B_IV_1A!AL:AL)</f>
        <v>0</v>
      </c>
      <c r="AI26" s="55">
        <f>SUMIF(B_IV_1A!$F:$F,$C26,B_IV_1A!AM:AM)</f>
        <v>0</v>
      </c>
      <c r="AJ26" s="55">
        <f>SUMIF(B_IV_1A!$F:$F,$C26,B_IV_1A!AN:AN)</f>
        <v>0</v>
      </c>
      <c r="AK26" s="55">
        <f>SUMIF(B_IV_1A!$F:$F,$C26,B_IV_1A!AO:AO)</f>
        <v>0</v>
      </c>
      <c r="AL26" s="55">
        <f>SUMIF(B_IV_1A!$F:$F,$C26,B_IV_1A!AP:AP)</f>
        <v>0</v>
      </c>
      <c r="AM26" s="55">
        <f>SUMIF(B_IV_1A!$F:$F,$C26,B_IV_1A!AQ:AQ)</f>
        <v>0</v>
      </c>
      <c r="AN26" s="54">
        <f t="shared" si="7"/>
        <v>300</v>
      </c>
      <c r="AO26" s="19"/>
      <c r="AP26" s="19"/>
      <c r="AQ26" s="19"/>
      <c r="AR26" s="19"/>
      <c r="AS26" s="19"/>
      <c r="AT26" s="22" t="str">
        <f>INDEX(B_IV_1A!$G:$G,MATCH($C26,B_IV_1A!$F:$F,0))</f>
        <v>V053</v>
      </c>
      <c r="AU26" s="22">
        <f>COUNTIF(B_IV_1A!$AZ$3:$AZ$1277,$D26)</f>
        <v>2</v>
      </c>
      <c r="AV26" s="22">
        <f>SUMIF(B_IV_1A!$AZ$3:$AZ$1277,$D26,B_IV_1A!$CG$3:$CG$1277)</f>
        <v>2</v>
      </c>
      <c r="AW26" s="22">
        <f>SUMIF(B_IV_1A!$AZ:$AZ,$D26,B_IV_1A!$CH:$CH)</f>
        <v>1</v>
      </c>
      <c r="AX26" s="22">
        <f>SUMIF(B_IV_1A!$AZ:$AZ,$D26,B_IV_1A!$CH:$CH)</f>
        <v>1</v>
      </c>
    </row>
    <row r="27" spans="1:50" x14ac:dyDescent="0.3">
      <c r="A27" s="64">
        <v>2665</v>
      </c>
      <c r="B27" s="185" t="s">
        <v>144</v>
      </c>
      <c r="C27" s="185" t="s">
        <v>145</v>
      </c>
      <c r="D27" s="185">
        <v>4150</v>
      </c>
      <c r="E27" s="185" t="s">
        <v>146</v>
      </c>
      <c r="F27" s="185" t="s">
        <v>147</v>
      </c>
      <c r="G27" s="49" t="str">
        <f t="shared" si="4"/>
        <v>Kitöltés rendben!</v>
      </c>
      <c r="H27" s="184" t="s">
        <v>0</v>
      </c>
      <c r="I27" s="184" t="s">
        <v>0</v>
      </c>
      <c r="J27" s="19"/>
      <c r="K27" s="50">
        <f t="shared" si="5"/>
        <v>244000</v>
      </c>
      <c r="L27" s="51">
        <f>SUMIF(B_IV_1A!$F:$F,$C27,B_IV_1A!$O:$O)</f>
        <v>0</v>
      </c>
      <c r="M27" s="51">
        <f>SUMIF(B_IV_1A!$F:$F,$C27,B_IV_1A!$P:$P)</f>
        <v>244000</v>
      </c>
      <c r="N27" s="51">
        <f>SUMIF(B_IV_1A!$F:$F,$C27,B_IV_1A!$Q:$Q)</f>
        <v>0</v>
      </c>
      <c r="O27" s="19"/>
      <c r="P27" s="52">
        <f>SUMIF(B_IV_1A!$F:$F,$C27,B_IV_1A!S:S)</f>
        <v>0</v>
      </c>
      <c r="Q27" s="52">
        <f>SUMIF(B_IV_1A!$F:$F,$C27,B_IV_1A!T:T)</f>
        <v>0</v>
      </c>
      <c r="R27" s="52">
        <f>SUMIF(B_IV_1A!$F:$F,$C27,B_IV_1A!U:U)</f>
        <v>0</v>
      </c>
      <c r="S27" s="52">
        <f>SUMIF(B_IV_1A!$F:$F,$C27,B_IV_1A!V:V)</f>
        <v>0</v>
      </c>
      <c r="T27" s="52">
        <f>SUMIF(B_IV_1A!$F:$F,$C27,B_IV_1A!W:W)</f>
        <v>0</v>
      </c>
      <c r="U27" s="52">
        <f>SUMIF(B_IV_1A!$F:$F,$C27,B_IV_1A!X:X)</f>
        <v>0</v>
      </c>
      <c r="V27" s="52">
        <f>SUMIF(B_IV_1A!$F:$F,$C27,B_IV_1A!Y:Y)</f>
        <v>0</v>
      </c>
      <c r="W27" s="52">
        <f>SUMIF(B_IV_1A!$F:$F,$C27,B_IV_1A!Z:Z)</f>
        <v>0</v>
      </c>
      <c r="X27" s="52">
        <f>SUMIF(B_IV_1A!$F:$F,$C27,B_IV_1A!AA:AA)</f>
        <v>0</v>
      </c>
      <c r="Y27" s="52">
        <f>SUMIF(B_IV_1A!$F:$F,$C27,B_IV_1A!AB:AB)</f>
        <v>0</v>
      </c>
      <c r="Z27" s="53">
        <f>SUMIF(B_IV_1A!$F:$F,$C27,B_IV_1A!AC:AC)</f>
        <v>0</v>
      </c>
      <c r="AA27" s="54">
        <f t="shared" si="6"/>
        <v>0</v>
      </c>
      <c r="AB27" s="19"/>
      <c r="AC27" s="55">
        <f>SUMIF(B_IV_1A!$F:$F,$C27,B_IV_1A!AG:AG)</f>
        <v>0</v>
      </c>
      <c r="AD27" s="55">
        <f>SUMIF(B_IV_1A!$F:$F,$C27,B_IV_1A!AH:AH)</f>
        <v>0</v>
      </c>
      <c r="AE27" s="55">
        <f>SUMIF(B_IV_1A!$F:$F,$C27,B_IV_1A!AI:AI)</f>
        <v>5186</v>
      </c>
      <c r="AF27" s="55">
        <f>SUMIF(B_IV_1A!$F:$F,$C27,B_IV_1A!AJ:AJ)</f>
        <v>0</v>
      </c>
      <c r="AG27" s="55">
        <f>SUMIF(B_IV_1A!$F:$F,$C27,B_IV_1A!AK:AK)</f>
        <v>0</v>
      </c>
      <c r="AH27" s="55">
        <f>SUMIF(B_IV_1A!$F:$F,$C27,B_IV_1A!AL:AL)</f>
        <v>0</v>
      </c>
      <c r="AI27" s="55">
        <f>SUMIF(B_IV_1A!$F:$F,$C27,B_IV_1A!AM:AM)</f>
        <v>0</v>
      </c>
      <c r="AJ27" s="55">
        <f>SUMIF(B_IV_1A!$F:$F,$C27,B_IV_1A!AN:AN)</f>
        <v>0</v>
      </c>
      <c r="AK27" s="55">
        <f>SUMIF(B_IV_1A!$F:$F,$C27,B_IV_1A!AO:AO)</f>
        <v>0</v>
      </c>
      <c r="AL27" s="55">
        <f>SUMIF(B_IV_1A!$F:$F,$C27,B_IV_1A!AP:AP)</f>
        <v>0</v>
      </c>
      <c r="AM27" s="55">
        <f>SUMIF(B_IV_1A!$F:$F,$C27,B_IV_1A!AQ:AQ)</f>
        <v>0</v>
      </c>
      <c r="AN27" s="54">
        <f t="shared" si="7"/>
        <v>5186</v>
      </c>
      <c r="AO27" s="19"/>
      <c r="AP27" s="19"/>
      <c r="AQ27" s="19"/>
      <c r="AR27" s="19"/>
      <c r="AS27" s="19"/>
      <c r="AT27" s="22" t="str">
        <f>INDEX(B_IV_1A!$G:$G,MATCH($C27,B_IV_1A!$F:$F,0))</f>
        <v>V036</v>
      </c>
      <c r="AU27" s="22">
        <f>COUNTIF(B_IV_1A!$AZ$3:$AZ$1277,$D27)</f>
        <v>9</v>
      </c>
      <c r="AV27" s="22">
        <f>SUMIF(B_IV_1A!$AZ$3:$AZ$1277,$D27,B_IV_1A!$CG$3:$CG$1277)</f>
        <v>9</v>
      </c>
      <c r="AW27" s="22">
        <f>SUMIF(B_IV_1A!$AZ:$AZ,$D27,B_IV_1A!$CH:$CH)</f>
        <v>1</v>
      </c>
      <c r="AX27" s="22">
        <f>SUMIF(B_IV_1A!$AZ:$AZ,$D27,B_IV_1A!$CH:$CH)</f>
        <v>1</v>
      </c>
    </row>
    <row r="28" spans="1:50" x14ac:dyDescent="0.3">
      <c r="A28" s="64">
        <v>2666</v>
      </c>
      <c r="B28" s="185" t="s">
        <v>148</v>
      </c>
      <c r="C28" s="185" t="s">
        <v>149</v>
      </c>
      <c r="D28" s="185">
        <v>4151</v>
      </c>
      <c r="E28" s="185" t="s">
        <v>150</v>
      </c>
      <c r="F28" s="185" t="s">
        <v>151</v>
      </c>
      <c r="G28" s="49" t="str">
        <f t="shared" si="4"/>
        <v>Kitöltés rendben!</v>
      </c>
      <c r="H28" s="184" t="s">
        <v>0</v>
      </c>
      <c r="I28" s="184" t="s">
        <v>0</v>
      </c>
      <c r="J28" s="19"/>
      <c r="K28" s="50">
        <f t="shared" si="5"/>
        <v>17000</v>
      </c>
      <c r="L28" s="51">
        <f>SUMIF(B_IV_1A!$F:$F,$C28,B_IV_1A!$O:$O)</f>
        <v>0</v>
      </c>
      <c r="M28" s="51">
        <f>SUMIF(B_IV_1A!$F:$F,$C28,B_IV_1A!$P:$P)</f>
        <v>17000</v>
      </c>
      <c r="N28" s="51">
        <f>SUMIF(B_IV_1A!$F:$F,$C28,B_IV_1A!$Q:$Q)</f>
        <v>0</v>
      </c>
      <c r="O28" s="19"/>
      <c r="P28" s="52">
        <f>SUMIF(B_IV_1A!$F:$F,$C28,B_IV_1A!S:S)</f>
        <v>0</v>
      </c>
      <c r="Q28" s="52">
        <f>SUMIF(B_IV_1A!$F:$F,$C28,B_IV_1A!T:T)</f>
        <v>0</v>
      </c>
      <c r="R28" s="52">
        <f>SUMIF(B_IV_1A!$F:$F,$C28,B_IV_1A!U:U)</f>
        <v>0</v>
      </c>
      <c r="S28" s="52">
        <f>SUMIF(B_IV_1A!$F:$F,$C28,B_IV_1A!V:V)</f>
        <v>0</v>
      </c>
      <c r="T28" s="52">
        <f>SUMIF(B_IV_1A!$F:$F,$C28,B_IV_1A!W:W)</f>
        <v>0</v>
      </c>
      <c r="U28" s="52">
        <f>SUMIF(B_IV_1A!$F:$F,$C28,B_IV_1A!X:X)</f>
        <v>0</v>
      </c>
      <c r="V28" s="52">
        <f>SUMIF(B_IV_1A!$F:$F,$C28,B_IV_1A!Y:Y)</f>
        <v>0</v>
      </c>
      <c r="W28" s="52">
        <f>SUMIF(B_IV_1A!$F:$F,$C28,B_IV_1A!Z:Z)</f>
        <v>0</v>
      </c>
      <c r="X28" s="52">
        <f>SUMIF(B_IV_1A!$F:$F,$C28,B_IV_1A!AA:AA)</f>
        <v>0</v>
      </c>
      <c r="Y28" s="52">
        <f>SUMIF(B_IV_1A!$F:$F,$C28,B_IV_1A!AB:AB)</f>
        <v>0</v>
      </c>
      <c r="Z28" s="53">
        <f>SUMIF(B_IV_1A!$F:$F,$C28,B_IV_1A!AC:AC)</f>
        <v>0</v>
      </c>
      <c r="AA28" s="54">
        <f t="shared" si="6"/>
        <v>0</v>
      </c>
      <c r="AB28" s="19"/>
      <c r="AC28" s="55">
        <f>SUMIF(B_IV_1A!$F:$F,$C28,B_IV_1A!AG:AG)</f>
        <v>0</v>
      </c>
      <c r="AD28" s="55">
        <f>SUMIF(B_IV_1A!$F:$F,$C28,B_IV_1A!AH:AH)</f>
        <v>0</v>
      </c>
      <c r="AE28" s="55">
        <f>SUMIF(B_IV_1A!$F:$F,$C28,B_IV_1A!AI:AI)</f>
        <v>0</v>
      </c>
      <c r="AF28" s="55">
        <f>SUMIF(B_IV_1A!$F:$F,$C28,B_IV_1A!AJ:AJ)</f>
        <v>0</v>
      </c>
      <c r="AG28" s="55">
        <f>SUMIF(B_IV_1A!$F:$F,$C28,B_IV_1A!AK:AK)</f>
        <v>0</v>
      </c>
      <c r="AH28" s="55">
        <f>SUMIF(B_IV_1A!$F:$F,$C28,B_IV_1A!AL:AL)</f>
        <v>0</v>
      </c>
      <c r="AI28" s="55">
        <f>SUMIF(B_IV_1A!$F:$F,$C28,B_IV_1A!AM:AM)</f>
        <v>0</v>
      </c>
      <c r="AJ28" s="55">
        <f>SUMIF(B_IV_1A!$F:$F,$C28,B_IV_1A!AN:AN)</f>
        <v>0</v>
      </c>
      <c r="AK28" s="55">
        <f>SUMIF(B_IV_1A!$F:$F,$C28,B_IV_1A!AO:AO)</f>
        <v>0</v>
      </c>
      <c r="AL28" s="55">
        <f>SUMIF(B_IV_1A!$F:$F,$C28,B_IV_1A!AP:AP)</f>
        <v>0</v>
      </c>
      <c r="AM28" s="55">
        <f>SUMIF(B_IV_1A!$F:$F,$C28,B_IV_1A!AQ:AQ)</f>
        <v>0</v>
      </c>
      <c r="AN28" s="54">
        <f t="shared" si="7"/>
        <v>0</v>
      </c>
      <c r="AO28" s="19"/>
      <c r="AP28" s="19"/>
      <c r="AQ28" s="19"/>
      <c r="AR28" s="19"/>
      <c r="AS28" s="19"/>
      <c r="AT28" s="22" t="str">
        <f>INDEX(B_IV_1A!$G:$G,MATCH($C28,B_IV_1A!$F:$F,0))</f>
        <v>V016</v>
      </c>
      <c r="AU28" s="22">
        <f>COUNTIF(B_IV_1A!$AZ$3:$AZ$1277,$D28)</f>
        <v>3</v>
      </c>
      <c r="AV28" s="22">
        <f>SUMIF(B_IV_1A!$AZ$3:$AZ$1277,$D28,B_IV_1A!$CG$3:$CG$1277)</f>
        <v>3</v>
      </c>
      <c r="AW28" s="22">
        <f>SUMIF(B_IV_1A!$AZ:$AZ,$D28,B_IV_1A!$CH:$CH)</f>
        <v>1</v>
      </c>
      <c r="AX28" s="22">
        <f>SUMIF(B_IV_1A!$AZ:$AZ,$D28,B_IV_1A!$CH:$CH)</f>
        <v>1</v>
      </c>
    </row>
    <row r="29" spans="1:50" x14ac:dyDescent="0.3">
      <c r="A29" s="64">
        <v>2667</v>
      </c>
      <c r="B29" s="185" t="s">
        <v>152</v>
      </c>
      <c r="C29" s="185" t="s">
        <v>153</v>
      </c>
      <c r="D29" s="185">
        <v>4152</v>
      </c>
      <c r="E29" s="185" t="s">
        <v>154</v>
      </c>
      <c r="F29" s="185" t="s">
        <v>155</v>
      </c>
      <c r="G29" s="49" t="str">
        <f t="shared" si="4"/>
        <v>Kitöltés rendben!</v>
      </c>
      <c r="H29" s="184" t="s">
        <v>0</v>
      </c>
      <c r="I29" s="184" t="s">
        <v>0</v>
      </c>
      <c r="J29" s="19"/>
      <c r="K29" s="50">
        <f t="shared" si="5"/>
        <v>160000</v>
      </c>
      <c r="L29" s="51">
        <f>SUMIF(B_IV_1A!$F:$F,$C29,B_IV_1A!$O:$O)</f>
        <v>0</v>
      </c>
      <c r="M29" s="51">
        <f>SUMIF(B_IV_1A!$F:$F,$C29,B_IV_1A!$P:$P)</f>
        <v>160000</v>
      </c>
      <c r="N29" s="51">
        <f>SUMIF(B_IV_1A!$F:$F,$C29,B_IV_1A!$Q:$Q)</f>
        <v>0</v>
      </c>
      <c r="O29" s="19"/>
      <c r="P29" s="52">
        <f>SUMIF(B_IV_1A!$F:$F,$C29,B_IV_1A!S:S)</f>
        <v>0</v>
      </c>
      <c r="Q29" s="52">
        <f>SUMIF(B_IV_1A!$F:$F,$C29,B_IV_1A!T:T)</f>
        <v>0</v>
      </c>
      <c r="R29" s="52">
        <f>SUMIF(B_IV_1A!$F:$F,$C29,B_IV_1A!U:U)</f>
        <v>0</v>
      </c>
      <c r="S29" s="52">
        <f>SUMIF(B_IV_1A!$F:$F,$C29,B_IV_1A!V:V)</f>
        <v>0</v>
      </c>
      <c r="T29" s="52">
        <f>SUMIF(B_IV_1A!$F:$F,$C29,B_IV_1A!W:W)</f>
        <v>0</v>
      </c>
      <c r="U29" s="52">
        <f>SUMIF(B_IV_1A!$F:$F,$C29,B_IV_1A!X:X)</f>
        <v>0</v>
      </c>
      <c r="V29" s="52">
        <f>SUMIF(B_IV_1A!$F:$F,$C29,B_IV_1A!Y:Y)</f>
        <v>0</v>
      </c>
      <c r="W29" s="52">
        <f>SUMIF(B_IV_1A!$F:$F,$C29,B_IV_1A!Z:Z)</f>
        <v>0</v>
      </c>
      <c r="X29" s="52">
        <f>SUMIF(B_IV_1A!$F:$F,$C29,B_IV_1A!AA:AA)</f>
        <v>0</v>
      </c>
      <c r="Y29" s="52">
        <f>SUMIF(B_IV_1A!$F:$F,$C29,B_IV_1A!AB:AB)</f>
        <v>0</v>
      </c>
      <c r="Z29" s="53">
        <f>SUMIF(B_IV_1A!$F:$F,$C29,B_IV_1A!AC:AC)</f>
        <v>0</v>
      </c>
      <c r="AA29" s="54">
        <f t="shared" si="6"/>
        <v>0</v>
      </c>
      <c r="AB29" s="19"/>
      <c r="AC29" s="55">
        <f>SUMIF(B_IV_1A!$F:$F,$C29,B_IV_1A!AG:AG)</f>
        <v>0</v>
      </c>
      <c r="AD29" s="55">
        <f>SUMIF(B_IV_1A!$F:$F,$C29,B_IV_1A!AH:AH)</f>
        <v>0</v>
      </c>
      <c r="AE29" s="55">
        <f>SUMIF(B_IV_1A!$F:$F,$C29,B_IV_1A!AI:AI)</f>
        <v>300</v>
      </c>
      <c r="AF29" s="55">
        <f>SUMIF(B_IV_1A!$F:$F,$C29,B_IV_1A!AJ:AJ)</f>
        <v>0</v>
      </c>
      <c r="AG29" s="55">
        <f>SUMIF(B_IV_1A!$F:$F,$C29,B_IV_1A!AK:AK)</f>
        <v>0</v>
      </c>
      <c r="AH29" s="55">
        <f>SUMIF(B_IV_1A!$F:$F,$C29,B_IV_1A!AL:AL)</f>
        <v>0</v>
      </c>
      <c r="AI29" s="55">
        <f>SUMIF(B_IV_1A!$F:$F,$C29,B_IV_1A!AM:AM)</f>
        <v>0</v>
      </c>
      <c r="AJ29" s="55">
        <f>SUMIF(B_IV_1A!$F:$F,$C29,B_IV_1A!AN:AN)</f>
        <v>0</v>
      </c>
      <c r="AK29" s="55">
        <f>SUMIF(B_IV_1A!$F:$F,$C29,B_IV_1A!AO:AO)</f>
        <v>0</v>
      </c>
      <c r="AL29" s="55">
        <f>SUMIF(B_IV_1A!$F:$F,$C29,B_IV_1A!AP:AP)</f>
        <v>0</v>
      </c>
      <c r="AM29" s="55">
        <f>SUMIF(B_IV_1A!$F:$F,$C29,B_IV_1A!AQ:AQ)</f>
        <v>0</v>
      </c>
      <c r="AN29" s="54">
        <f t="shared" si="7"/>
        <v>300</v>
      </c>
      <c r="AO29" s="19"/>
      <c r="AP29" s="19"/>
      <c r="AQ29" s="19"/>
      <c r="AR29" s="19"/>
      <c r="AS29" s="19"/>
      <c r="AT29" s="22" t="str">
        <f>INDEX(B_IV_1A!$G:$G,MATCH($C29,B_IV_1A!$F:$F,0))</f>
        <v>V010</v>
      </c>
      <c r="AU29" s="22">
        <f>COUNTIF(B_IV_1A!$AZ$3:$AZ$1277,$D29)</f>
        <v>5</v>
      </c>
      <c r="AV29" s="22">
        <f>SUMIF(B_IV_1A!$AZ$3:$AZ$1277,$D29,B_IV_1A!$CG$3:$CG$1277)</f>
        <v>5</v>
      </c>
      <c r="AW29" s="22">
        <f>SUMIF(B_IV_1A!$AZ:$AZ,$D29,B_IV_1A!$CH:$CH)</f>
        <v>1</v>
      </c>
      <c r="AX29" s="22">
        <f>SUMIF(B_IV_1A!$AZ:$AZ,$D29,B_IV_1A!$CH:$CH)</f>
        <v>1</v>
      </c>
    </row>
    <row r="30" spans="1:50" x14ac:dyDescent="0.3">
      <c r="A30" s="64">
        <v>2668</v>
      </c>
      <c r="B30" s="185" t="s">
        <v>156</v>
      </c>
      <c r="C30" s="185" t="s">
        <v>157</v>
      </c>
      <c r="D30" s="185">
        <v>4153</v>
      </c>
      <c r="E30" s="185" t="s">
        <v>158</v>
      </c>
      <c r="F30" s="185" t="s">
        <v>159</v>
      </c>
      <c r="G30" s="49" t="str">
        <f t="shared" si="4"/>
        <v>Kitöltés rendben!</v>
      </c>
      <c r="H30" s="184" t="s">
        <v>0</v>
      </c>
      <c r="I30" s="184" t="s">
        <v>0</v>
      </c>
      <c r="J30" s="19"/>
      <c r="K30" s="50">
        <f t="shared" si="5"/>
        <v>95000</v>
      </c>
      <c r="L30" s="51">
        <f>SUMIF(B_IV_1A!$F:$F,$C30,B_IV_1A!$O:$O)</f>
        <v>0</v>
      </c>
      <c r="M30" s="51">
        <f>SUMIF(B_IV_1A!$F:$F,$C30,B_IV_1A!$P:$P)</f>
        <v>95000</v>
      </c>
      <c r="N30" s="51">
        <f>SUMIF(B_IV_1A!$F:$F,$C30,B_IV_1A!$Q:$Q)</f>
        <v>0</v>
      </c>
      <c r="O30" s="19"/>
      <c r="P30" s="52">
        <f>SUMIF(B_IV_1A!$F:$F,$C30,B_IV_1A!S:S)</f>
        <v>0</v>
      </c>
      <c r="Q30" s="52">
        <f>SUMIF(B_IV_1A!$F:$F,$C30,B_IV_1A!T:T)</f>
        <v>0</v>
      </c>
      <c r="R30" s="52">
        <f>SUMIF(B_IV_1A!$F:$F,$C30,B_IV_1A!U:U)</f>
        <v>0</v>
      </c>
      <c r="S30" s="52">
        <f>SUMIF(B_IV_1A!$F:$F,$C30,B_IV_1A!V:V)</f>
        <v>0</v>
      </c>
      <c r="T30" s="52">
        <f>SUMIF(B_IV_1A!$F:$F,$C30,B_IV_1A!W:W)</f>
        <v>0</v>
      </c>
      <c r="U30" s="52">
        <f>SUMIF(B_IV_1A!$F:$F,$C30,B_IV_1A!X:X)</f>
        <v>0</v>
      </c>
      <c r="V30" s="52">
        <f>SUMIF(B_IV_1A!$F:$F,$C30,B_IV_1A!Y:Y)</f>
        <v>0</v>
      </c>
      <c r="W30" s="52">
        <f>SUMIF(B_IV_1A!$F:$F,$C30,B_IV_1A!Z:Z)</f>
        <v>0</v>
      </c>
      <c r="X30" s="52">
        <f>SUMIF(B_IV_1A!$F:$F,$C30,B_IV_1A!AA:AA)</f>
        <v>0</v>
      </c>
      <c r="Y30" s="52">
        <f>SUMIF(B_IV_1A!$F:$F,$C30,B_IV_1A!AB:AB)</f>
        <v>0</v>
      </c>
      <c r="Z30" s="53">
        <f>SUMIF(B_IV_1A!$F:$F,$C30,B_IV_1A!AC:AC)</f>
        <v>0</v>
      </c>
      <c r="AA30" s="54">
        <f t="shared" si="6"/>
        <v>0</v>
      </c>
      <c r="AB30" s="19"/>
      <c r="AC30" s="55">
        <f>SUMIF(B_IV_1A!$F:$F,$C30,B_IV_1A!AG:AG)</f>
        <v>0</v>
      </c>
      <c r="AD30" s="55">
        <f>SUMIF(B_IV_1A!$F:$F,$C30,B_IV_1A!AH:AH)</f>
        <v>0</v>
      </c>
      <c r="AE30" s="55">
        <f>SUMIF(B_IV_1A!$F:$F,$C30,B_IV_1A!AI:AI)</f>
        <v>720</v>
      </c>
      <c r="AF30" s="55">
        <f>SUMIF(B_IV_1A!$F:$F,$C30,B_IV_1A!AJ:AJ)</f>
        <v>0</v>
      </c>
      <c r="AG30" s="55">
        <f>SUMIF(B_IV_1A!$F:$F,$C30,B_IV_1A!AK:AK)</f>
        <v>0</v>
      </c>
      <c r="AH30" s="55">
        <f>SUMIF(B_IV_1A!$F:$F,$C30,B_IV_1A!AL:AL)</f>
        <v>0</v>
      </c>
      <c r="AI30" s="55">
        <f>SUMIF(B_IV_1A!$F:$F,$C30,B_IV_1A!AM:AM)</f>
        <v>0</v>
      </c>
      <c r="AJ30" s="55">
        <f>SUMIF(B_IV_1A!$F:$F,$C30,B_IV_1A!AN:AN)</f>
        <v>0</v>
      </c>
      <c r="AK30" s="55">
        <f>SUMIF(B_IV_1A!$F:$F,$C30,B_IV_1A!AO:AO)</f>
        <v>0</v>
      </c>
      <c r="AL30" s="55">
        <f>SUMIF(B_IV_1A!$F:$F,$C30,B_IV_1A!AP:AP)</f>
        <v>0</v>
      </c>
      <c r="AM30" s="55">
        <f>SUMIF(B_IV_1A!$F:$F,$C30,B_IV_1A!AQ:AQ)</f>
        <v>0</v>
      </c>
      <c r="AN30" s="54">
        <f t="shared" si="7"/>
        <v>720</v>
      </c>
      <c r="AO30" s="19"/>
      <c r="AP30" s="19"/>
      <c r="AQ30" s="19"/>
      <c r="AR30" s="19"/>
      <c r="AS30" s="19"/>
      <c r="AT30" s="22" t="str">
        <f>INDEX(B_IV_1A!$G:$G,MATCH($C30,B_IV_1A!$F:$F,0))</f>
        <v>V012</v>
      </c>
      <c r="AU30" s="22">
        <f>COUNTIF(B_IV_1A!$AZ$3:$AZ$1277,$D30)</f>
        <v>5</v>
      </c>
      <c r="AV30" s="22">
        <f>SUMIF(B_IV_1A!$AZ$3:$AZ$1277,$D30,B_IV_1A!$CG$3:$CG$1277)</f>
        <v>5</v>
      </c>
      <c r="AW30" s="22">
        <f>SUMIF(B_IV_1A!$AZ:$AZ,$D30,B_IV_1A!$CH:$CH)</f>
        <v>1</v>
      </c>
      <c r="AX30" s="22">
        <f>SUMIF(B_IV_1A!$AZ:$AZ,$D30,B_IV_1A!$CH:$CH)</f>
        <v>1</v>
      </c>
    </row>
    <row r="31" spans="1:50" x14ac:dyDescent="0.3">
      <c r="A31" s="64">
        <v>2669</v>
      </c>
      <c r="B31" s="185" t="s">
        <v>160</v>
      </c>
      <c r="C31" s="185" t="s">
        <v>161</v>
      </c>
      <c r="D31" s="185">
        <v>4154</v>
      </c>
      <c r="E31" s="185" t="s">
        <v>162</v>
      </c>
      <c r="F31" s="185" t="s">
        <v>163</v>
      </c>
      <c r="G31" s="49" t="str">
        <f t="shared" si="4"/>
        <v>Kitöltés rendben!</v>
      </c>
      <c r="H31" s="184" t="s">
        <v>0</v>
      </c>
      <c r="I31" s="184" t="s">
        <v>0</v>
      </c>
      <c r="J31" s="19"/>
      <c r="K31" s="50">
        <f t="shared" si="5"/>
        <v>83000</v>
      </c>
      <c r="L31" s="51">
        <f>SUMIF(B_IV_1A!$F:$F,$C31,B_IV_1A!$O:$O)</f>
        <v>0</v>
      </c>
      <c r="M31" s="51">
        <f>SUMIF(B_IV_1A!$F:$F,$C31,B_IV_1A!$P:$P)</f>
        <v>83000</v>
      </c>
      <c r="N31" s="51">
        <f>SUMIF(B_IV_1A!$F:$F,$C31,B_IV_1A!$Q:$Q)</f>
        <v>0</v>
      </c>
      <c r="O31" s="19"/>
      <c r="P31" s="52">
        <f>SUMIF(B_IV_1A!$F:$F,$C31,B_IV_1A!S:S)</f>
        <v>0</v>
      </c>
      <c r="Q31" s="52">
        <f>SUMIF(B_IV_1A!$F:$F,$C31,B_IV_1A!T:T)</f>
        <v>0</v>
      </c>
      <c r="R31" s="52">
        <f>SUMIF(B_IV_1A!$F:$F,$C31,B_IV_1A!U:U)</f>
        <v>0</v>
      </c>
      <c r="S31" s="52">
        <f>SUMIF(B_IV_1A!$F:$F,$C31,B_IV_1A!V:V)</f>
        <v>0</v>
      </c>
      <c r="T31" s="52">
        <f>SUMIF(B_IV_1A!$F:$F,$C31,B_IV_1A!W:W)</f>
        <v>0</v>
      </c>
      <c r="U31" s="52">
        <f>SUMIF(B_IV_1A!$F:$F,$C31,B_IV_1A!X:X)</f>
        <v>0</v>
      </c>
      <c r="V31" s="52">
        <f>SUMIF(B_IV_1A!$F:$F,$C31,B_IV_1A!Y:Y)</f>
        <v>0</v>
      </c>
      <c r="W31" s="52">
        <f>SUMIF(B_IV_1A!$F:$F,$C31,B_IV_1A!Z:Z)</f>
        <v>0</v>
      </c>
      <c r="X31" s="52">
        <f>SUMIF(B_IV_1A!$F:$F,$C31,B_IV_1A!AA:AA)</f>
        <v>0</v>
      </c>
      <c r="Y31" s="52">
        <f>SUMIF(B_IV_1A!$F:$F,$C31,B_IV_1A!AB:AB)</f>
        <v>0</v>
      </c>
      <c r="Z31" s="53">
        <f>SUMIF(B_IV_1A!$F:$F,$C31,B_IV_1A!AC:AC)</f>
        <v>0</v>
      </c>
      <c r="AA31" s="54">
        <f t="shared" si="6"/>
        <v>0</v>
      </c>
      <c r="AB31" s="19"/>
      <c r="AC31" s="55">
        <f>SUMIF(B_IV_1A!$F:$F,$C31,B_IV_1A!AG:AG)</f>
        <v>0</v>
      </c>
      <c r="AD31" s="55">
        <f>SUMIF(B_IV_1A!$F:$F,$C31,B_IV_1A!AH:AH)</f>
        <v>0</v>
      </c>
      <c r="AE31" s="55">
        <f>SUMIF(B_IV_1A!$F:$F,$C31,B_IV_1A!AI:AI)</f>
        <v>40</v>
      </c>
      <c r="AF31" s="55">
        <f>SUMIF(B_IV_1A!$F:$F,$C31,B_IV_1A!AJ:AJ)</f>
        <v>0</v>
      </c>
      <c r="AG31" s="55">
        <f>SUMIF(B_IV_1A!$F:$F,$C31,B_IV_1A!AK:AK)</f>
        <v>0</v>
      </c>
      <c r="AH31" s="55">
        <f>SUMIF(B_IV_1A!$F:$F,$C31,B_IV_1A!AL:AL)</f>
        <v>0</v>
      </c>
      <c r="AI31" s="55">
        <f>SUMIF(B_IV_1A!$F:$F,$C31,B_IV_1A!AM:AM)</f>
        <v>0</v>
      </c>
      <c r="AJ31" s="55">
        <f>SUMIF(B_IV_1A!$F:$F,$C31,B_IV_1A!AN:AN)</f>
        <v>0</v>
      </c>
      <c r="AK31" s="55">
        <f>SUMIF(B_IV_1A!$F:$F,$C31,B_IV_1A!AO:AO)</f>
        <v>0</v>
      </c>
      <c r="AL31" s="55">
        <f>SUMIF(B_IV_1A!$F:$F,$C31,B_IV_1A!AP:AP)</f>
        <v>0</v>
      </c>
      <c r="AM31" s="55">
        <f>SUMIF(B_IV_1A!$F:$F,$C31,B_IV_1A!AQ:AQ)</f>
        <v>0</v>
      </c>
      <c r="AN31" s="54">
        <f t="shared" si="7"/>
        <v>40</v>
      </c>
      <c r="AO31" s="19"/>
      <c r="AP31" s="19"/>
      <c r="AQ31" s="19"/>
      <c r="AR31" s="19"/>
      <c r="AS31" s="19"/>
      <c r="AT31" s="22" t="str">
        <f>INDEX(B_IV_1A!$G:$G,MATCH($C31,B_IV_1A!$F:$F,0))</f>
        <v>V054</v>
      </c>
      <c r="AU31" s="22">
        <f>COUNTIF(B_IV_1A!$AZ$3:$AZ$1277,$D31)</f>
        <v>3</v>
      </c>
      <c r="AV31" s="22">
        <f>SUMIF(B_IV_1A!$AZ$3:$AZ$1277,$D31,B_IV_1A!$CG$3:$CG$1277)</f>
        <v>3</v>
      </c>
      <c r="AW31" s="22">
        <f>SUMIF(B_IV_1A!$AZ:$AZ,$D31,B_IV_1A!$CH:$CH)</f>
        <v>1</v>
      </c>
      <c r="AX31" s="22">
        <f>SUMIF(B_IV_1A!$AZ:$AZ,$D31,B_IV_1A!$CH:$CH)</f>
        <v>1</v>
      </c>
    </row>
    <row r="32" spans="1:50" x14ac:dyDescent="0.3">
      <c r="A32" s="64">
        <v>2670</v>
      </c>
      <c r="B32" s="185" t="s">
        <v>164</v>
      </c>
      <c r="C32" s="185" t="s">
        <v>165</v>
      </c>
      <c r="D32" s="185">
        <v>4155</v>
      </c>
      <c r="E32" s="185" t="s">
        <v>166</v>
      </c>
      <c r="F32" s="185" t="s">
        <v>167</v>
      </c>
      <c r="G32" s="49" t="str">
        <f t="shared" si="4"/>
        <v>Kitöltés rendben!</v>
      </c>
      <c r="H32" s="184" t="s">
        <v>0</v>
      </c>
      <c r="I32" s="184" t="s">
        <v>0</v>
      </c>
      <c r="J32" s="19"/>
      <c r="K32" s="50">
        <f t="shared" si="5"/>
        <v>88000</v>
      </c>
      <c r="L32" s="51">
        <f>SUMIF(B_IV_1A!$F:$F,$C32,B_IV_1A!$O:$O)</f>
        <v>0</v>
      </c>
      <c r="M32" s="51">
        <f>SUMIF(B_IV_1A!$F:$F,$C32,B_IV_1A!$P:$P)</f>
        <v>88000</v>
      </c>
      <c r="N32" s="51">
        <f>SUMIF(B_IV_1A!$F:$F,$C32,B_IV_1A!$Q:$Q)</f>
        <v>0</v>
      </c>
      <c r="O32" s="19"/>
      <c r="P32" s="52">
        <f>SUMIF(B_IV_1A!$F:$F,$C32,B_IV_1A!S:S)</f>
        <v>0</v>
      </c>
      <c r="Q32" s="52">
        <f>SUMIF(B_IV_1A!$F:$F,$C32,B_IV_1A!T:T)</f>
        <v>0</v>
      </c>
      <c r="R32" s="52">
        <f>SUMIF(B_IV_1A!$F:$F,$C32,B_IV_1A!U:U)</f>
        <v>0</v>
      </c>
      <c r="S32" s="52">
        <f>SUMIF(B_IV_1A!$F:$F,$C32,B_IV_1A!V:V)</f>
        <v>0</v>
      </c>
      <c r="T32" s="52">
        <f>SUMIF(B_IV_1A!$F:$F,$C32,B_IV_1A!W:W)</f>
        <v>0</v>
      </c>
      <c r="U32" s="52">
        <f>SUMIF(B_IV_1A!$F:$F,$C32,B_IV_1A!X:X)</f>
        <v>0</v>
      </c>
      <c r="V32" s="52">
        <f>SUMIF(B_IV_1A!$F:$F,$C32,B_IV_1A!Y:Y)</f>
        <v>0</v>
      </c>
      <c r="W32" s="52">
        <f>SUMIF(B_IV_1A!$F:$F,$C32,B_IV_1A!Z:Z)</f>
        <v>0</v>
      </c>
      <c r="X32" s="52">
        <f>SUMIF(B_IV_1A!$F:$F,$C32,B_IV_1A!AA:AA)</f>
        <v>0</v>
      </c>
      <c r="Y32" s="52">
        <f>SUMIF(B_IV_1A!$F:$F,$C32,B_IV_1A!AB:AB)</f>
        <v>0</v>
      </c>
      <c r="Z32" s="53">
        <f>SUMIF(B_IV_1A!$F:$F,$C32,B_IV_1A!AC:AC)</f>
        <v>0</v>
      </c>
      <c r="AA32" s="54">
        <f t="shared" si="6"/>
        <v>0</v>
      </c>
      <c r="AB32" s="19"/>
      <c r="AC32" s="55">
        <f>SUMIF(B_IV_1A!$F:$F,$C32,B_IV_1A!AG:AG)</f>
        <v>0</v>
      </c>
      <c r="AD32" s="55">
        <f>SUMIF(B_IV_1A!$F:$F,$C32,B_IV_1A!AH:AH)</f>
        <v>0</v>
      </c>
      <c r="AE32" s="55">
        <f>SUMIF(B_IV_1A!$F:$F,$C32,B_IV_1A!AI:AI)</f>
        <v>130</v>
      </c>
      <c r="AF32" s="55">
        <f>SUMIF(B_IV_1A!$F:$F,$C32,B_IV_1A!AJ:AJ)</f>
        <v>0</v>
      </c>
      <c r="AG32" s="55">
        <f>SUMIF(B_IV_1A!$F:$F,$C32,B_IV_1A!AK:AK)</f>
        <v>0</v>
      </c>
      <c r="AH32" s="55">
        <f>SUMIF(B_IV_1A!$F:$F,$C32,B_IV_1A!AL:AL)</f>
        <v>0</v>
      </c>
      <c r="AI32" s="55">
        <f>SUMIF(B_IV_1A!$F:$F,$C32,B_IV_1A!AM:AM)</f>
        <v>0</v>
      </c>
      <c r="AJ32" s="55">
        <f>SUMIF(B_IV_1A!$F:$F,$C32,B_IV_1A!AN:AN)</f>
        <v>0</v>
      </c>
      <c r="AK32" s="55">
        <f>SUMIF(B_IV_1A!$F:$F,$C32,B_IV_1A!AO:AO)</f>
        <v>0</v>
      </c>
      <c r="AL32" s="55">
        <f>SUMIF(B_IV_1A!$F:$F,$C32,B_IV_1A!AP:AP)</f>
        <v>0</v>
      </c>
      <c r="AM32" s="55">
        <f>SUMIF(B_IV_1A!$F:$F,$C32,B_IV_1A!AQ:AQ)</f>
        <v>0</v>
      </c>
      <c r="AN32" s="54">
        <f t="shared" si="7"/>
        <v>130</v>
      </c>
      <c r="AO32" s="19"/>
      <c r="AP32" s="19"/>
      <c r="AQ32" s="19"/>
      <c r="AR32" s="19"/>
      <c r="AS32" s="19"/>
      <c r="AT32" s="22" t="str">
        <f>INDEX(B_IV_1A!$G:$G,MATCH($C32,B_IV_1A!$F:$F,0))</f>
        <v>V042</v>
      </c>
      <c r="AU32" s="22">
        <f>COUNTIF(B_IV_1A!$AZ$3:$AZ$1277,$D32)</f>
        <v>3</v>
      </c>
      <c r="AV32" s="22">
        <f>SUMIF(B_IV_1A!$AZ$3:$AZ$1277,$D32,B_IV_1A!$CG$3:$CG$1277)</f>
        <v>3</v>
      </c>
      <c r="AW32" s="22">
        <f>SUMIF(B_IV_1A!$AZ:$AZ,$D32,B_IV_1A!$CH:$CH)</f>
        <v>1</v>
      </c>
      <c r="AX32" s="22">
        <f>SUMIF(B_IV_1A!$AZ:$AZ,$D32,B_IV_1A!$CH:$CH)</f>
        <v>1</v>
      </c>
    </row>
    <row r="33" spans="1:50" x14ac:dyDescent="0.3">
      <c r="A33" s="64">
        <v>2671</v>
      </c>
      <c r="B33" s="185" t="s">
        <v>168</v>
      </c>
      <c r="C33" s="185" t="s">
        <v>169</v>
      </c>
      <c r="D33" s="185">
        <v>4156</v>
      </c>
      <c r="E33" s="185" t="s">
        <v>170</v>
      </c>
      <c r="F33" s="185" t="s">
        <v>171</v>
      </c>
      <c r="G33" s="49" t="str">
        <f t="shared" si="4"/>
        <v>Kitöltés rendben!</v>
      </c>
      <c r="H33" s="184" t="s">
        <v>0</v>
      </c>
      <c r="I33" s="184" t="s">
        <v>0</v>
      </c>
      <c r="J33" s="19"/>
      <c r="K33" s="50">
        <f t="shared" si="5"/>
        <v>80000</v>
      </c>
      <c r="L33" s="51">
        <f>SUMIF(B_IV_1A!$F:$F,$C33,B_IV_1A!$O:$O)</f>
        <v>0</v>
      </c>
      <c r="M33" s="51">
        <f>SUMIF(B_IV_1A!$F:$F,$C33,B_IV_1A!$P:$P)</f>
        <v>80000</v>
      </c>
      <c r="N33" s="51">
        <f>SUMIF(B_IV_1A!$F:$F,$C33,B_IV_1A!$Q:$Q)</f>
        <v>0</v>
      </c>
      <c r="O33" s="19"/>
      <c r="P33" s="52">
        <f>SUMIF(B_IV_1A!$F:$F,$C33,B_IV_1A!S:S)</f>
        <v>0</v>
      </c>
      <c r="Q33" s="52">
        <f>SUMIF(B_IV_1A!$F:$F,$C33,B_IV_1A!T:T)</f>
        <v>0</v>
      </c>
      <c r="R33" s="52">
        <f>SUMIF(B_IV_1A!$F:$F,$C33,B_IV_1A!U:U)</f>
        <v>0</v>
      </c>
      <c r="S33" s="52">
        <f>SUMIF(B_IV_1A!$F:$F,$C33,B_IV_1A!V:V)</f>
        <v>0</v>
      </c>
      <c r="T33" s="52">
        <f>SUMIF(B_IV_1A!$F:$F,$C33,B_IV_1A!W:W)</f>
        <v>0</v>
      </c>
      <c r="U33" s="52">
        <f>SUMIF(B_IV_1A!$F:$F,$C33,B_IV_1A!X:X)</f>
        <v>0</v>
      </c>
      <c r="V33" s="52">
        <f>SUMIF(B_IV_1A!$F:$F,$C33,B_IV_1A!Y:Y)</f>
        <v>0</v>
      </c>
      <c r="W33" s="52">
        <f>SUMIF(B_IV_1A!$F:$F,$C33,B_IV_1A!Z:Z)</f>
        <v>0</v>
      </c>
      <c r="X33" s="52">
        <f>SUMIF(B_IV_1A!$F:$F,$C33,B_IV_1A!AA:AA)</f>
        <v>0</v>
      </c>
      <c r="Y33" s="52">
        <f>SUMIF(B_IV_1A!$F:$F,$C33,B_IV_1A!AB:AB)</f>
        <v>0</v>
      </c>
      <c r="Z33" s="53">
        <f>SUMIF(B_IV_1A!$F:$F,$C33,B_IV_1A!AC:AC)</f>
        <v>0</v>
      </c>
      <c r="AA33" s="54">
        <f t="shared" si="6"/>
        <v>0</v>
      </c>
      <c r="AB33" s="19"/>
      <c r="AC33" s="55">
        <f>SUMIF(B_IV_1A!$F:$F,$C33,B_IV_1A!AG:AG)</f>
        <v>0</v>
      </c>
      <c r="AD33" s="55">
        <f>SUMIF(B_IV_1A!$F:$F,$C33,B_IV_1A!AH:AH)</f>
        <v>0</v>
      </c>
      <c r="AE33" s="55">
        <f>SUMIF(B_IV_1A!$F:$F,$C33,B_IV_1A!AI:AI)</f>
        <v>0</v>
      </c>
      <c r="AF33" s="55">
        <f>SUMIF(B_IV_1A!$F:$F,$C33,B_IV_1A!AJ:AJ)</f>
        <v>0</v>
      </c>
      <c r="AG33" s="55">
        <f>SUMIF(B_IV_1A!$F:$F,$C33,B_IV_1A!AK:AK)</f>
        <v>0</v>
      </c>
      <c r="AH33" s="55">
        <f>SUMIF(B_IV_1A!$F:$F,$C33,B_IV_1A!AL:AL)</f>
        <v>0</v>
      </c>
      <c r="AI33" s="55">
        <f>SUMIF(B_IV_1A!$F:$F,$C33,B_IV_1A!AM:AM)</f>
        <v>0</v>
      </c>
      <c r="AJ33" s="55">
        <f>SUMIF(B_IV_1A!$F:$F,$C33,B_IV_1A!AN:AN)</f>
        <v>0</v>
      </c>
      <c r="AK33" s="55">
        <f>SUMIF(B_IV_1A!$F:$F,$C33,B_IV_1A!AO:AO)</f>
        <v>0</v>
      </c>
      <c r="AL33" s="55">
        <f>SUMIF(B_IV_1A!$F:$F,$C33,B_IV_1A!AP:AP)</f>
        <v>0</v>
      </c>
      <c r="AM33" s="55">
        <f>SUMIF(B_IV_1A!$F:$F,$C33,B_IV_1A!AQ:AQ)</f>
        <v>0</v>
      </c>
      <c r="AN33" s="54">
        <f t="shared" si="7"/>
        <v>0</v>
      </c>
      <c r="AO33" s="19"/>
      <c r="AP33" s="19"/>
      <c r="AQ33" s="19"/>
      <c r="AR33" s="19"/>
      <c r="AS33" s="19"/>
      <c r="AT33" s="22" t="str">
        <f>INDEX(B_IV_1A!$G:$G,MATCH($C33,B_IV_1A!$F:$F,0))</f>
        <v>V051</v>
      </c>
      <c r="AU33" s="22">
        <f>COUNTIF(B_IV_1A!$AZ$3:$AZ$1277,$D33)</f>
        <v>2</v>
      </c>
      <c r="AV33" s="22">
        <f>SUMIF(B_IV_1A!$AZ$3:$AZ$1277,$D33,B_IV_1A!$CG$3:$CG$1277)</f>
        <v>2</v>
      </c>
      <c r="AW33" s="22">
        <f>SUMIF(B_IV_1A!$AZ:$AZ,$D33,B_IV_1A!$CH:$CH)</f>
        <v>1</v>
      </c>
      <c r="AX33" s="22">
        <f>SUMIF(B_IV_1A!$AZ:$AZ,$D33,B_IV_1A!$CH:$CH)</f>
        <v>1</v>
      </c>
    </row>
    <row r="34" spans="1:50" x14ac:dyDescent="0.3">
      <c r="A34" s="64">
        <v>2672</v>
      </c>
      <c r="B34" s="185" t="s">
        <v>172</v>
      </c>
      <c r="C34" s="185" t="s">
        <v>173</v>
      </c>
      <c r="D34" s="185">
        <v>4157</v>
      </c>
      <c r="E34" s="185" t="s">
        <v>174</v>
      </c>
      <c r="F34" s="185" t="s">
        <v>175</v>
      </c>
      <c r="G34" s="49" t="str">
        <f t="shared" si="4"/>
        <v>Kitöltés rendben!</v>
      </c>
      <c r="H34" s="184" t="s">
        <v>0</v>
      </c>
      <c r="I34" s="184" t="s">
        <v>0</v>
      </c>
      <c r="J34" s="19"/>
      <c r="K34" s="50">
        <f t="shared" si="5"/>
        <v>96000</v>
      </c>
      <c r="L34" s="51">
        <f>SUMIF(B_IV_1A!$F:$F,$C34,B_IV_1A!$O:$O)</f>
        <v>0</v>
      </c>
      <c r="M34" s="51">
        <f>SUMIF(B_IV_1A!$F:$F,$C34,B_IV_1A!$P:$P)</f>
        <v>96000</v>
      </c>
      <c r="N34" s="51">
        <f>SUMIF(B_IV_1A!$F:$F,$C34,B_IV_1A!$Q:$Q)</f>
        <v>0</v>
      </c>
      <c r="O34" s="19"/>
      <c r="P34" s="52">
        <f>SUMIF(B_IV_1A!$F:$F,$C34,B_IV_1A!S:S)</f>
        <v>0</v>
      </c>
      <c r="Q34" s="52">
        <f>SUMIF(B_IV_1A!$F:$F,$C34,B_IV_1A!T:T)</f>
        <v>0</v>
      </c>
      <c r="R34" s="52">
        <f>SUMIF(B_IV_1A!$F:$F,$C34,B_IV_1A!U:U)</f>
        <v>0</v>
      </c>
      <c r="S34" s="52">
        <f>SUMIF(B_IV_1A!$F:$F,$C34,B_IV_1A!V:V)</f>
        <v>0</v>
      </c>
      <c r="T34" s="52">
        <f>SUMIF(B_IV_1A!$F:$F,$C34,B_IV_1A!W:W)</f>
        <v>0</v>
      </c>
      <c r="U34" s="52">
        <f>SUMIF(B_IV_1A!$F:$F,$C34,B_IV_1A!X:X)</f>
        <v>0</v>
      </c>
      <c r="V34" s="52">
        <f>SUMIF(B_IV_1A!$F:$F,$C34,B_IV_1A!Y:Y)</f>
        <v>0</v>
      </c>
      <c r="W34" s="52">
        <f>SUMIF(B_IV_1A!$F:$F,$C34,B_IV_1A!Z:Z)</f>
        <v>0</v>
      </c>
      <c r="X34" s="52">
        <f>SUMIF(B_IV_1A!$F:$F,$C34,B_IV_1A!AA:AA)</f>
        <v>0</v>
      </c>
      <c r="Y34" s="52">
        <f>SUMIF(B_IV_1A!$F:$F,$C34,B_IV_1A!AB:AB)</f>
        <v>0</v>
      </c>
      <c r="Z34" s="53">
        <f>SUMIF(B_IV_1A!$F:$F,$C34,B_IV_1A!AC:AC)</f>
        <v>0</v>
      </c>
      <c r="AA34" s="54">
        <f t="shared" si="6"/>
        <v>0</v>
      </c>
      <c r="AB34" s="19"/>
      <c r="AC34" s="55">
        <f>SUMIF(B_IV_1A!$F:$F,$C34,B_IV_1A!AG:AG)</f>
        <v>0</v>
      </c>
      <c r="AD34" s="55">
        <f>SUMIF(B_IV_1A!$F:$F,$C34,B_IV_1A!AH:AH)</f>
        <v>0</v>
      </c>
      <c r="AE34" s="55">
        <f>SUMIF(B_IV_1A!$F:$F,$C34,B_IV_1A!AI:AI)</f>
        <v>365</v>
      </c>
      <c r="AF34" s="55">
        <f>SUMIF(B_IV_1A!$F:$F,$C34,B_IV_1A!AJ:AJ)</f>
        <v>0</v>
      </c>
      <c r="AG34" s="55">
        <f>SUMIF(B_IV_1A!$F:$F,$C34,B_IV_1A!AK:AK)</f>
        <v>0</v>
      </c>
      <c r="AH34" s="55">
        <f>SUMIF(B_IV_1A!$F:$F,$C34,B_IV_1A!AL:AL)</f>
        <v>0</v>
      </c>
      <c r="AI34" s="55">
        <f>SUMIF(B_IV_1A!$F:$F,$C34,B_IV_1A!AM:AM)</f>
        <v>0</v>
      </c>
      <c r="AJ34" s="55">
        <f>SUMIF(B_IV_1A!$F:$F,$C34,B_IV_1A!AN:AN)</f>
        <v>0</v>
      </c>
      <c r="AK34" s="55">
        <f>SUMIF(B_IV_1A!$F:$F,$C34,B_IV_1A!AO:AO)</f>
        <v>0</v>
      </c>
      <c r="AL34" s="55">
        <f>SUMIF(B_IV_1A!$F:$F,$C34,B_IV_1A!AP:AP)</f>
        <v>0</v>
      </c>
      <c r="AM34" s="55">
        <f>SUMIF(B_IV_1A!$F:$F,$C34,B_IV_1A!AQ:AQ)</f>
        <v>0</v>
      </c>
      <c r="AN34" s="54">
        <f t="shared" si="7"/>
        <v>365</v>
      </c>
      <c r="AO34" s="19"/>
      <c r="AP34" s="19"/>
      <c r="AQ34" s="19"/>
      <c r="AR34" s="19"/>
      <c r="AS34" s="19"/>
      <c r="AT34" s="22" t="str">
        <f>INDEX(B_IV_1A!$G:$G,MATCH($C34,B_IV_1A!$F:$F,0))</f>
        <v>V037</v>
      </c>
      <c r="AU34" s="22">
        <f>COUNTIF(B_IV_1A!$AZ$3:$AZ$1277,$D34)</f>
        <v>4</v>
      </c>
      <c r="AV34" s="22">
        <f>SUMIF(B_IV_1A!$AZ$3:$AZ$1277,$D34,B_IV_1A!$CG$3:$CG$1277)</f>
        <v>4</v>
      </c>
      <c r="AW34" s="22">
        <f>SUMIF(B_IV_1A!$AZ:$AZ,$D34,B_IV_1A!$CH:$CH)</f>
        <v>1</v>
      </c>
      <c r="AX34" s="22">
        <f>SUMIF(B_IV_1A!$AZ:$AZ,$D34,B_IV_1A!$CH:$CH)</f>
        <v>1</v>
      </c>
    </row>
    <row r="35" spans="1:50" x14ac:dyDescent="0.3">
      <c r="A35" s="64">
        <v>2673</v>
      </c>
      <c r="B35" s="185" t="s">
        <v>176</v>
      </c>
      <c r="C35" s="185" t="s">
        <v>177</v>
      </c>
      <c r="D35" s="185">
        <v>4158</v>
      </c>
      <c r="E35" s="185" t="s">
        <v>178</v>
      </c>
      <c r="F35" s="185" t="s">
        <v>179</v>
      </c>
      <c r="G35" s="49" t="str">
        <f t="shared" si="4"/>
        <v>Kitöltés rendben!</v>
      </c>
      <c r="H35" s="184" t="s">
        <v>0</v>
      </c>
      <c r="I35" s="184" t="s">
        <v>0</v>
      </c>
      <c r="J35" s="19"/>
      <c r="K35" s="50">
        <f t="shared" si="5"/>
        <v>125500</v>
      </c>
      <c r="L35" s="51">
        <f>SUMIF(B_IV_1A!$F:$F,$C35,B_IV_1A!$O:$O)</f>
        <v>0</v>
      </c>
      <c r="M35" s="51">
        <f>SUMIF(B_IV_1A!$F:$F,$C35,B_IV_1A!$P:$P)</f>
        <v>125500</v>
      </c>
      <c r="N35" s="51">
        <f>SUMIF(B_IV_1A!$F:$F,$C35,B_IV_1A!$Q:$Q)</f>
        <v>0</v>
      </c>
      <c r="O35" s="19"/>
      <c r="P35" s="52">
        <f>SUMIF(B_IV_1A!$F:$F,$C35,B_IV_1A!S:S)</f>
        <v>0</v>
      </c>
      <c r="Q35" s="52">
        <f>SUMIF(B_IV_1A!$F:$F,$C35,B_IV_1A!T:T)</f>
        <v>0</v>
      </c>
      <c r="R35" s="52">
        <f>SUMIF(B_IV_1A!$F:$F,$C35,B_IV_1A!U:U)</f>
        <v>0</v>
      </c>
      <c r="S35" s="52">
        <f>SUMIF(B_IV_1A!$F:$F,$C35,B_IV_1A!V:V)</f>
        <v>0</v>
      </c>
      <c r="T35" s="52">
        <f>SUMIF(B_IV_1A!$F:$F,$C35,B_IV_1A!W:W)</f>
        <v>0</v>
      </c>
      <c r="U35" s="52">
        <f>SUMIF(B_IV_1A!$F:$F,$C35,B_IV_1A!X:X)</f>
        <v>0</v>
      </c>
      <c r="V35" s="52">
        <f>SUMIF(B_IV_1A!$F:$F,$C35,B_IV_1A!Y:Y)</f>
        <v>0</v>
      </c>
      <c r="W35" s="52">
        <f>SUMIF(B_IV_1A!$F:$F,$C35,B_IV_1A!Z:Z)</f>
        <v>0</v>
      </c>
      <c r="X35" s="52">
        <f>SUMIF(B_IV_1A!$F:$F,$C35,B_IV_1A!AA:AA)</f>
        <v>0</v>
      </c>
      <c r="Y35" s="52">
        <f>SUMIF(B_IV_1A!$F:$F,$C35,B_IV_1A!AB:AB)</f>
        <v>0</v>
      </c>
      <c r="Z35" s="53">
        <f>SUMIF(B_IV_1A!$F:$F,$C35,B_IV_1A!AC:AC)</f>
        <v>0</v>
      </c>
      <c r="AA35" s="54">
        <f t="shared" si="6"/>
        <v>0</v>
      </c>
      <c r="AB35" s="19"/>
      <c r="AC35" s="55">
        <f>SUMIF(B_IV_1A!$F:$F,$C35,B_IV_1A!AG:AG)</f>
        <v>0</v>
      </c>
      <c r="AD35" s="55">
        <f>SUMIF(B_IV_1A!$F:$F,$C35,B_IV_1A!AH:AH)</f>
        <v>0</v>
      </c>
      <c r="AE35" s="55">
        <f>SUMIF(B_IV_1A!$F:$F,$C35,B_IV_1A!AI:AI)</f>
        <v>10</v>
      </c>
      <c r="AF35" s="55">
        <f>SUMIF(B_IV_1A!$F:$F,$C35,B_IV_1A!AJ:AJ)</f>
        <v>0</v>
      </c>
      <c r="AG35" s="55">
        <f>SUMIF(B_IV_1A!$F:$F,$C35,B_IV_1A!AK:AK)</f>
        <v>0</v>
      </c>
      <c r="AH35" s="55">
        <f>SUMIF(B_IV_1A!$F:$F,$C35,B_IV_1A!AL:AL)</f>
        <v>0</v>
      </c>
      <c r="AI35" s="55">
        <f>SUMIF(B_IV_1A!$F:$F,$C35,B_IV_1A!AM:AM)</f>
        <v>0</v>
      </c>
      <c r="AJ35" s="55">
        <f>SUMIF(B_IV_1A!$F:$F,$C35,B_IV_1A!AN:AN)</f>
        <v>0</v>
      </c>
      <c r="AK35" s="55">
        <f>SUMIF(B_IV_1A!$F:$F,$C35,B_IV_1A!AO:AO)</f>
        <v>0</v>
      </c>
      <c r="AL35" s="55">
        <f>SUMIF(B_IV_1A!$F:$F,$C35,B_IV_1A!AP:AP)</f>
        <v>0</v>
      </c>
      <c r="AM35" s="55">
        <f>SUMIF(B_IV_1A!$F:$F,$C35,B_IV_1A!AQ:AQ)</f>
        <v>0</v>
      </c>
      <c r="AN35" s="54">
        <f t="shared" si="7"/>
        <v>10</v>
      </c>
      <c r="AO35" s="19"/>
      <c r="AP35" s="19"/>
      <c r="AQ35" s="19"/>
      <c r="AR35" s="19"/>
      <c r="AS35" s="19"/>
      <c r="AT35" s="22" t="str">
        <f>INDEX(B_IV_1A!$G:$G,MATCH($C35,B_IV_1A!$F:$F,0))</f>
        <v>V035</v>
      </c>
      <c r="AU35" s="22">
        <f>COUNTIF(B_IV_1A!$AZ$3:$AZ$1277,$D35)</f>
        <v>5</v>
      </c>
      <c r="AV35" s="22">
        <f>SUMIF(B_IV_1A!$AZ$3:$AZ$1277,$D35,B_IV_1A!$CG$3:$CG$1277)</f>
        <v>5</v>
      </c>
      <c r="AW35" s="22">
        <f>SUMIF(B_IV_1A!$AZ:$AZ,$D35,B_IV_1A!$CH:$CH)</f>
        <v>1</v>
      </c>
      <c r="AX35" s="22">
        <f>SUMIF(B_IV_1A!$AZ:$AZ,$D35,B_IV_1A!$CH:$CH)</f>
        <v>1</v>
      </c>
    </row>
    <row r="36" spans="1:50" x14ac:dyDescent="0.3">
      <c r="A36" s="64">
        <v>2674</v>
      </c>
      <c r="B36" s="185" t="s">
        <v>180</v>
      </c>
      <c r="C36" s="185" t="s">
        <v>181</v>
      </c>
      <c r="D36" s="185">
        <v>4159</v>
      </c>
      <c r="E36" s="185" t="s">
        <v>182</v>
      </c>
      <c r="F36" s="185" t="s">
        <v>183</v>
      </c>
      <c r="G36" s="49" t="str">
        <f t="shared" ref="G36:G65" si="8">IF(ISNA($AT36),"Nincs rögzítve!",IF(AW36=0,"Hiányzik a rövidtávú terv!",IF(AX36=0,"Hiányzik a hosszútávú terv!",IF(AU36=AV36,"Kitöltés rendben!",IF(AU36&lt;&gt;AV36,"Kitöltési hiba!","Kitöltési hiba!")))))</f>
        <v>Kitöltés rendben!</v>
      </c>
      <c r="H36" s="184" t="s">
        <v>0</v>
      </c>
      <c r="I36" s="184" t="s">
        <v>0</v>
      </c>
      <c r="J36" s="19"/>
      <c r="K36" s="50">
        <f t="shared" ref="K36:K65" si="9">L36+M36</f>
        <v>168000</v>
      </c>
      <c r="L36" s="51">
        <f>SUMIF(B_IV_1A!$F:$F,$C36,B_IV_1A!$O:$O)</f>
        <v>0</v>
      </c>
      <c r="M36" s="51">
        <f>SUMIF(B_IV_1A!$F:$F,$C36,B_IV_1A!$P:$P)</f>
        <v>168000</v>
      </c>
      <c r="N36" s="51">
        <f>SUMIF(B_IV_1A!$F:$F,$C36,B_IV_1A!$Q:$Q)</f>
        <v>0</v>
      </c>
      <c r="O36" s="19"/>
      <c r="P36" s="52">
        <f>SUMIF(B_IV_1A!$F:$F,$C36,B_IV_1A!S:S)</f>
        <v>0</v>
      </c>
      <c r="Q36" s="52">
        <f>SUMIF(B_IV_1A!$F:$F,$C36,B_IV_1A!T:T)</f>
        <v>0</v>
      </c>
      <c r="R36" s="52">
        <f>SUMIF(B_IV_1A!$F:$F,$C36,B_IV_1A!U:U)</f>
        <v>0</v>
      </c>
      <c r="S36" s="52">
        <f>SUMIF(B_IV_1A!$F:$F,$C36,B_IV_1A!V:V)</f>
        <v>0</v>
      </c>
      <c r="T36" s="52">
        <f>SUMIF(B_IV_1A!$F:$F,$C36,B_IV_1A!W:W)</f>
        <v>0</v>
      </c>
      <c r="U36" s="52">
        <f>SUMIF(B_IV_1A!$F:$F,$C36,B_IV_1A!X:X)</f>
        <v>0</v>
      </c>
      <c r="V36" s="52">
        <f>SUMIF(B_IV_1A!$F:$F,$C36,B_IV_1A!Y:Y)</f>
        <v>0</v>
      </c>
      <c r="W36" s="52">
        <f>SUMIF(B_IV_1A!$F:$F,$C36,B_IV_1A!Z:Z)</f>
        <v>0</v>
      </c>
      <c r="X36" s="52">
        <f>SUMIF(B_IV_1A!$F:$F,$C36,B_IV_1A!AA:AA)</f>
        <v>0</v>
      </c>
      <c r="Y36" s="52">
        <f>SUMIF(B_IV_1A!$F:$F,$C36,B_IV_1A!AB:AB)</f>
        <v>0</v>
      </c>
      <c r="Z36" s="53">
        <f>SUMIF(B_IV_1A!$F:$F,$C36,B_IV_1A!AC:AC)</f>
        <v>0</v>
      </c>
      <c r="AA36" s="54">
        <f t="shared" ref="AA36:AA65" si="10">SUM(P36:Z36)</f>
        <v>0</v>
      </c>
      <c r="AB36" s="19"/>
      <c r="AC36" s="55">
        <f>SUMIF(B_IV_1A!$F:$F,$C36,B_IV_1A!AG:AG)</f>
        <v>0</v>
      </c>
      <c r="AD36" s="55">
        <f>SUMIF(B_IV_1A!$F:$F,$C36,B_IV_1A!AH:AH)</f>
        <v>0</v>
      </c>
      <c r="AE36" s="55">
        <f>SUMIF(B_IV_1A!$F:$F,$C36,B_IV_1A!AI:AI)</f>
        <v>200</v>
      </c>
      <c r="AF36" s="55">
        <f>SUMIF(B_IV_1A!$F:$F,$C36,B_IV_1A!AJ:AJ)</f>
        <v>0</v>
      </c>
      <c r="AG36" s="55">
        <f>SUMIF(B_IV_1A!$F:$F,$C36,B_IV_1A!AK:AK)</f>
        <v>0</v>
      </c>
      <c r="AH36" s="55">
        <f>SUMIF(B_IV_1A!$F:$F,$C36,B_IV_1A!AL:AL)</f>
        <v>0</v>
      </c>
      <c r="AI36" s="55">
        <f>SUMIF(B_IV_1A!$F:$F,$C36,B_IV_1A!AM:AM)</f>
        <v>0</v>
      </c>
      <c r="AJ36" s="55">
        <f>SUMIF(B_IV_1A!$F:$F,$C36,B_IV_1A!AN:AN)</f>
        <v>0</v>
      </c>
      <c r="AK36" s="55">
        <f>SUMIF(B_IV_1A!$F:$F,$C36,B_IV_1A!AO:AO)</f>
        <v>0</v>
      </c>
      <c r="AL36" s="55">
        <f>SUMIF(B_IV_1A!$F:$F,$C36,B_IV_1A!AP:AP)</f>
        <v>0</v>
      </c>
      <c r="AM36" s="55">
        <f>SUMIF(B_IV_1A!$F:$F,$C36,B_IV_1A!AQ:AQ)</f>
        <v>0</v>
      </c>
      <c r="AN36" s="54">
        <f t="shared" ref="AN36:AN65" si="11">SUM(AC36:AM36)</f>
        <v>200</v>
      </c>
      <c r="AO36" s="19"/>
      <c r="AP36" s="19"/>
      <c r="AQ36" s="19"/>
      <c r="AR36" s="19"/>
      <c r="AS36" s="19"/>
      <c r="AT36" s="22" t="str">
        <f>INDEX(B_IV_1A!$G:$G,MATCH($C36,B_IV_1A!$F:$F,0))</f>
        <v>V045</v>
      </c>
      <c r="AU36" s="22">
        <f>COUNTIF(B_IV_1A!$AZ$3:$AZ$1277,$D36)</f>
        <v>4</v>
      </c>
      <c r="AV36" s="22">
        <f>SUMIF(B_IV_1A!$AZ$3:$AZ$1277,$D36,B_IV_1A!$CG$3:$CG$1277)</f>
        <v>4</v>
      </c>
      <c r="AW36" s="22">
        <f>SUMIF(B_IV_1A!$AZ:$AZ,$D36,B_IV_1A!$CH:$CH)</f>
        <v>1</v>
      </c>
      <c r="AX36" s="22">
        <f>SUMIF(B_IV_1A!$AZ:$AZ,$D36,B_IV_1A!$CH:$CH)</f>
        <v>1</v>
      </c>
    </row>
    <row r="37" spans="1:50" x14ac:dyDescent="0.3">
      <c r="A37" s="64">
        <v>2675</v>
      </c>
      <c r="B37" s="185" t="s">
        <v>184</v>
      </c>
      <c r="C37" s="185" t="s">
        <v>185</v>
      </c>
      <c r="D37" s="185">
        <v>4160</v>
      </c>
      <c r="E37" s="185" t="s">
        <v>186</v>
      </c>
      <c r="F37" s="185" t="s">
        <v>187</v>
      </c>
      <c r="G37" s="49" t="str">
        <f t="shared" si="8"/>
        <v>Kitöltés rendben!</v>
      </c>
      <c r="H37" s="184" t="s">
        <v>0</v>
      </c>
      <c r="I37" s="184" t="s">
        <v>0</v>
      </c>
      <c r="J37" s="19"/>
      <c r="K37" s="50">
        <f t="shared" si="9"/>
        <v>314500</v>
      </c>
      <c r="L37" s="51">
        <f>SUMIF(B_IV_1A!$F:$F,$C37,B_IV_1A!$O:$O)</f>
        <v>0</v>
      </c>
      <c r="M37" s="51">
        <f>SUMIF(B_IV_1A!$F:$F,$C37,B_IV_1A!$P:$P)</f>
        <v>314500</v>
      </c>
      <c r="N37" s="51">
        <f>SUMIF(B_IV_1A!$F:$F,$C37,B_IV_1A!$Q:$Q)</f>
        <v>0</v>
      </c>
      <c r="O37" s="19"/>
      <c r="P37" s="52">
        <f>SUMIF(B_IV_1A!$F:$F,$C37,B_IV_1A!S:S)</f>
        <v>0</v>
      </c>
      <c r="Q37" s="52">
        <f>SUMIF(B_IV_1A!$F:$F,$C37,B_IV_1A!T:T)</f>
        <v>0</v>
      </c>
      <c r="R37" s="52">
        <f>SUMIF(B_IV_1A!$F:$F,$C37,B_IV_1A!U:U)</f>
        <v>0</v>
      </c>
      <c r="S37" s="52">
        <f>SUMIF(B_IV_1A!$F:$F,$C37,B_IV_1A!V:V)</f>
        <v>0</v>
      </c>
      <c r="T37" s="52">
        <f>SUMIF(B_IV_1A!$F:$F,$C37,B_IV_1A!W:W)</f>
        <v>0</v>
      </c>
      <c r="U37" s="52">
        <f>SUMIF(B_IV_1A!$F:$F,$C37,B_IV_1A!X:X)</f>
        <v>0</v>
      </c>
      <c r="V37" s="52">
        <f>SUMIF(B_IV_1A!$F:$F,$C37,B_IV_1A!Y:Y)</f>
        <v>0</v>
      </c>
      <c r="W37" s="52">
        <f>SUMIF(B_IV_1A!$F:$F,$C37,B_IV_1A!Z:Z)</f>
        <v>0</v>
      </c>
      <c r="X37" s="52">
        <f>SUMIF(B_IV_1A!$F:$F,$C37,B_IV_1A!AA:AA)</f>
        <v>0</v>
      </c>
      <c r="Y37" s="52">
        <f>SUMIF(B_IV_1A!$F:$F,$C37,B_IV_1A!AB:AB)</f>
        <v>0</v>
      </c>
      <c r="Z37" s="53">
        <f>SUMIF(B_IV_1A!$F:$F,$C37,B_IV_1A!AC:AC)</f>
        <v>0</v>
      </c>
      <c r="AA37" s="54">
        <f t="shared" si="10"/>
        <v>0</v>
      </c>
      <c r="AB37" s="19"/>
      <c r="AC37" s="55">
        <f>SUMIF(B_IV_1A!$F:$F,$C37,B_IV_1A!AG:AG)</f>
        <v>0</v>
      </c>
      <c r="AD37" s="55">
        <f>SUMIF(B_IV_1A!$F:$F,$C37,B_IV_1A!AH:AH)</f>
        <v>0</v>
      </c>
      <c r="AE37" s="55">
        <f>SUMIF(B_IV_1A!$F:$F,$C37,B_IV_1A!AI:AI)</f>
        <v>31692</v>
      </c>
      <c r="AF37" s="55">
        <f>SUMIF(B_IV_1A!$F:$F,$C37,B_IV_1A!AJ:AJ)</f>
        <v>0</v>
      </c>
      <c r="AG37" s="55">
        <f>SUMIF(B_IV_1A!$F:$F,$C37,B_IV_1A!AK:AK)</f>
        <v>0</v>
      </c>
      <c r="AH37" s="55">
        <f>SUMIF(B_IV_1A!$F:$F,$C37,B_IV_1A!AL:AL)</f>
        <v>0</v>
      </c>
      <c r="AI37" s="55">
        <f>SUMIF(B_IV_1A!$F:$F,$C37,B_IV_1A!AM:AM)</f>
        <v>0</v>
      </c>
      <c r="AJ37" s="55">
        <f>SUMIF(B_IV_1A!$F:$F,$C37,B_IV_1A!AN:AN)</f>
        <v>0</v>
      </c>
      <c r="AK37" s="55">
        <f>SUMIF(B_IV_1A!$F:$F,$C37,B_IV_1A!AO:AO)</f>
        <v>0</v>
      </c>
      <c r="AL37" s="55">
        <f>SUMIF(B_IV_1A!$F:$F,$C37,B_IV_1A!AP:AP)</f>
        <v>0</v>
      </c>
      <c r="AM37" s="55">
        <f>SUMIF(B_IV_1A!$F:$F,$C37,B_IV_1A!AQ:AQ)</f>
        <v>0</v>
      </c>
      <c r="AN37" s="54">
        <f t="shared" si="11"/>
        <v>31692</v>
      </c>
      <c r="AO37" s="19"/>
      <c r="AP37" s="19"/>
      <c r="AQ37" s="19"/>
      <c r="AR37" s="19"/>
      <c r="AS37" s="19"/>
      <c r="AT37" s="22" t="str">
        <f>INDEX(B_IV_1A!$G:$G,MATCH($C37,B_IV_1A!$F:$F,0))</f>
        <v>V062 Sárvár ivóvíz ellátási rendszer</v>
      </c>
      <c r="AU37" s="22">
        <f>COUNTIF(B_IV_1A!$AZ$3:$AZ$1277,$D37)</f>
        <v>11</v>
      </c>
      <c r="AV37" s="22">
        <f>SUMIF(B_IV_1A!$AZ$3:$AZ$1277,$D37,B_IV_1A!$CG$3:$CG$1277)</f>
        <v>11</v>
      </c>
      <c r="AW37" s="22">
        <f>SUMIF(B_IV_1A!$AZ:$AZ,$D37,B_IV_1A!$CH:$CH)</f>
        <v>1</v>
      </c>
      <c r="AX37" s="22">
        <f>SUMIF(B_IV_1A!$AZ:$AZ,$D37,B_IV_1A!$CH:$CH)</f>
        <v>1</v>
      </c>
    </row>
    <row r="38" spans="1:50" x14ac:dyDescent="0.3">
      <c r="A38" s="64">
        <v>2676</v>
      </c>
      <c r="B38" s="185" t="s">
        <v>188</v>
      </c>
      <c r="C38" s="185" t="s">
        <v>189</v>
      </c>
      <c r="D38" s="185">
        <v>4161</v>
      </c>
      <c r="E38" s="185" t="s">
        <v>190</v>
      </c>
      <c r="F38" s="185" t="s">
        <v>191</v>
      </c>
      <c r="G38" s="49" t="str">
        <f t="shared" si="8"/>
        <v>Kitöltés rendben!</v>
      </c>
      <c r="H38" s="184" t="s">
        <v>0</v>
      </c>
      <c r="I38" s="184" t="s">
        <v>0</v>
      </c>
      <c r="J38" s="19"/>
      <c r="K38" s="50">
        <f t="shared" si="9"/>
        <v>153000</v>
      </c>
      <c r="L38" s="51">
        <f>SUMIF(B_IV_1A!$F:$F,$C38,B_IV_1A!$O:$O)</f>
        <v>0</v>
      </c>
      <c r="M38" s="51">
        <f>SUMIF(B_IV_1A!$F:$F,$C38,B_IV_1A!$P:$P)</f>
        <v>153000</v>
      </c>
      <c r="N38" s="51">
        <f>SUMIF(B_IV_1A!$F:$F,$C38,B_IV_1A!$Q:$Q)</f>
        <v>0</v>
      </c>
      <c r="O38" s="19"/>
      <c r="P38" s="52">
        <f>SUMIF(B_IV_1A!$F:$F,$C38,B_IV_1A!S:S)</f>
        <v>0</v>
      </c>
      <c r="Q38" s="52">
        <f>SUMIF(B_IV_1A!$F:$F,$C38,B_IV_1A!T:T)</f>
        <v>0</v>
      </c>
      <c r="R38" s="52">
        <f>SUMIF(B_IV_1A!$F:$F,$C38,B_IV_1A!U:U)</f>
        <v>0</v>
      </c>
      <c r="S38" s="52">
        <f>SUMIF(B_IV_1A!$F:$F,$C38,B_IV_1A!V:V)</f>
        <v>0</v>
      </c>
      <c r="T38" s="52">
        <f>SUMIF(B_IV_1A!$F:$F,$C38,B_IV_1A!W:W)</f>
        <v>0</v>
      </c>
      <c r="U38" s="52">
        <f>SUMIF(B_IV_1A!$F:$F,$C38,B_IV_1A!X:X)</f>
        <v>0</v>
      </c>
      <c r="V38" s="52">
        <f>SUMIF(B_IV_1A!$F:$F,$C38,B_IV_1A!Y:Y)</f>
        <v>0</v>
      </c>
      <c r="W38" s="52">
        <f>SUMIF(B_IV_1A!$F:$F,$C38,B_IV_1A!Z:Z)</f>
        <v>0</v>
      </c>
      <c r="X38" s="52">
        <f>SUMIF(B_IV_1A!$F:$F,$C38,B_IV_1A!AA:AA)</f>
        <v>0</v>
      </c>
      <c r="Y38" s="52">
        <f>SUMIF(B_IV_1A!$F:$F,$C38,B_IV_1A!AB:AB)</f>
        <v>0</v>
      </c>
      <c r="Z38" s="53">
        <f>SUMIF(B_IV_1A!$F:$F,$C38,B_IV_1A!AC:AC)</f>
        <v>0</v>
      </c>
      <c r="AA38" s="54">
        <f t="shared" si="10"/>
        <v>0</v>
      </c>
      <c r="AB38" s="19"/>
      <c r="AC38" s="55">
        <f>SUMIF(B_IV_1A!$F:$F,$C38,B_IV_1A!AG:AG)</f>
        <v>0</v>
      </c>
      <c r="AD38" s="55">
        <f>SUMIF(B_IV_1A!$F:$F,$C38,B_IV_1A!AH:AH)</f>
        <v>0</v>
      </c>
      <c r="AE38" s="55">
        <f>SUMIF(B_IV_1A!$F:$F,$C38,B_IV_1A!AI:AI)</f>
        <v>302</v>
      </c>
      <c r="AF38" s="55">
        <f>SUMIF(B_IV_1A!$F:$F,$C38,B_IV_1A!AJ:AJ)</f>
        <v>0</v>
      </c>
      <c r="AG38" s="55">
        <f>SUMIF(B_IV_1A!$F:$F,$C38,B_IV_1A!AK:AK)</f>
        <v>0</v>
      </c>
      <c r="AH38" s="55">
        <f>SUMIF(B_IV_1A!$F:$F,$C38,B_IV_1A!AL:AL)</f>
        <v>0</v>
      </c>
      <c r="AI38" s="55">
        <f>SUMIF(B_IV_1A!$F:$F,$C38,B_IV_1A!AM:AM)</f>
        <v>0</v>
      </c>
      <c r="AJ38" s="55">
        <f>SUMIF(B_IV_1A!$F:$F,$C38,B_IV_1A!AN:AN)</f>
        <v>0</v>
      </c>
      <c r="AK38" s="55">
        <f>SUMIF(B_IV_1A!$F:$F,$C38,B_IV_1A!AO:AO)</f>
        <v>0</v>
      </c>
      <c r="AL38" s="55">
        <f>SUMIF(B_IV_1A!$F:$F,$C38,B_IV_1A!AP:AP)</f>
        <v>0</v>
      </c>
      <c r="AM38" s="55">
        <f>SUMIF(B_IV_1A!$F:$F,$C38,B_IV_1A!AQ:AQ)</f>
        <v>0</v>
      </c>
      <c r="AN38" s="54">
        <f t="shared" si="11"/>
        <v>302</v>
      </c>
      <c r="AO38" s="19"/>
      <c r="AP38" s="19"/>
      <c r="AQ38" s="19"/>
      <c r="AR38" s="19"/>
      <c r="AS38" s="19"/>
      <c r="AT38" s="22" t="str">
        <f>INDEX(B_IV_1A!$G:$G,MATCH($C38,B_IV_1A!$F:$F,0))</f>
        <v>V060 Jákfa ivóvíz ellátási rendszer</v>
      </c>
      <c r="AU38" s="22">
        <f>COUNTIF(B_IV_1A!$AZ$3:$AZ$1277,$D38)</f>
        <v>6</v>
      </c>
      <c r="AV38" s="22">
        <f>SUMIF(B_IV_1A!$AZ$3:$AZ$1277,$D38,B_IV_1A!$CG$3:$CG$1277)</f>
        <v>6</v>
      </c>
      <c r="AW38" s="22">
        <f>SUMIF(B_IV_1A!$AZ:$AZ,$D38,B_IV_1A!$CH:$CH)</f>
        <v>1</v>
      </c>
      <c r="AX38" s="22">
        <f>SUMIF(B_IV_1A!$AZ:$AZ,$D38,B_IV_1A!$CH:$CH)</f>
        <v>1</v>
      </c>
    </row>
    <row r="39" spans="1:50" x14ac:dyDescent="0.3">
      <c r="A39" s="64">
        <v>2677</v>
      </c>
      <c r="B39" s="185" t="s">
        <v>192</v>
      </c>
      <c r="C39" s="185" t="s">
        <v>193</v>
      </c>
      <c r="D39" s="185">
        <v>4162</v>
      </c>
      <c r="E39" s="185" t="s">
        <v>194</v>
      </c>
      <c r="F39" s="185" t="s">
        <v>195</v>
      </c>
      <c r="G39" s="49" t="str">
        <f t="shared" si="8"/>
        <v>Kitöltés rendben!</v>
      </c>
      <c r="H39" s="184" t="s">
        <v>0</v>
      </c>
      <c r="I39" s="184" t="s">
        <v>0</v>
      </c>
      <c r="J39" s="19"/>
      <c r="K39" s="50">
        <f t="shared" si="9"/>
        <v>85000</v>
      </c>
      <c r="L39" s="51">
        <f>SUMIF(B_IV_1A!$F:$F,$C39,B_IV_1A!$O:$O)</f>
        <v>0</v>
      </c>
      <c r="M39" s="51">
        <f>SUMIF(B_IV_1A!$F:$F,$C39,B_IV_1A!$P:$P)</f>
        <v>85000</v>
      </c>
      <c r="N39" s="51">
        <f>SUMIF(B_IV_1A!$F:$F,$C39,B_IV_1A!$Q:$Q)</f>
        <v>0</v>
      </c>
      <c r="O39" s="19"/>
      <c r="P39" s="52">
        <f>SUMIF(B_IV_1A!$F:$F,$C39,B_IV_1A!S:S)</f>
        <v>0</v>
      </c>
      <c r="Q39" s="52">
        <f>SUMIF(B_IV_1A!$F:$F,$C39,B_IV_1A!T:T)</f>
        <v>0</v>
      </c>
      <c r="R39" s="52">
        <f>SUMIF(B_IV_1A!$F:$F,$C39,B_IV_1A!U:U)</f>
        <v>0</v>
      </c>
      <c r="S39" s="52">
        <f>SUMIF(B_IV_1A!$F:$F,$C39,B_IV_1A!V:V)</f>
        <v>0</v>
      </c>
      <c r="T39" s="52">
        <f>SUMIF(B_IV_1A!$F:$F,$C39,B_IV_1A!W:W)</f>
        <v>0</v>
      </c>
      <c r="U39" s="52">
        <f>SUMIF(B_IV_1A!$F:$F,$C39,B_IV_1A!X:X)</f>
        <v>0</v>
      </c>
      <c r="V39" s="52">
        <f>SUMIF(B_IV_1A!$F:$F,$C39,B_IV_1A!Y:Y)</f>
        <v>0</v>
      </c>
      <c r="W39" s="52">
        <f>SUMIF(B_IV_1A!$F:$F,$C39,B_IV_1A!Z:Z)</f>
        <v>0</v>
      </c>
      <c r="X39" s="52">
        <f>SUMIF(B_IV_1A!$F:$F,$C39,B_IV_1A!AA:AA)</f>
        <v>0</v>
      </c>
      <c r="Y39" s="52">
        <f>SUMIF(B_IV_1A!$F:$F,$C39,B_IV_1A!AB:AB)</f>
        <v>0</v>
      </c>
      <c r="Z39" s="53">
        <f>SUMIF(B_IV_1A!$F:$F,$C39,B_IV_1A!AC:AC)</f>
        <v>0</v>
      </c>
      <c r="AA39" s="54">
        <f t="shared" si="10"/>
        <v>0</v>
      </c>
      <c r="AB39" s="19"/>
      <c r="AC39" s="55">
        <f>SUMIF(B_IV_1A!$F:$F,$C39,B_IV_1A!AG:AG)</f>
        <v>0</v>
      </c>
      <c r="AD39" s="55">
        <f>SUMIF(B_IV_1A!$F:$F,$C39,B_IV_1A!AH:AH)</f>
        <v>0</v>
      </c>
      <c r="AE39" s="55">
        <f>SUMIF(B_IV_1A!$F:$F,$C39,B_IV_1A!AI:AI)</f>
        <v>0</v>
      </c>
      <c r="AF39" s="55">
        <f>SUMIF(B_IV_1A!$F:$F,$C39,B_IV_1A!AJ:AJ)</f>
        <v>0</v>
      </c>
      <c r="AG39" s="55">
        <f>SUMIF(B_IV_1A!$F:$F,$C39,B_IV_1A!AK:AK)</f>
        <v>0</v>
      </c>
      <c r="AH39" s="55">
        <f>SUMIF(B_IV_1A!$F:$F,$C39,B_IV_1A!AL:AL)</f>
        <v>0</v>
      </c>
      <c r="AI39" s="55">
        <f>SUMIF(B_IV_1A!$F:$F,$C39,B_IV_1A!AM:AM)</f>
        <v>0</v>
      </c>
      <c r="AJ39" s="55">
        <f>SUMIF(B_IV_1A!$F:$F,$C39,B_IV_1A!AN:AN)</f>
        <v>0</v>
      </c>
      <c r="AK39" s="55">
        <f>SUMIF(B_IV_1A!$F:$F,$C39,B_IV_1A!AO:AO)</f>
        <v>0</v>
      </c>
      <c r="AL39" s="55">
        <f>SUMIF(B_IV_1A!$F:$F,$C39,B_IV_1A!AP:AP)</f>
        <v>0</v>
      </c>
      <c r="AM39" s="55">
        <f>SUMIF(B_IV_1A!$F:$F,$C39,B_IV_1A!AQ:AQ)</f>
        <v>0</v>
      </c>
      <c r="AN39" s="54">
        <f t="shared" si="11"/>
        <v>0</v>
      </c>
      <c r="AO39" s="19"/>
      <c r="AP39" s="19"/>
      <c r="AQ39" s="19"/>
      <c r="AR39" s="19"/>
      <c r="AS39" s="19"/>
      <c r="AT39" s="22" t="str">
        <f>INDEX(B_IV_1A!$G:$G,MATCH($C39,B_IV_1A!$F:$F,0))</f>
        <v>V061 Sárvár- Lánkapuszta ivóvíz ellátási rendszer</v>
      </c>
      <c r="AU39" s="22">
        <f>COUNTIF(B_IV_1A!$AZ$3:$AZ$1277,$D39)</f>
        <v>3</v>
      </c>
      <c r="AV39" s="22">
        <f>SUMIF(B_IV_1A!$AZ$3:$AZ$1277,$D39,B_IV_1A!$CG$3:$CG$1277)</f>
        <v>3</v>
      </c>
      <c r="AW39" s="22">
        <f>SUMIF(B_IV_1A!$AZ:$AZ,$D39,B_IV_1A!$CH:$CH)</f>
        <v>1</v>
      </c>
      <c r="AX39" s="22">
        <f>SUMIF(B_IV_1A!$AZ:$AZ,$D39,B_IV_1A!$CH:$CH)</f>
        <v>1</v>
      </c>
    </row>
    <row r="40" spans="1:50" x14ac:dyDescent="0.3">
      <c r="A40" s="64">
        <v>2678</v>
      </c>
      <c r="B40" s="185" t="s">
        <v>196</v>
      </c>
      <c r="C40" s="185" t="s">
        <v>197</v>
      </c>
      <c r="D40" s="185">
        <v>4163</v>
      </c>
      <c r="E40" s="185" t="s">
        <v>198</v>
      </c>
      <c r="F40" s="185" t="s">
        <v>199</v>
      </c>
      <c r="G40" s="49" t="str">
        <f t="shared" si="8"/>
        <v>Kitöltés rendben!</v>
      </c>
      <c r="H40" s="184" t="s">
        <v>0</v>
      </c>
      <c r="I40" s="184" t="s">
        <v>0</v>
      </c>
      <c r="J40" s="19"/>
      <c r="K40" s="50">
        <f t="shared" si="9"/>
        <v>82500</v>
      </c>
      <c r="L40" s="51">
        <f>SUMIF(B_IV_1A!$F:$F,$C40,B_IV_1A!$O:$O)</f>
        <v>0</v>
      </c>
      <c r="M40" s="51">
        <f>SUMIF(B_IV_1A!$F:$F,$C40,B_IV_1A!$P:$P)</f>
        <v>82500</v>
      </c>
      <c r="N40" s="51">
        <f>SUMIF(B_IV_1A!$F:$F,$C40,B_IV_1A!$Q:$Q)</f>
        <v>0</v>
      </c>
      <c r="O40" s="19"/>
      <c r="P40" s="52">
        <f>SUMIF(B_IV_1A!$F:$F,$C40,B_IV_1A!S:S)</f>
        <v>0</v>
      </c>
      <c r="Q40" s="52">
        <f>SUMIF(B_IV_1A!$F:$F,$C40,B_IV_1A!T:T)</f>
        <v>0</v>
      </c>
      <c r="R40" s="52">
        <f>SUMIF(B_IV_1A!$F:$F,$C40,B_IV_1A!U:U)</f>
        <v>0</v>
      </c>
      <c r="S40" s="52">
        <f>SUMIF(B_IV_1A!$F:$F,$C40,B_IV_1A!V:V)</f>
        <v>0</v>
      </c>
      <c r="T40" s="52">
        <f>SUMIF(B_IV_1A!$F:$F,$C40,B_IV_1A!W:W)</f>
        <v>0</v>
      </c>
      <c r="U40" s="52">
        <f>SUMIF(B_IV_1A!$F:$F,$C40,B_IV_1A!X:X)</f>
        <v>0</v>
      </c>
      <c r="V40" s="52">
        <f>SUMIF(B_IV_1A!$F:$F,$C40,B_IV_1A!Y:Y)</f>
        <v>0</v>
      </c>
      <c r="W40" s="52">
        <f>SUMIF(B_IV_1A!$F:$F,$C40,B_IV_1A!Z:Z)</f>
        <v>0</v>
      </c>
      <c r="X40" s="52">
        <f>SUMIF(B_IV_1A!$F:$F,$C40,B_IV_1A!AA:AA)</f>
        <v>0</v>
      </c>
      <c r="Y40" s="52">
        <f>SUMIF(B_IV_1A!$F:$F,$C40,B_IV_1A!AB:AB)</f>
        <v>0</v>
      </c>
      <c r="Z40" s="53">
        <f>SUMIF(B_IV_1A!$F:$F,$C40,B_IV_1A!AC:AC)</f>
        <v>0</v>
      </c>
      <c r="AA40" s="54">
        <f t="shared" si="10"/>
        <v>0</v>
      </c>
      <c r="AB40" s="19"/>
      <c r="AC40" s="55">
        <f>SUMIF(B_IV_1A!$F:$F,$C40,B_IV_1A!AG:AG)</f>
        <v>0</v>
      </c>
      <c r="AD40" s="55">
        <f>SUMIF(B_IV_1A!$F:$F,$C40,B_IV_1A!AH:AH)</f>
        <v>0</v>
      </c>
      <c r="AE40" s="55">
        <f>SUMIF(B_IV_1A!$F:$F,$C40,B_IV_1A!AI:AI)</f>
        <v>920</v>
      </c>
      <c r="AF40" s="55">
        <f>SUMIF(B_IV_1A!$F:$F,$C40,B_IV_1A!AJ:AJ)</f>
        <v>0</v>
      </c>
      <c r="AG40" s="55">
        <f>SUMIF(B_IV_1A!$F:$F,$C40,B_IV_1A!AK:AK)</f>
        <v>0</v>
      </c>
      <c r="AH40" s="55">
        <f>SUMIF(B_IV_1A!$F:$F,$C40,B_IV_1A!AL:AL)</f>
        <v>0</v>
      </c>
      <c r="AI40" s="55">
        <f>SUMIF(B_IV_1A!$F:$F,$C40,B_IV_1A!AM:AM)</f>
        <v>0</v>
      </c>
      <c r="AJ40" s="55">
        <f>SUMIF(B_IV_1A!$F:$F,$C40,B_IV_1A!AN:AN)</f>
        <v>0</v>
      </c>
      <c r="AK40" s="55">
        <f>SUMIF(B_IV_1A!$F:$F,$C40,B_IV_1A!AO:AO)</f>
        <v>0</v>
      </c>
      <c r="AL40" s="55">
        <f>SUMIF(B_IV_1A!$F:$F,$C40,B_IV_1A!AP:AP)</f>
        <v>0</v>
      </c>
      <c r="AM40" s="55">
        <f>SUMIF(B_IV_1A!$F:$F,$C40,B_IV_1A!AQ:AQ)</f>
        <v>0</v>
      </c>
      <c r="AN40" s="54">
        <f t="shared" si="11"/>
        <v>920</v>
      </c>
      <c r="AO40" s="19"/>
      <c r="AP40" s="19"/>
      <c r="AQ40" s="19"/>
      <c r="AR40" s="19"/>
      <c r="AS40" s="19"/>
      <c r="AT40" s="22" t="str">
        <f>INDEX(B_IV_1A!$G:$G,MATCH($C40,B_IV_1A!$F:$F,0))</f>
        <v>V043</v>
      </c>
      <c r="AU40" s="22">
        <f>COUNTIF(B_IV_1A!$AZ$3:$AZ$1277,$D40)</f>
        <v>4</v>
      </c>
      <c r="AV40" s="22">
        <f>SUMIF(B_IV_1A!$AZ$3:$AZ$1277,$D40,B_IV_1A!$CG$3:$CG$1277)</f>
        <v>4</v>
      </c>
      <c r="AW40" s="22">
        <f>SUMIF(B_IV_1A!$AZ:$AZ,$D40,B_IV_1A!$CH:$CH)</f>
        <v>1</v>
      </c>
      <c r="AX40" s="22">
        <f>SUMIF(B_IV_1A!$AZ:$AZ,$D40,B_IV_1A!$CH:$CH)</f>
        <v>1</v>
      </c>
    </row>
    <row r="41" spans="1:50" x14ac:dyDescent="0.3">
      <c r="A41" s="64">
        <v>2679</v>
      </c>
      <c r="B41" s="185" t="s">
        <v>200</v>
      </c>
      <c r="C41" s="185" t="s">
        <v>201</v>
      </c>
      <c r="D41" s="185">
        <v>4164</v>
      </c>
      <c r="E41" s="185" t="s">
        <v>202</v>
      </c>
      <c r="F41" s="185" t="s">
        <v>203</v>
      </c>
      <c r="G41" s="49" t="str">
        <f t="shared" si="8"/>
        <v>Kitöltés rendben!</v>
      </c>
      <c r="H41" s="184" t="s">
        <v>0</v>
      </c>
      <c r="I41" s="184" t="s">
        <v>0</v>
      </c>
      <c r="J41" s="19"/>
      <c r="K41" s="50">
        <f t="shared" si="9"/>
        <v>140000</v>
      </c>
      <c r="L41" s="51">
        <f>SUMIF(B_IV_1A!$F:$F,$C41,B_IV_1A!$O:$O)</f>
        <v>0</v>
      </c>
      <c r="M41" s="51">
        <f>SUMIF(B_IV_1A!$F:$F,$C41,B_IV_1A!$P:$P)</f>
        <v>140000</v>
      </c>
      <c r="N41" s="51">
        <f>SUMIF(B_IV_1A!$F:$F,$C41,B_IV_1A!$Q:$Q)</f>
        <v>0</v>
      </c>
      <c r="O41" s="19"/>
      <c r="P41" s="52">
        <f>SUMIF(B_IV_1A!$F:$F,$C41,B_IV_1A!S:S)</f>
        <v>0</v>
      </c>
      <c r="Q41" s="52">
        <f>SUMIF(B_IV_1A!$F:$F,$C41,B_IV_1A!T:T)</f>
        <v>0</v>
      </c>
      <c r="R41" s="52">
        <f>SUMIF(B_IV_1A!$F:$F,$C41,B_IV_1A!U:U)</f>
        <v>0</v>
      </c>
      <c r="S41" s="52">
        <f>SUMIF(B_IV_1A!$F:$F,$C41,B_IV_1A!V:V)</f>
        <v>0</v>
      </c>
      <c r="T41" s="52">
        <f>SUMIF(B_IV_1A!$F:$F,$C41,B_IV_1A!W:W)</f>
        <v>0</v>
      </c>
      <c r="U41" s="52">
        <f>SUMIF(B_IV_1A!$F:$F,$C41,B_IV_1A!X:X)</f>
        <v>0</v>
      </c>
      <c r="V41" s="52">
        <f>SUMIF(B_IV_1A!$F:$F,$C41,B_IV_1A!Y:Y)</f>
        <v>0</v>
      </c>
      <c r="W41" s="52">
        <f>SUMIF(B_IV_1A!$F:$F,$C41,B_IV_1A!Z:Z)</f>
        <v>0</v>
      </c>
      <c r="X41" s="52">
        <f>SUMIF(B_IV_1A!$F:$F,$C41,B_IV_1A!AA:AA)</f>
        <v>0</v>
      </c>
      <c r="Y41" s="52">
        <f>SUMIF(B_IV_1A!$F:$F,$C41,B_IV_1A!AB:AB)</f>
        <v>0</v>
      </c>
      <c r="Z41" s="53">
        <f>SUMIF(B_IV_1A!$F:$F,$C41,B_IV_1A!AC:AC)</f>
        <v>0</v>
      </c>
      <c r="AA41" s="54">
        <f t="shared" si="10"/>
        <v>0</v>
      </c>
      <c r="AB41" s="19"/>
      <c r="AC41" s="55">
        <f>SUMIF(B_IV_1A!$F:$F,$C41,B_IV_1A!AG:AG)</f>
        <v>0</v>
      </c>
      <c r="AD41" s="55">
        <f>SUMIF(B_IV_1A!$F:$F,$C41,B_IV_1A!AH:AH)</f>
        <v>0</v>
      </c>
      <c r="AE41" s="55">
        <f>SUMIF(B_IV_1A!$F:$F,$C41,B_IV_1A!AI:AI)</f>
        <v>350</v>
      </c>
      <c r="AF41" s="55">
        <f>SUMIF(B_IV_1A!$F:$F,$C41,B_IV_1A!AJ:AJ)</f>
        <v>0</v>
      </c>
      <c r="AG41" s="55">
        <f>SUMIF(B_IV_1A!$F:$F,$C41,B_IV_1A!AK:AK)</f>
        <v>0</v>
      </c>
      <c r="AH41" s="55">
        <f>SUMIF(B_IV_1A!$F:$F,$C41,B_IV_1A!AL:AL)</f>
        <v>0</v>
      </c>
      <c r="AI41" s="55">
        <f>SUMIF(B_IV_1A!$F:$F,$C41,B_IV_1A!AM:AM)</f>
        <v>0</v>
      </c>
      <c r="AJ41" s="55">
        <f>SUMIF(B_IV_1A!$F:$F,$C41,B_IV_1A!AN:AN)</f>
        <v>0</v>
      </c>
      <c r="AK41" s="55">
        <f>SUMIF(B_IV_1A!$F:$F,$C41,B_IV_1A!AO:AO)</f>
        <v>0</v>
      </c>
      <c r="AL41" s="55">
        <f>SUMIF(B_IV_1A!$F:$F,$C41,B_IV_1A!AP:AP)</f>
        <v>0</v>
      </c>
      <c r="AM41" s="55">
        <f>SUMIF(B_IV_1A!$F:$F,$C41,B_IV_1A!AQ:AQ)</f>
        <v>0</v>
      </c>
      <c r="AN41" s="54">
        <f t="shared" si="11"/>
        <v>350</v>
      </c>
      <c r="AO41" s="19"/>
      <c r="AP41" s="19"/>
      <c r="AQ41" s="19"/>
      <c r="AR41" s="19"/>
      <c r="AS41" s="19"/>
      <c r="AT41" s="22" t="str">
        <f>INDEX(B_IV_1A!$G:$G,MATCH($C41,B_IV_1A!$F:$F,0))</f>
        <v>V046</v>
      </c>
      <c r="AU41" s="22">
        <f>COUNTIF(B_IV_1A!$AZ$3:$AZ$1277,$D41)</f>
        <v>3</v>
      </c>
      <c r="AV41" s="22">
        <f>SUMIF(B_IV_1A!$AZ$3:$AZ$1277,$D41,B_IV_1A!$CG$3:$CG$1277)</f>
        <v>3</v>
      </c>
      <c r="AW41" s="22">
        <f>SUMIF(B_IV_1A!$AZ:$AZ,$D41,B_IV_1A!$CH:$CH)</f>
        <v>1</v>
      </c>
      <c r="AX41" s="22">
        <f>SUMIF(B_IV_1A!$AZ:$AZ,$D41,B_IV_1A!$CH:$CH)</f>
        <v>1</v>
      </c>
    </row>
    <row r="42" spans="1:50" x14ac:dyDescent="0.3">
      <c r="A42" s="64">
        <v>2680</v>
      </c>
      <c r="B42" s="185" t="s">
        <v>204</v>
      </c>
      <c r="C42" s="185" t="s">
        <v>205</v>
      </c>
      <c r="D42" s="185">
        <v>4165</v>
      </c>
      <c r="E42" s="185" t="s">
        <v>206</v>
      </c>
      <c r="F42" s="185" t="s">
        <v>207</v>
      </c>
      <c r="G42" s="49" t="str">
        <f t="shared" si="8"/>
        <v>Kitöltés rendben!</v>
      </c>
      <c r="H42" s="184" t="s">
        <v>0</v>
      </c>
      <c r="I42" s="184" t="s">
        <v>0</v>
      </c>
      <c r="J42" s="19"/>
      <c r="K42" s="50">
        <f t="shared" si="9"/>
        <v>92500</v>
      </c>
      <c r="L42" s="51">
        <f>SUMIF(B_IV_1A!$F:$F,$C42,B_IV_1A!$O:$O)</f>
        <v>0</v>
      </c>
      <c r="M42" s="51">
        <f>SUMIF(B_IV_1A!$F:$F,$C42,B_IV_1A!$P:$P)</f>
        <v>92500</v>
      </c>
      <c r="N42" s="51">
        <f>SUMIF(B_IV_1A!$F:$F,$C42,B_IV_1A!$Q:$Q)</f>
        <v>0</v>
      </c>
      <c r="O42" s="19"/>
      <c r="P42" s="52">
        <f>SUMIF(B_IV_1A!$F:$F,$C42,B_IV_1A!S:S)</f>
        <v>0</v>
      </c>
      <c r="Q42" s="52">
        <f>SUMIF(B_IV_1A!$F:$F,$C42,B_IV_1A!T:T)</f>
        <v>0</v>
      </c>
      <c r="R42" s="52">
        <f>SUMIF(B_IV_1A!$F:$F,$C42,B_IV_1A!U:U)</f>
        <v>0</v>
      </c>
      <c r="S42" s="52">
        <f>SUMIF(B_IV_1A!$F:$F,$C42,B_IV_1A!V:V)</f>
        <v>0</v>
      </c>
      <c r="T42" s="52">
        <f>SUMIF(B_IV_1A!$F:$F,$C42,B_IV_1A!W:W)</f>
        <v>0</v>
      </c>
      <c r="U42" s="52">
        <f>SUMIF(B_IV_1A!$F:$F,$C42,B_IV_1A!X:X)</f>
        <v>0</v>
      </c>
      <c r="V42" s="52">
        <f>SUMIF(B_IV_1A!$F:$F,$C42,B_IV_1A!Y:Y)</f>
        <v>0</v>
      </c>
      <c r="W42" s="52">
        <f>SUMIF(B_IV_1A!$F:$F,$C42,B_IV_1A!Z:Z)</f>
        <v>0</v>
      </c>
      <c r="X42" s="52">
        <f>SUMIF(B_IV_1A!$F:$F,$C42,B_IV_1A!AA:AA)</f>
        <v>0</v>
      </c>
      <c r="Y42" s="52">
        <f>SUMIF(B_IV_1A!$F:$F,$C42,B_IV_1A!AB:AB)</f>
        <v>0</v>
      </c>
      <c r="Z42" s="53">
        <f>SUMIF(B_IV_1A!$F:$F,$C42,B_IV_1A!AC:AC)</f>
        <v>0</v>
      </c>
      <c r="AA42" s="54">
        <f t="shared" si="10"/>
        <v>0</v>
      </c>
      <c r="AB42" s="19"/>
      <c r="AC42" s="55">
        <f>SUMIF(B_IV_1A!$F:$F,$C42,B_IV_1A!AG:AG)</f>
        <v>0</v>
      </c>
      <c r="AD42" s="55">
        <f>SUMIF(B_IV_1A!$F:$F,$C42,B_IV_1A!AH:AH)</f>
        <v>0</v>
      </c>
      <c r="AE42" s="55">
        <f>SUMIF(B_IV_1A!$F:$F,$C42,B_IV_1A!AI:AI)</f>
        <v>1810</v>
      </c>
      <c r="AF42" s="55">
        <f>SUMIF(B_IV_1A!$F:$F,$C42,B_IV_1A!AJ:AJ)</f>
        <v>0</v>
      </c>
      <c r="AG42" s="55">
        <f>SUMIF(B_IV_1A!$F:$F,$C42,B_IV_1A!AK:AK)</f>
        <v>0</v>
      </c>
      <c r="AH42" s="55">
        <f>SUMIF(B_IV_1A!$F:$F,$C42,B_IV_1A!AL:AL)</f>
        <v>0</v>
      </c>
      <c r="AI42" s="55">
        <f>SUMIF(B_IV_1A!$F:$F,$C42,B_IV_1A!AM:AM)</f>
        <v>0</v>
      </c>
      <c r="AJ42" s="55">
        <f>SUMIF(B_IV_1A!$F:$F,$C42,B_IV_1A!AN:AN)</f>
        <v>0</v>
      </c>
      <c r="AK42" s="55">
        <f>SUMIF(B_IV_1A!$F:$F,$C42,B_IV_1A!AO:AO)</f>
        <v>0</v>
      </c>
      <c r="AL42" s="55">
        <f>SUMIF(B_IV_1A!$F:$F,$C42,B_IV_1A!AP:AP)</f>
        <v>0</v>
      </c>
      <c r="AM42" s="55">
        <f>SUMIF(B_IV_1A!$F:$F,$C42,B_IV_1A!AQ:AQ)</f>
        <v>0</v>
      </c>
      <c r="AN42" s="54">
        <f t="shared" si="11"/>
        <v>1810</v>
      </c>
      <c r="AO42" s="19"/>
      <c r="AP42" s="19"/>
      <c r="AQ42" s="19"/>
      <c r="AR42" s="19"/>
      <c r="AS42" s="19"/>
      <c r="AT42" s="22" t="str">
        <f>INDEX(B_IV_1A!$G:$G,MATCH($C42,B_IV_1A!$F:$F,0))</f>
        <v>V030</v>
      </c>
      <c r="AU42" s="22">
        <f>COUNTIF(B_IV_1A!$AZ$3:$AZ$1277,$D42)</f>
        <v>5</v>
      </c>
      <c r="AV42" s="22">
        <f>SUMIF(B_IV_1A!$AZ$3:$AZ$1277,$D42,B_IV_1A!$CG$3:$CG$1277)</f>
        <v>5</v>
      </c>
      <c r="AW42" s="22">
        <f>SUMIF(B_IV_1A!$AZ:$AZ,$D42,B_IV_1A!$CH:$CH)</f>
        <v>1</v>
      </c>
      <c r="AX42" s="22">
        <f>SUMIF(B_IV_1A!$AZ:$AZ,$D42,B_IV_1A!$CH:$CH)</f>
        <v>1</v>
      </c>
    </row>
    <row r="43" spans="1:50" x14ac:dyDescent="0.3">
      <c r="A43" s="64">
        <v>2681</v>
      </c>
      <c r="B43" s="185" t="s">
        <v>208</v>
      </c>
      <c r="C43" s="185" t="s">
        <v>209</v>
      </c>
      <c r="D43" s="185">
        <v>4166</v>
      </c>
      <c r="E43" s="185" t="s">
        <v>210</v>
      </c>
      <c r="F43" s="185" t="s">
        <v>211</v>
      </c>
      <c r="G43" s="49" t="str">
        <f t="shared" si="8"/>
        <v>Kitöltés rendben!</v>
      </c>
      <c r="H43" s="184" t="s">
        <v>0</v>
      </c>
      <c r="I43" s="184" t="s">
        <v>0</v>
      </c>
      <c r="J43" s="19"/>
      <c r="K43" s="50">
        <f t="shared" si="9"/>
        <v>80000</v>
      </c>
      <c r="L43" s="51">
        <f>SUMIF(B_IV_1A!$F:$F,$C43,B_IV_1A!$O:$O)</f>
        <v>0</v>
      </c>
      <c r="M43" s="51">
        <f>SUMIF(B_IV_1A!$F:$F,$C43,B_IV_1A!$P:$P)</f>
        <v>80000</v>
      </c>
      <c r="N43" s="51">
        <f>SUMIF(B_IV_1A!$F:$F,$C43,B_IV_1A!$Q:$Q)</f>
        <v>0</v>
      </c>
      <c r="O43" s="19"/>
      <c r="P43" s="52">
        <f>SUMIF(B_IV_1A!$F:$F,$C43,B_IV_1A!S:S)</f>
        <v>0</v>
      </c>
      <c r="Q43" s="52">
        <f>SUMIF(B_IV_1A!$F:$F,$C43,B_IV_1A!T:T)</f>
        <v>0</v>
      </c>
      <c r="R43" s="52">
        <f>SUMIF(B_IV_1A!$F:$F,$C43,B_IV_1A!U:U)</f>
        <v>0</v>
      </c>
      <c r="S43" s="52">
        <f>SUMIF(B_IV_1A!$F:$F,$C43,B_IV_1A!V:V)</f>
        <v>0</v>
      </c>
      <c r="T43" s="52">
        <f>SUMIF(B_IV_1A!$F:$F,$C43,B_IV_1A!W:W)</f>
        <v>0</v>
      </c>
      <c r="U43" s="52">
        <f>SUMIF(B_IV_1A!$F:$F,$C43,B_IV_1A!X:X)</f>
        <v>0</v>
      </c>
      <c r="V43" s="52">
        <f>SUMIF(B_IV_1A!$F:$F,$C43,B_IV_1A!Y:Y)</f>
        <v>0</v>
      </c>
      <c r="W43" s="52">
        <f>SUMIF(B_IV_1A!$F:$F,$C43,B_IV_1A!Z:Z)</f>
        <v>0</v>
      </c>
      <c r="X43" s="52">
        <f>SUMIF(B_IV_1A!$F:$F,$C43,B_IV_1A!AA:AA)</f>
        <v>0</v>
      </c>
      <c r="Y43" s="52">
        <f>SUMIF(B_IV_1A!$F:$F,$C43,B_IV_1A!AB:AB)</f>
        <v>0</v>
      </c>
      <c r="Z43" s="53">
        <f>SUMIF(B_IV_1A!$F:$F,$C43,B_IV_1A!AC:AC)</f>
        <v>0</v>
      </c>
      <c r="AA43" s="54">
        <f t="shared" si="10"/>
        <v>0</v>
      </c>
      <c r="AB43" s="19"/>
      <c r="AC43" s="55">
        <f>SUMIF(B_IV_1A!$F:$F,$C43,B_IV_1A!AG:AG)</f>
        <v>0</v>
      </c>
      <c r="AD43" s="55">
        <f>SUMIF(B_IV_1A!$F:$F,$C43,B_IV_1A!AH:AH)</f>
        <v>0</v>
      </c>
      <c r="AE43" s="55">
        <f>SUMIF(B_IV_1A!$F:$F,$C43,B_IV_1A!AI:AI)</f>
        <v>1360</v>
      </c>
      <c r="AF43" s="55">
        <f>SUMIF(B_IV_1A!$F:$F,$C43,B_IV_1A!AJ:AJ)</f>
        <v>0</v>
      </c>
      <c r="AG43" s="55">
        <f>SUMIF(B_IV_1A!$F:$F,$C43,B_IV_1A!AK:AK)</f>
        <v>0</v>
      </c>
      <c r="AH43" s="55">
        <f>SUMIF(B_IV_1A!$F:$F,$C43,B_IV_1A!AL:AL)</f>
        <v>0</v>
      </c>
      <c r="AI43" s="55">
        <f>SUMIF(B_IV_1A!$F:$F,$C43,B_IV_1A!AM:AM)</f>
        <v>0</v>
      </c>
      <c r="AJ43" s="55">
        <f>SUMIF(B_IV_1A!$F:$F,$C43,B_IV_1A!AN:AN)</f>
        <v>0</v>
      </c>
      <c r="AK43" s="55">
        <f>SUMIF(B_IV_1A!$F:$F,$C43,B_IV_1A!AO:AO)</f>
        <v>0</v>
      </c>
      <c r="AL43" s="55">
        <f>SUMIF(B_IV_1A!$F:$F,$C43,B_IV_1A!AP:AP)</f>
        <v>0</v>
      </c>
      <c r="AM43" s="55">
        <f>SUMIF(B_IV_1A!$F:$F,$C43,B_IV_1A!AQ:AQ)</f>
        <v>0</v>
      </c>
      <c r="AN43" s="54">
        <f t="shared" si="11"/>
        <v>1360</v>
      </c>
      <c r="AO43" s="19"/>
      <c r="AP43" s="19"/>
      <c r="AQ43" s="19"/>
      <c r="AR43" s="19"/>
      <c r="AS43" s="19"/>
      <c r="AT43" s="22" t="str">
        <f>INDEX(B_IV_1A!$G:$G,MATCH($C43,B_IV_1A!$F:$F,0))</f>
        <v>V003</v>
      </c>
      <c r="AU43" s="22">
        <f>COUNTIF(B_IV_1A!$AZ$3:$AZ$1277,$D43)</f>
        <v>3</v>
      </c>
      <c r="AV43" s="22">
        <f>SUMIF(B_IV_1A!$AZ$3:$AZ$1277,$D43,B_IV_1A!$CG$3:$CG$1277)</f>
        <v>3</v>
      </c>
      <c r="AW43" s="22">
        <f>SUMIF(B_IV_1A!$AZ:$AZ,$D43,B_IV_1A!$CH:$CH)</f>
        <v>1</v>
      </c>
      <c r="AX43" s="22">
        <f>SUMIF(B_IV_1A!$AZ:$AZ,$D43,B_IV_1A!$CH:$CH)</f>
        <v>1</v>
      </c>
    </row>
    <row r="44" spans="1:50" x14ac:dyDescent="0.3">
      <c r="A44" s="64">
        <v>2682</v>
      </c>
      <c r="B44" s="185" t="s">
        <v>212</v>
      </c>
      <c r="C44" s="185" t="s">
        <v>213</v>
      </c>
      <c r="D44" s="185">
        <v>4167</v>
      </c>
      <c r="E44" s="185" t="s">
        <v>214</v>
      </c>
      <c r="F44" s="185" t="s">
        <v>215</v>
      </c>
      <c r="G44" s="49" t="str">
        <f t="shared" si="8"/>
        <v>Kitöltés rendben!</v>
      </c>
      <c r="H44" s="184" t="s">
        <v>0</v>
      </c>
      <c r="I44" s="184" t="s">
        <v>0</v>
      </c>
      <c r="J44" s="19"/>
      <c r="K44" s="50">
        <f t="shared" si="9"/>
        <v>165000</v>
      </c>
      <c r="L44" s="51">
        <f>SUMIF(B_IV_1A!$F:$F,$C44,B_IV_1A!$O:$O)</f>
        <v>0</v>
      </c>
      <c r="M44" s="51">
        <f>SUMIF(B_IV_1A!$F:$F,$C44,B_IV_1A!$P:$P)</f>
        <v>165000</v>
      </c>
      <c r="N44" s="51">
        <f>SUMIF(B_IV_1A!$F:$F,$C44,B_IV_1A!$Q:$Q)</f>
        <v>0</v>
      </c>
      <c r="O44" s="19"/>
      <c r="P44" s="52">
        <f>SUMIF(B_IV_1A!$F:$F,$C44,B_IV_1A!S:S)</f>
        <v>0</v>
      </c>
      <c r="Q44" s="52">
        <f>SUMIF(B_IV_1A!$F:$F,$C44,B_IV_1A!T:T)</f>
        <v>0</v>
      </c>
      <c r="R44" s="52">
        <f>SUMIF(B_IV_1A!$F:$F,$C44,B_IV_1A!U:U)</f>
        <v>0</v>
      </c>
      <c r="S44" s="52">
        <f>SUMIF(B_IV_1A!$F:$F,$C44,B_IV_1A!V:V)</f>
        <v>0</v>
      </c>
      <c r="T44" s="52">
        <f>SUMIF(B_IV_1A!$F:$F,$C44,B_IV_1A!W:W)</f>
        <v>0</v>
      </c>
      <c r="U44" s="52">
        <f>SUMIF(B_IV_1A!$F:$F,$C44,B_IV_1A!X:X)</f>
        <v>0</v>
      </c>
      <c r="V44" s="52">
        <f>SUMIF(B_IV_1A!$F:$F,$C44,B_IV_1A!Y:Y)</f>
        <v>0</v>
      </c>
      <c r="W44" s="52">
        <f>SUMIF(B_IV_1A!$F:$F,$C44,B_IV_1A!Z:Z)</f>
        <v>0</v>
      </c>
      <c r="X44" s="52">
        <f>SUMIF(B_IV_1A!$F:$F,$C44,B_IV_1A!AA:AA)</f>
        <v>0</v>
      </c>
      <c r="Y44" s="52">
        <f>SUMIF(B_IV_1A!$F:$F,$C44,B_IV_1A!AB:AB)</f>
        <v>0</v>
      </c>
      <c r="Z44" s="53">
        <f>SUMIF(B_IV_1A!$F:$F,$C44,B_IV_1A!AC:AC)</f>
        <v>0</v>
      </c>
      <c r="AA44" s="54">
        <f t="shared" si="10"/>
        <v>0</v>
      </c>
      <c r="AB44" s="19"/>
      <c r="AC44" s="55">
        <f>SUMIF(B_IV_1A!$F:$F,$C44,B_IV_1A!AG:AG)</f>
        <v>0</v>
      </c>
      <c r="AD44" s="55">
        <f>SUMIF(B_IV_1A!$F:$F,$C44,B_IV_1A!AH:AH)</f>
        <v>0</v>
      </c>
      <c r="AE44" s="55">
        <f>SUMIF(B_IV_1A!$F:$F,$C44,B_IV_1A!AI:AI)</f>
        <v>610</v>
      </c>
      <c r="AF44" s="55">
        <f>SUMIF(B_IV_1A!$F:$F,$C44,B_IV_1A!AJ:AJ)</f>
        <v>0</v>
      </c>
      <c r="AG44" s="55">
        <f>SUMIF(B_IV_1A!$F:$F,$C44,B_IV_1A!AK:AK)</f>
        <v>0</v>
      </c>
      <c r="AH44" s="55">
        <f>SUMIF(B_IV_1A!$F:$F,$C44,B_IV_1A!AL:AL)</f>
        <v>0</v>
      </c>
      <c r="AI44" s="55">
        <f>SUMIF(B_IV_1A!$F:$F,$C44,B_IV_1A!AM:AM)</f>
        <v>0</v>
      </c>
      <c r="AJ44" s="55">
        <f>SUMIF(B_IV_1A!$F:$F,$C44,B_IV_1A!AN:AN)</f>
        <v>0</v>
      </c>
      <c r="AK44" s="55">
        <f>SUMIF(B_IV_1A!$F:$F,$C44,B_IV_1A!AO:AO)</f>
        <v>0</v>
      </c>
      <c r="AL44" s="55">
        <f>SUMIF(B_IV_1A!$F:$F,$C44,B_IV_1A!AP:AP)</f>
        <v>0</v>
      </c>
      <c r="AM44" s="55">
        <f>SUMIF(B_IV_1A!$F:$F,$C44,B_IV_1A!AQ:AQ)</f>
        <v>0</v>
      </c>
      <c r="AN44" s="54">
        <f t="shared" si="11"/>
        <v>610</v>
      </c>
      <c r="AO44" s="19"/>
      <c r="AP44" s="19"/>
      <c r="AQ44" s="19"/>
      <c r="AR44" s="19"/>
      <c r="AS44" s="19"/>
      <c r="AT44" s="22" t="str">
        <f>INDEX(B_IV_1A!$G:$G,MATCH($C44,B_IV_1A!$F:$F,0))</f>
        <v>V021</v>
      </c>
      <c r="AU44" s="22">
        <f>COUNTIF(B_IV_1A!$AZ$3:$AZ$1277,$D44)</f>
        <v>4</v>
      </c>
      <c r="AV44" s="22">
        <f>SUMIF(B_IV_1A!$AZ$3:$AZ$1277,$D44,B_IV_1A!$CG$3:$CG$1277)</f>
        <v>4</v>
      </c>
      <c r="AW44" s="22">
        <f>SUMIF(B_IV_1A!$AZ:$AZ,$D44,B_IV_1A!$CH:$CH)</f>
        <v>1</v>
      </c>
      <c r="AX44" s="22">
        <f>SUMIF(B_IV_1A!$AZ:$AZ,$D44,B_IV_1A!$CH:$CH)</f>
        <v>1</v>
      </c>
    </row>
    <row r="45" spans="1:50" x14ac:dyDescent="0.3">
      <c r="A45" s="64">
        <v>2683</v>
      </c>
      <c r="B45" s="185" t="s">
        <v>216</v>
      </c>
      <c r="C45" s="185" t="s">
        <v>217</v>
      </c>
      <c r="D45" s="185">
        <v>4168</v>
      </c>
      <c r="E45" s="185" t="s">
        <v>218</v>
      </c>
      <c r="F45" s="185" t="s">
        <v>219</v>
      </c>
      <c r="G45" s="49" t="str">
        <f t="shared" si="8"/>
        <v>Kitöltés rendben!</v>
      </c>
      <c r="H45" s="184" t="s">
        <v>0</v>
      </c>
      <c r="I45" s="184" t="s">
        <v>0</v>
      </c>
      <c r="J45" s="19"/>
      <c r="K45" s="50">
        <f t="shared" si="9"/>
        <v>83000</v>
      </c>
      <c r="L45" s="51">
        <f>SUMIF(B_IV_1A!$F:$F,$C45,B_IV_1A!$O:$O)</f>
        <v>0</v>
      </c>
      <c r="M45" s="51">
        <f>SUMIF(B_IV_1A!$F:$F,$C45,B_IV_1A!$P:$P)</f>
        <v>83000</v>
      </c>
      <c r="N45" s="51">
        <f>SUMIF(B_IV_1A!$F:$F,$C45,B_IV_1A!$Q:$Q)</f>
        <v>0</v>
      </c>
      <c r="O45" s="19"/>
      <c r="P45" s="52">
        <f>SUMIF(B_IV_1A!$F:$F,$C45,B_IV_1A!S:S)</f>
        <v>0</v>
      </c>
      <c r="Q45" s="52">
        <f>SUMIF(B_IV_1A!$F:$F,$C45,B_IV_1A!T:T)</f>
        <v>0</v>
      </c>
      <c r="R45" s="52">
        <f>SUMIF(B_IV_1A!$F:$F,$C45,B_IV_1A!U:U)</f>
        <v>0</v>
      </c>
      <c r="S45" s="52">
        <f>SUMIF(B_IV_1A!$F:$F,$C45,B_IV_1A!V:V)</f>
        <v>0</v>
      </c>
      <c r="T45" s="52">
        <f>SUMIF(B_IV_1A!$F:$F,$C45,B_IV_1A!W:W)</f>
        <v>0</v>
      </c>
      <c r="U45" s="52">
        <f>SUMIF(B_IV_1A!$F:$F,$C45,B_IV_1A!X:X)</f>
        <v>0</v>
      </c>
      <c r="V45" s="52">
        <f>SUMIF(B_IV_1A!$F:$F,$C45,B_IV_1A!Y:Y)</f>
        <v>0</v>
      </c>
      <c r="W45" s="52">
        <f>SUMIF(B_IV_1A!$F:$F,$C45,B_IV_1A!Z:Z)</f>
        <v>0</v>
      </c>
      <c r="X45" s="52">
        <f>SUMIF(B_IV_1A!$F:$F,$C45,B_IV_1A!AA:AA)</f>
        <v>0</v>
      </c>
      <c r="Y45" s="52">
        <f>SUMIF(B_IV_1A!$F:$F,$C45,B_IV_1A!AB:AB)</f>
        <v>0</v>
      </c>
      <c r="Z45" s="53">
        <f>SUMIF(B_IV_1A!$F:$F,$C45,B_IV_1A!AC:AC)</f>
        <v>0</v>
      </c>
      <c r="AA45" s="54">
        <f t="shared" si="10"/>
        <v>0</v>
      </c>
      <c r="AB45" s="19"/>
      <c r="AC45" s="55">
        <f>SUMIF(B_IV_1A!$F:$F,$C45,B_IV_1A!AG:AG)</f>
        <v>0</v>
      </c>
      <c r="AD45" s="55">
        <f>SUMIF(B_IV_1A!$F:$F,$C45,B_IV_1A!AH:AH)</f>
        <v>0</v>
      </c>
      <c r="AE45" s="55">
        <f>SUMIF(B_IV_1A!$F:$F,$C45,B_IV_1A!AI:AI)</f>
        <v>1120</v>
      </c>
      <c r="AF45" s="55">
        <f>SUMIF(B_IV_1A!$F:$F,$C45,B_IV_1A!AJ:AJ)</f>
        <v>0</v>
      </c>
      <c r="AG45" s="55">
        <f>SUMIF(B_IV_1A!$F:$F,$C45,B_IV_1A!AK:AK)</f>
        <v>0</v>
      </c>
      <c r="AH45" s="55">
        <f>SUMIF(B_IV_1A!$F:$F,$C45,B_IV_1A!AL:AL)</f>
        <v>0</v>
      </c>
      <c r="AI45" s="55">
        <f>SUMIF(B_IV_1A!$F:$F,$C45,B_IV_1A!AM:AM)</f>
        <v>0</v>
      </c>
      <c r="AJ45" s="55">
        <f>SUMIF(B_IV_1A!$F:$F,$C45,B_IV_1A!AN:AN)</f>
        <v>0</v>
      </c>
      <c r="AK45" s="55">
        <f>SUMIF(B_IV_1A!$F:$F,$C45,B_IV_1A!AO:AO)</f>
        <v>0</v>
      </c>
      <c r="AL45" s="55">
        <f>SUMIF(B_IV_1A!$F:$F,$C45,B_IV_1A!AP:AP)</f>
        <v>0</v>
      </c>
      <c r="AM45" s="55">
        <f>SUMIF(B_IV_1A!$F:$F,$C45,B_IV_1A!AQ:AQ)</f>
        <v>0</v>
      </c>
      <c r="AN45" s="54">
        <f t="shared" si="11"/>
        <v>1120</v>
      </c>
      <c r="AO45" s="19"/>
      <c r="AP45" s="19"/>
      <c r="AQ45" s="19"/>
      <c r="AR45" s="19"/>
      <c r="AS45" s="19"/>
      <c r="AT45" s="22" t="str">
        <f>INDEX(B_IV_1A!$G:$G,MATCH($C45,B_IV_1A!$F:$F,0))</f>
        <v>V058</v>
      </c>
      <c r="AU45" s="22">
        <f>COUNTIF(B_IV_1A!$AZ$3:$AZ$1277,$D45)</f>
        <v>4</v>
      </c>
      <c r="AV45" s="22">
        <f>SUMIF(B_IV_1A!$AZ$3:$AZ$1277,$D45,B_IV_1A!$CG$3:$CG$1277)</f>
        <v>4</v>
      </c>
      <c r="AW45" s="22">
        <f>SUMIF(B_IV_1A!$AZ:$AZ,$D45,B_IV_1A!$CH:$CH)</f>
        <v>1</v>
      </c>
      <c r="AX45" s="22">
        <f>SUMIF(B_IV_1A!$AZ:$AZ,$D45,B_IV_1A!$CH:$CH)</f>
        <v>1</v>
      </c>
    </row>
    <row r="46" spans="1:50" x14ac:dyDescent="0.3">
      <c r="A46" s="64">
        <v>2684</v>
      </c>
      <c r="B46" s="185" t="s">
        <v>220</v>
      </c>
      <c r="C46" s="185" t="s">
        <v>221</v>
      </c>
      <c r="D46" s="185">
        <v>4169</v>
      </c>
      <c r="E46" s="185" t="s">
        <v>222</v>
      </c>
      <c r="F46" s="185" t="s">
        <v>223</v>
      </c>
      <c r="G46" s="49" t="str">
        <f t="shared" si="8"/>
        <v>Kitöltés rendben!</v>
      </c>
      <c r="H46" s="184" t="s">
        <v>0</v>
      </c>
      <c r="I46" s="184" t="s">
        <v>0</v>
      </c>
      <c r="J46" s="19"/>
      <c r="K46" s="50">
        <f t="shared" si="9"/>
        <v>115000</v>
      </c>
      <c r="L46" s="51">
        <f>SUMIF(B_IV_1A!$F:$F,$C46,B_IV_1A!$O:$O)</f>
        <v>0</v>
      </c>
      <c r="M46" s="51">
        <f>SUMIF(B_IV_1A!$F:$F,$C46,B_IV_1A!$P:$P)</f>
        <v>115000</v>
      </c>
      <c r="N46" s="51">
        <f>SUMIF(B_IV_1A!$F:$F,$C46,B_IV_1A!$Q:$Q)</f>
        <v>0</v>
      </c>
      <c r="O46" s="19"/>
      <c r="P46" s="52">
        <f>SUMIF(B_IV_1A!$F:$F,$C46,B_IV_1A!S:S)</f>
        <v>0</v>
      </c>
      <c r="Q46" s="52">
        <f>SUMIF(B_IV_1A!$F:$F,$C46,B_IV_1A!T:T)</f>
        <v>0</v>
      </c>
      <c r="R46" s="52">
        <f>SUMIF(B_IV_1A!$F:$F,$C46,B_IV_1A!U:U)</f>
        <v>0</v>
      </c>
      <c r="S46" s="52">
        <f>SUMIF(B_IV_1A!$F:$F,$C46,B_IV_1A!V:V)</f>
        <v>0</v>
      </c>
      <c r="T46" s="52">
        <f>SUMIF(B_IV_1A!$F:$F,$C46,B_IV_1A!W:W)</f>
        <v>0</v>
      </c>
      <c r="U46" s="52">
        <f>SUMIF(B_IV_1A!$F:$F,$C46,B_IV_1A!X:X)</f>
        <v>0</v>
      </c>
      <c r="V46" s="52">
        <f>SUMIF(B_IV_1A!$F:$F,$C46,B_IV_1A!Y:Y)</f>
        <v>0</v>
      </c>
      <c r="W46" s="52">
        <f>SUMIF(B_IV_1A!$F:$F,$C46,B_IV_1A!Z:Z)</f>
        <v>0</v>
      </c>
      <c r="X46" s="52">
        <f>SUMIF(B_IV_1A!$F:$F,$C46,B_IV_1A!AA:AA)</f>
        <v>0</v>
      </c>
      <c r="Y46" s="52">
        <f>SUMIF(B_IV_1A!$F:$F,$C46,B_IV_1A!AB:AB)</f>
        <v>0</v>
      </c>
      <c r="Z46" s="53">
        <f>SUMIF(B_IV_1A!$F:$F,$C46,B_IV_1A!AC:AC)</f>
        <v>0</v>
      </c>
      <c r="AA46" s="54">
        <f t="shared" si="10"/>
        <v>0</v>
      </c>
      <c r="AB46" s="19"/>
      <c r="AC46" s="55">
        <f>SUMIF(B_IV_1A!$F:$F,$C46,B_IV_1A!AG:AG)</f>
        <v>0</v>
      </c>
      <c r="AD46" s="55">
        <f>SUMIF(B_IV_1A!$F:$F,$C46,B_IV_1A!AH:AH)</f>
        <v>0</v>
      </c>
      <c r="AE46" s="55">
        <f>SUMIF(B_IV_1A!$F:$F,$C46,B_IV_1A!AI:AI)</f>
        <v>220</v>
      </c>
      <c r="AF46" s="55">
        <f>SUMIF(B_IV_1A!$F:$F,$C46,B_IV_1A!AJ:AJ)</f>
        <v>0</v>
      </c>
      <c r="AG46" s="55">
        <f>SUMIF(B_IV_1A!$F:$F,$C46,B_IV_1A!AK:AK)</f>
        <v>0</v>
      </c>
      <c r="AH46" s="55">
        <f>SUMIF(B_IV_1A!$F:$F,$C46,B_IV_1A!AL:AL)</f>
        <v>0</v>
      </c>
      <c r="AI46" s="55">
        <f>SUMIF(B_IV_1A!$F:$F,$C46,B_IV_1A!AM:AM)</f>
        <v>0</v>
      </c>
      <c r="AJ46" s="55">
        <f>SUMIF(B_IV_1A!$F:$F,$C46,B_IV_1A!AN:AN)</f>
        <v>0</v>
      </c>
      <c r="AK46" s="55">
        <f>SUMIF(B_IV_1A!$F:$F,$C46,B_IV_1A!AO:AO)</f>
        <v>0</v>
      </c>
      <c r="AL46" s="55">
        <f>SUMIF(B_IV_1A!$F:$F,$C46,B_IV_1A!AP:AP)</f>
        <v>0</v>
      </c>
      <c r="AM46" s="55">
        <f>SUMIF(B_IV_1A!$F:$F,$C46,B_IV_1A!AQ:AQ)</f>
        <v>0</v>
      </c>
      <c r="AN46" s="54">
        <f t="shared" si="11"/>
        <v>220</v>
      </c>
      <c r="AO46" s="19"/>
      <c r="AP46" s="19"/>
      <c r="AQ46" s="19"/>
      <c r="AR46" s="19"/>
      <c r="AS46" s="19"/>
      <c r="AT46" s="22" t="str">
        <f>INDEX(B_IV_1A!$G:$G,MATCH($C46,B_IV_1A!$F:$F,0))</f>
        <v>V026</v>
      </c>
      <c r="AU46" s="22">
        <f>COUNTIF(B_IV_1A!$AZ$3:$AZ$1277,$D46)</f>
        <v>4</v>
      </c>
      <c r="AV46" s="22">
        <f>SUMIF(B_IV_1A!$AZ$3:$AZ$1277,$D46,B_IV_1A!$CG$3:$CG$1277)</f>
        <v>4</v>
      </c>
      <c r="AW46" s="22">
        <f>SUMIF(B_IV_1A!$AZ:$AZ,$D46,B_IV_1A!$CH:$CH)</f>
        <v>1</v>
      </c>
      <c r="AX46" s="22">
        <f>SUMIF(B_IV_1A!$AZ:$AZ,$D46,B_IV_1A!$CH:$CH)</f>
        <v>1</v>
      </c>
    </row>
    <row r="47" spans="1:50" x14ac:dyDescent="0.3">
      <c r="A47" s="64">
        <v>2685</v>
      </c>
      <c r="B47" s="185" t="s">
        <v>224</v>
      </c>
      <c r="C47" s="185" t="s">
        <v>225</v>
      </c>
      <c r="D47" s="185">
        <v>4171</v>
      </c>
      <c r="E47" s="185" t="s">
        <v>226</v>
      </c>
      <c r="F47" s="185" t="s">
        <v>227</v>
      </c>
      <c r="G47" s="49" t="str">
        <f t="shared" si="8"/>
        <v>Kitöltés rendben!</v>
      </c>
      <c r="H47" s="184" t="s">
        <v>0</v>
      </c>
      <c r="I47" s="184" t="s">
        <v>0</v>
      </c>
      <c r="J47" s="19"/>
      <c r="K47" s="50">
        <f t="shared" si="9"/>
        <v>98000</v>
      </c>
      <c r="L47" s="51">
        <f>SUMIF(B_IV_1A!$F:$F,$C47,B_IV_1A!$O:$O)</f>
        <v>0</v>
      </c>
      <c r="M47" s="51">
        <f>SUMIF(B_IV_1A!$F:$F,$C47,B_IV_1A!$P:$P)</f>
        <v>98000</v>
      </c>
      <c r="N47" s="51">
        <f>SUMIF(B_IV_1A!$F:$F,$C47,B_IV_1A!$Q:$Q)</f>
        <v>0</v>
      </c>
      <c r="O47" s="19"/>
      <c r="P47" s="52">
        <f>SUMIF(B_IV_1A!$F:$F,$C47,B_IV_1A!S:S)</f>
        <v>0</v>
      </c>
      <c r="Q47" s="52">
        <f>SUMIF(B_IV_1A!$F:$F,$C47,B_IV_1A!T:T)</f>
        <v>0</v>
      </c>
      <c r="R47" s="52">
        <f>SUMIF(B_IV_1A!$F:$F,$C47,B_IV_1A!U:U)</f>
        <v>0</v>
      </c>
      <c r="S47" s="52">
        <f>SUMIF(B_IV_1A!$F:$F,$C47,B_IV_1A!V:V)</f>
        <v>0</v>
      </c>
      <c r="T47" s="52">
        <f>SUMIF(B_IV_1A!$F:$F,$C47,B_IV_1A!W:W)</f>
        <v>0</v>
      </c>
      <c r="U47" s="52">
        <f>SUMIF(B_IV_1A!$F:$F,$C47,B_IV_1A!X:X)</f>
        <v>0</v>
      </c>
      <c r="V47" s="52">
        <f>SUMIF(B_IV_1A!$F:$F,$C47,B_IV_1A!Y:Y)</f>
        <v>0</v>
      </c>
      <c r="W47" s="52">
        <f>SUMIF(B_IV_1A!$F:$F,$C47,B_IV_1A!Z:Z)</f>
        <v>0</v>
      </c>
      <c r="X47" s="52">
        <f>SUMIF(B_IV_1A!$F:$F,$C47,B_IV_1A!AA:AA)</f>
        <v>0</v>
      </c>
      <c r="Y47" s="52">
        <f>SUMIF(B_IV_1A!$F:$F,$C47,B_IV_1A!AB:AB)</f>
        <v>0</v>
      </c>
      <c r="Z47" s="53">
        <f>SUMIF(B_IV_1A!$F:$F,$C47,B_IV_1A!AC:AC)</f>
        <v>0</v>
      </c>
      <c r="AA47" s="54">
        <f t="shared" si="10"/>
        <v>0</v>
      </c>
      <c r="AB47" s="19"/>
      <c r="AC47" s="55">
        <f>SUMIF(B_IV_1A!$F:$F,$C47,B_IV_1A!AG:AG)</f>
        <v>0</v>
      </c>
      <c r="AD47" s="55">
        <f>SUMIF(B_IV_1A!$F:$F,$C47,B_IV_1A!AH:AH)</f>
        <v>0</v>
      </c>
      <c r="AE47" s="55">
        <f>SUMIF(B_IV_1A!$F:$F,$C47,B_IV_1A!AI:AI)</f>
        <v>400</v>
      </c>
      <c r="AF47" s="55">
        <f>SUMIF(B_IV_1A!$F:$F,$C47,B_IV_1A!AJ:AJ)</f>
        <v>0</v>
      </c>
      <c r="AG47" s="55">
        <f>SUMIF(B_IV_1A!$F:$F,$C47,B_IV_1A!AK:AK)</f>
        <v>0</v>
      </c>
      <c r="AH47" s="55">
        <f>SUMIF(B_IV_1A!$F:$F,$C47,B_IV_1A!AL:AL)</f>
        <v>0</v>
      </c>
      <c r="AI47" s="55">
        <f>SUMIF(B_IV_1A!$F:$F,$C47,B_IV_1A!AM:AM)</f>
        <v>0</v>
      </c>
      <c r="AJ47" s="55">
        <f>SUMIF(B_IV_1A!$F:$F,$C47,B_IV_1A!AN:AN)</f>
        <v>0</v>
      </c>
      <c r="AK47" s="55">
        <f>SUMIF(B_IV_1A!$F:$F,$C47,B_IV_1A!AO:AO)</f>
        <v>0</v>
      </c>
      <c r="AL47" s="55">
        <f>SUMIF(B_IV_1A!$F:$F,$C47,B_IV_1A!AP:AP)</f>
        <v>0</v>
      </c>
      <c r="AM47" s="55">
        <f>SUMIF(B_IV_1A!$F:$F,$C47,B_IV_1A!AQ:AQ)</f>
        <v>0</v>
      </c>
      <c r="AN47" s="54">
        <f t="shared" si="11"/>
        <v>400</v>
      </c>
      <c r="AO47" s="19"/>
      <c r="AP47" s="19"/>
      <c r="AQ47" s="19"/>
      <c r="AR47" s="19"/>
      <c r="AS47" s="19"/>
      <c r="AT47" s="22" t="str">
        <f>INDEX(B_IV_1A!$G:$G,MATCH($C47,B_IV_1A!$F:$F,0))</f>
        <v>V017</v>
      </c>
      <c r="AU47" s="22">
        <f>COUNTIF(B_IV_1A!$AZ$3:$AZ$1277,$D47)</f>
        <v>4</v>
      </c>
      <c r="AV47" s="22">
        <f>SUMIF(B_IV_1A!$AZ$3:$AZ$1277,$D47,B_IV_1A!$CG$3:$CG$1277)</f>
        <v>4</v>
      </c>
      <c r="AW47" s="22">
        <f>SUMIF(B_IV_1A!$AZ:$AZ,$D47,B_IV_1A!$CH:$CH)</f>
        <v>1</v>
      </c>
      <c r="AX47" s="22">
        <f>SUMIF(B_IV_1A!$AZ:$AZ,$D47,B_IV_1A!$CH:$CH)</f>
        <v>1</v>
      </c>
    </row>
    <row r="48" spans="1:50" x14ac:dyDescent="0.3">
      <c r="A48" s="64">
        <v>2686</v>
      </c>
      <c r="B48" s="185" t="s">
        <v>228</v>
      </c>
      <c r="C48" s="185" t="s">
        <v>229</v>
      </c>
      <c r="D48" s="185">
        <v>4172</v>
      </c>
      <c r="E48" s="185" t="s">
        <v>230</v>
      </c>
      <c r="F48" s="185" t="s">
        <v>231</v>
      </c>
      <c r="G48" s="49" t="str">
        <f t="shared" si="8"/>
        <v>Kitöltés rendben!</v>
      </c>
      <c r="H48" s="184" t="s">
        <v>0</v>
      </c>
      <c r="I48" s="184" t="s">
        <v>0</v>
      </c>
      <c r="J48" s="19"/>
      <c r="K48" s="50">
        <f t="shared" si="9"/>
        <v>381500</v>
      </c>
      <c r="L48" s="51">
        <f>SUMIF(B_IV_1A!$F:$F,$C48,B_IV_1A!$O:$O)</f>
        <v>0</v>
      </c>
      <c r="M48" s="51">
        <f>SUMIF(B_IV_1A!$F:$F,$C48,B_IV_1A!$P:$P)</f>
        <v>381500</v>
      </c>
      <c r="N48" s="51">
        <f>SUMIF(B_IV_1A!$F:$F,$C48,B_IV_1A!$Q:$Q)</f>
        <v>0</v>
      </c>
      <c r="O48" s="19"/>
      <c r="P48" s="52">
        <f>SUMIF(B_IV_1A!$F:$F,$C48,B_IV_1A!S:S)</f>
        <v>0</v>
      </c>
      <c r="Q48" s="52">
        <f>SUMIF(B_IV_1A!$F:$F,$C48,B_IV_1A!T:T)</f>
        <v>0</v>
      </c>
      <c r="R48" s="52">
        <f>SUMIF(B_IV_1A!$F:$F,$C48,B_IV_1A!U:U)</f>
        <v>0</v>
      </c>
      <c r="S48" s="52">
        <f>SUMIF(B_IV_1A!$F:$F,$C48,B_IV_1A!V:V)</f>
        <v>0</v>
      </c>
      <c r="T48" s="52">
        <f>SUMIF(B_IV_1A!$F:$F,$C48,B_IV_1A!W:W)</f>
        <v>0</v>
      </c>
      <c r="U48" s="52">
        <f>SUMIF(B_IV_1A!$F:$F,$C48,B_IV_1A!X:X)</f>
        <v>0</v>
      </c>
      <c r="V48" s="52">
        <f>SUMIF(B_IV_1A!$F:$F,$C48,B_IV_1A!Y:Y)</f>
        <v>0</v>
      </c>
      <c r="W48" s="52">
        <f>SUMIF(B_IV_1A!$F:$F,$C48,B_IV_1A!Z:Z)</f>
        <v>0</v>
      </c>
      <c r="X48" s="52">
        <f>SUMIF(B_IV_1A!$F:$F,$C48,B_IV_1A!AA:AA)</f>
        <v>0</v>
      </c>
      <c r="Y48" s="52">
        <f>SUMIF(B_IV_1A!$F:$F,$C48,B_IV_1A!AB:AB)</f>
        <v>0</v>
      </c>
      <c r="Z48" s="53">
        <f>SUMIF(B_IV_1A!$F:$F,$C48,B_IV_1A!AC:AC)</f>
        <v>0</v>
      </c>
      <c r="AA48" s="54">
        <f t="shared" si="10"/>
        <v>0</v>
      </c>
      <c r="AB48" s="19"/>
      <c r="AC48" s="55">
        <f>SUMIF(B_IV_1A!$F:$F,$C48,B_IV_1A!AG:AG)</f>
        <v>0</v>
      </c>
      <c r="AD48" s="55">
        <f>SUMIF(B_IV_1A!$F:$F,$C48,B_IV_1A!AH:AH)</f>
        <v>0</v>
      </c>
      <c r="AE48" s="55">
        <f>SUMIF(B_IV_1A!$F:$F,$C48,B_IV_1A!AI:AI)</f>
        <v>548</v>
      </c>
      <c r="AF48" s="55">
        <f>SUMIF(B_IV_1A!$F:$F,$C48,B_IV_1A!AJ:AJ)</f>
        <v>0</v>
      </c>
      <c r="AG48" s="55">
        <f>SUMIF(B_IV_1A!$F:$F,$C48,B_IV_1A!AK:AK)</f>
        <v>0</v>
      </c>
      <c r="AH48" s="55">
        <f>SUMIF(B_IV_1A!$F:$F,$C48,B_IV_1A!AL:AL)</f>
        <v>0</v>
      </c>
      <c r="AI48" s="55">
        <f>SUMIF(B_IV_1A!$F:$F,$C48,B_IV_1A!AM:AM)</f>
        <v>0</v>
      </c>
      <c r="AJ48" s="55">
        <f>SUMIF(B_IV_1A!$F:$F,$C48,B_IV_1A!AN:AN)</f>
        <v>0</v>
      </c>
      <c r="AK48" s="55">
        <f>SUMIF(B_IV_1A!$F:$F,$C48,B_IV_1A!AO:AO)</f>
        <v>0</v>
      </c>
      <c r="AL48" s="55">
        <f>SUMIF(B_IV_1A!$F:$F,$C48,B_IV_1A!AP:AP)</f>
        <v>0</v>
      </c>
      <c r="AM48" s="55">
        <f>SUMIF(B_IV_1A!$F:$F,$C48,B_IV_1A!AQ:AQ)</f>
        <v>0</v>
      </c>
      <c r="AN48" s="54">
        <f t="shared" si="11"/>
        <v>548</v>
      </c>
      <c r="AO48" s="19"/>
      <c r="AP48" s="19"/>
      <c r="AQ48" s="19"/>
      <c r="AR48" s="19"/>
      <c r="AS48" s="19"/>
      <c r="AT48" s="22" t="str">
        <f>INDEX(B_IV_1A!$G:$G,MATCH($C48,B_IV_1A!$F:$F,0))</f>
        <v>V009</v>
      </c>
      <c r="AU48" s="22">
        <f>COUNTIF(B_IV_1A!$AZ$3:$AZ$1277,$D48)</f>
        <v>7</v>
      </c>
      <c r="AV48" s="22">
        <f>SUMIF(B_IV_1A!$AZ$3:$AZ$1277,$D48,B_IV_1A!$CG$3:$CG$1277)</f>
        <v>7</v>
      </c>
      <c r="AW48" s="22">
        <f>SUMIF(B_IV_1A!$AZ:$AZ,$D48,B_IV_1A!$CH:$CH)</f>
        <v>1</v>
      </c>
      <c r="AX48" s="22">
        <f>SUMIF(B_IV_1A!$AZ:$AZ,$D48,B_IV_1A!$CH:$CH)</f>
        <v>1</v>
      </c>
    </row>
    <row r="49" spans="1:50" x14ac:dyDescent="0.3">
      <c r="A49" s="64">
        <v>2687</v>
      </c>
      <c r="B49" s="185" t="s">
        <v>232</v>
      </c>
      <c r="C49" s="185" t="s">
        <v>233</v>
      </c>
      <c r="D49" s="185">
        <v>4173</v>
      </c>
      <c r="E49" s="185" t="s">
        <v>234</v>
      </c>
      <c r="F49" s="185" t="s">
        <v>235</v>
      </c>
      <c r="G49" s="49" t="str">
        <f t="shared" si="8"/>
        <v>Kitöltés rendben!</v>
      </c>
      <c r="H49" s="184" t="s">
        <v>0</v>
      </c>
      <c r="I49" s="184" t="s">
        <v>0</v>
      </c>
      <c r="J49" s="19"/>
      <c r="K49" s="50">
        <f t="shared" si="9"/>
        <v>92500</v>
      </c>
      <c r="L49" s="51">
        <f>SUMIF(B_IV_1A!$F:$F,$C49,B_IV_1A!$O:$O)</f>
        <v>0</v>
      </c>
      <c r="M49" s="51">
        <f>SUMIF(B_IV_1A!$F:$F,$C49,B_IV_1A!$P:$P)</f>
        <v>92500</v>
      </c>
      <c r="N49" s="51">
        <f>SUMIF(B_IV_1A!$F:$F,$C49,B_IV_1A!$Q:$Q)</f>
        <v>0</v>
      </c>
      <c r="O49" s="19"/>
      <c r="P49" s="52">
        <f>SUMIF(B_IV_1A!$F:$F,$C49,B_IV_1A!S:S)</f>
        <v>0</v>
      </c>
      <c r="Q49" s="52">
        <f>SUMIF(B_IV_1A!$F:$F,$C49,B_IV_1A!T:T)</f>
        <v>0</v>
      </c>
      <c r="R49" s="52">
        <f>SUMIF(B_IV_1A!$F:$F,$C49,B_IV_1A!U:U)</f>
        <v>0</v>
      </c>
      <c r="S49" s="52">
        <f>SUMIF(B_IV_1A!$F:$F,$C49,B_IV_1A!V:V)</f>
        <v>0</v>
      </c>
      <c r="T49" s="52">
        <f>SUMIF(B_IV_1A!$F:$F,$C49,B_IV_1A!W:W)</f>
        <v>0</v>
      </c>
      <c r="U49" s="52">
        <f>SUMIF(B_IV_1A!$F:$F,$C49,B_IV_1A!X:X)</f>
        <v>0</v>
      </c>
      <c r="V49" s="52">
        <f>SUMIF(B_IV_1A!$F:$F,$C49,B_IV_1A!Y:Y)</f>
        <v>0</v>
      </c>
      <c r="W49" s="52">
        <f>SUMIF(B_IV_1A!$F:$F,$C49,B_IV_1A!Z:Z)</f>
        <v>0</v>
      </c>
      <c r="X49" s="52">
        <f>SUMIF(B_IV_1A!$F:$F,$C49,B_IV_1A!AA:AA)</f>
        <v>0</v>
      </c>
      <c r="Y49" s="52">
        <f>SUMIF(B_IV_1A!$F:$F,$C49,B_IV_1A!AB:AB)</f>
        <v>0</v>
      </c>
      <c r="Z49" s="53">
        <f>SUMIF(B_IV_1A!$F:$F,$C49,B_IV_1A!AC:AC)</f>
        <v>0</v>
      </c>
      <c r="AA49" s="54">
        <f t="shared" si="10"/>
        <v>0</v>
      </c>
      <c r="AB49" s="19"/>
      <c r="AC49" s="55">
        <f>SUMIF(B_IV_1A!$F:$F,$C49,B_IV_1A!AG:AG)</f>
        <v>0</v>
      </c>
      <c r="AD49" s="55">
        <f>SUMIF(B_IV_1A!$F:$F,$C49,B_IV_1A!AH:AH)</f>
        <v>0</v>
      </c>
      <c r="AE49" s="55">
        <f>SUMIF(B_IV_1A!$F:$F,$C49,B_IV_1A!AI:AI)</f>
        <v>1480</v>
      </c>
      <c r="AF49" s="55">
        <f>SUMIF(B_IV_1A!$F:$F,$C49,B_IV_1A!AJ:AJ)</f>
        <v>0</v>
      </c>
      <c r="AG49" s="55">
        <f>SUMIF(B_IV_1A!$F:$F,$C49,B_IV_1A!AK:AK)</f>
        <v>0</v>
      </c>
      <c r="AH49" s="55">
        <f>SUMIF(B_IV_1A!$F:$F,$C49,B_IV_1A!AL:AL)</f>
        <v>0</v>
      </c>
      <c r="AI49" s="55">
        <f>SUMIF(B_IV_1A!$F:$F,$C49,B_IV_1A!AM:AM)</f>
        <v>0</v>
      </c>
      <c r="AJ49" s="55">
        <f>SUMIF(B_IV_1A!$F:$F,$C49,B_IV_1A!AN:AN)</f>
        <v>0</v>
      </c>
      <c r="AK49" s="55">
        <f>SUMIF(B_IV_1A!$F:$F,$C49,B_IV_1A!AO:AO)</f>
        <v>0</v>
      </c>
      <c r="AL49" s="55">
        <f>SUMIF(B_IV_1A!$F:$F,$C49,B_IV_1A!AP:AP)</f>
        <v>0</v>
      </c>
      <c r="AM49" s="55">
        <f>SUMIF(B_IV_1A!$F:$F,$C49,B_IV_1A!AQ:AQ)</f>
        <v>0</v>
      </c>
      <c r="AN49" s="54">
        <f t="shared" si="11"/>
        <v>1480</v>
      </c>
      <c r="AO49" s="19"/>
      <c r="AP49" s="19"/>
      <c r="AQ49" s="19"/>
      <c r="AR49" s="19"/>
      <c r="AS49" s="19"/>
      <c r="AT49" s="22" t="str">
        <f>INDEX(B_IV_1A!$G:$G,MATCH($C49,B_IV_1A!$F:$F,0))</f>
        <v>V015</v>
      </c>
      <c r="AU49" s="22">
        <f>COUNTIF(B_IV_1A!$AZ$3:$AZ$1277,$D49)</f>
        <v>5</v>
      </c>
      <c r="AV49" s="22">
        <f>SUMIF(B_IV_1A!$AZ$3:$AZ$1277,$D49,B_IV_1A!$CG$3:$CG$1277)</f>
        <v>5</v>
      </c>
      <c r="AW49" s="22">
        <f>SUMIF(B_IV_1A!$AZ:$AZ,$D49,B_IV_1A!$CH:$CH)</f>
        <v>1</v>
      </c>
      <c r="AX49" s="22">
        <f>SUMIF(B_IV_1A!$AZ:$AZ,$D49,B_IV_1A!$CH:$CH)</f>
        <v>1</v>
      </c>
    </row>
    <row r="50" spans="1:50" x14ac:dyDescent="0.3">
      <c r="A50" s="64">
        <v>2688</v>
      </c>
      <c r="B50" s="185" t="s">
        <v>236</v>
      </c>
      <c r="C50" s="185" t="s">
        <v>237</v>
      </c>
      <c r="D50" s="185">
        <v>4174</v>
      </c>
      <c r="E50" s="185" t="s">
        <v>238</v>
      </c>
      <c r="F50" s="185" t="s">
        <v>239</v>
      </c>
      <c r="G50" s="49" t="str">
        <f t="shared" si="8"/>
        <v>Kitöltés rendben!</v>
      </c>
      <c r="H50" s="184" t="s">
        <v>0</v>
      </c>
      <c r="I50" s="184" t="s">
        <v>0</v>
      </c>
      <c r="J50" s="19"/>
      <c r="K50" s="50">
        <f t="shared" si="9"/>
        <v>227222</v>
      </c>
      <c r="L50" s="51">
        <f>SUMIF(B_IV_1A!$F:$F,$C50,B_IV_1A!$O:$O)</f>
        <v>0</v>
      </c>
      <c r="M50" s="51">
        <f>SUMIF(B_IV_1A!$F:$F,$C50,B_IV_1A!$P:$P)</f>
        <v>227222</v>
      </c>
      <c r="N50" s="51">
        <f>SUMIF(B_IV_1A!$F:$F,$C50,B_IV_1A!$Q:$Q)</f>
        <v>0</v>
      </c>
      <c r="O50" s="19"/>
      <c r="P50" s="52">
        <f>SUMIF(B_IV_1A!$F:$F,$C50,B_IV_1A!S:S)</f>
        <v>0</v>
      </c>
      <c r="Q50" s="52">
        <f>SUMIF(B_IV_1A!$F:$F,$C50,B_IV_1A!T:T)</f>
        <v>0</v>
      </c>
      <c r="R50" s="52">
        <f>SUMIF(B_IV_1A!$F:$F,$C50,B_IV_1A!U:U)</f>
        <v>0</v>
      </c>
      <c r="S50" s="52">
        <f>SUMIF(B_IV_1A!$F:$F,$C50,B_IV_1A!V:V)</f>
        <v>0</v>
      </c>
      <c r="T50" s="52">
        <f>SUMIF(B_IV_1A!$F:$F,$C50,B_IV_1A!W:W)</f>
        <v>0</v>
      </c>
      <c r="U50" s="52">
        <f>SUMIF(B_IV_1A!$F:$F,$C50,B_IV_1A!X:X)</f>
        <v>0</v>
      </c>
      <c r="V50" s="52">
        <f>SUMIF(B_IV_1A!$F:$F,$C50,B_IV_1A!Y:Y)</f>
        <v>0</v>
      </c>
      <c r="W50" s="52">
        <f>SUMIF(B_IV_1A!$F:$F,$C50,B_IV_1A!Z:Z)</f>
        <v>0</v>
      </c>
      <c r="X50" s="52">
        <f>SUMIF(B_IV_1A!$F:$F,$C50,B_IV_1A!AA:AA)</f>
        <v>0</v>
      </c>
      <c r="Y50" s="52">
        <f>SUMIF(B_IV_1A!$F:$F,$C50,B_IV_1A!AB:AB)</f>
        <v>0</v>
      </c>
      <c r="Z50" s="53">
        <f>SUMIF(B_IV_1A!$F:$F,$C50,B_IV_1A!AC:AC)</f>
        <v>0</v>
      </c>
      <c r="AA50" s="54">
        <f t="shared" si="10"/>
        <v>0</v>
      </c>
      <c r="AB50" s="19"/>
      <c r="AC50" s="55">
        <f>SUMIF(B_IV_1A!$F:$F,$C50,B_IV_1A!AG:AG)</f>
        <v>0</v>
      </c>
      <c r="AD50" s="55">
        <f>SUMIF(B_IV_1A!$F:$F,$C50,B_IV_1A!AH:AH)</f>
        <v>0</v>
      </c>
      <c r="AE50" s="55">
        <f>SUMIF(B_IV_1A!$F:$F,$C50,B_IV_1A!AI:AI)</f>
        <v>2240</v>
      </c>
      <c r="AF50" s="55">
        <f>SUMIF(B_IV_1A!$F:$F,$C50,B_IV_1A!AJ:AJ)</f>
        <v>0</v>
      </c>
      <c r="AG50" s="55">
        <f>SUMIF(B_IV_1A!$F:$F,$C50,B_IV_1A!AK:AK)</f>
        <v>0</v>
      </c>
      <c r="AH50" s="55">
        <f>SUMIF(B_IV_1A!$F:$F,$C50,B_IV_1A!AL:AL)</f>
        <v>0</v>
      </c>
      <c r="AI50" s="55">
        <f>SUMIF(B_IV_1A!$F:$F,$C50,B_IV_1A!AM:AM)</f>
        <v>0</v>
      </c>
      <c r="AJ50" s="55">
        <f>SUMIF(B_IV_1A!$F:$F,$C50,B_IV_1A!AN:AN)</f>
        <v>0</v>
      </c>
      <c r="AK50" s="55">
        <f>SUMIF(B_IV_1A!$F:$F,$C50,B_IV_1A!AO:AO)</f>
        <v>0</v>
      </c>
      <c r="AL50" s="55">
        <f>SUMIF(B_IV_1A!$F:$F,$C50,B_IV_1A!AP:AP)</f>
        <v>0</v>
      </c>
      <c r="AM50" s="55">
        <f>SUMIF(B_IV_1A!$F:$F,$C50,B_IV_1A!AQ:AQ)</f>
        <v>0</v>
      </c>
      <c r="AN50" s="54">
        <f t="shared" si="11"/>
        <v>2240</v>
      </c>
      <c r="AO50" s="19"/>
      <c r="AP50" s="19"/>
      <c r="AQ50" s="19"/>
      <c r="AR50" s="19"/>
      <c r="AS50" s="19"/>
      <c r="AT50" s="22" t="str">
        <f>INDEX(B_IV_1A!$G:$G,MATCH($C50,B_IV_1A!$F:$F,0))</f>
        <v>V059</v>
      </c>
      <c r="AU50" s="22">
        <f>COUNTIF(B_IV_1A!$AZ$3:$AZ$1277,$D50)</f>
        <v>6</v>
      </c>
      <c r="AV50" s="22">
        <f>SUMIF(B_IV_1A!$AZ$3:$AZ$1277,$D50,B_IV_1A!$CG$3:$CG$1277)</f>
        <v>6</v>
      </c>
      <c r="AW50" s="22">
        <f>SUMIF(B_IV_1A!$AZ:$AZ,$D50,B_IV_1A!$CH:$CH)</f>
        <v>1</v>
      </c>
      <c r="AX50" s="22">
        <f>SUMIF(B_IV_1A!$AZ:$AZ,$D50,B_IV_1A!$CH:$CH)</f>
        <v>1</v>
      </c>
    </row>
    <row r="51" spans="1:50" x14ac:dyDescent="0.3">
      <c r="A51" s="64">
        <v>2689</v>
      </c>
      <c r="B51" s="185" t="s">
        <v>240</v>
      </c>
      <c r="C51" s="185" t="s">
        <v>241</v>
      </c>
      <c r="D51" s="185">
        <v>4175</v>
      </c>
      <c r="E51" s="185" t="s">
        <v>242</v>
      </c>
      <c r="F51" s="185" t="s">
        <v>243</v>
      </c>
      <c r="G51" s="49" t="str">
        <f t="shared" si="8"/>
        <v>Kitöltés rendben!</v>
      </c>
      <c r="H51" s="184" t="s">
        <v>0</v>
      </c>
      <c r="I51" s="184" t="s">
        <v>0</v>
      </c>
      <c r="J51" s="19"/>
      <c r="K51" s="50">
        <f t="shared" si="9"/>
        <v>90500</v>
      </c>
      <c r="L51" s="51">
        <f>SUMIF(B_IV_1A!$F:$F,$C51,B_IV_1A!$O:$O)</f>
        <v>0</v>
      </c>
      <c r="M51" s="51">
        <f>SUMIF(B_IV_1A!$F:$F,$C51,B_IV_1A!$P:$P)</f>
        <v>90500</v>
      </c>
      <c r="N51" s="51">
        <f>SUMIF(B_IV_1A!$F:$F,$C51,B_IV_1A!$Q:$Q)</f>
        <v>0</v>
      </c>
      <c r="O51" s="19"/>
      <c r="P51" s="52">
        <f>SUMIF(B_IV_1A!$F:$F,$C51,B_IV_1A!S:S)</f>
        <v>0</v>
      </c>
      <c r="Q51" s="52">
        <f>SUMIF(B_IV_1A!$F:$F,$C51,B_IV_1A!T:T)</f>
        <v>0</v>
      </c>
      <c r="R51" s="52">
        <f>SUMIF(B_IV_1A!$F:$F,$C51,B_IV_1A!U:U)</f>
        <v>0</v>
      </c>
      <c r="S51" s="52">
        <f>SUMIF(B_IV_1A!$F:$F,$C51,B_IV_1A!V:V)</f>
        <v>0</v>
      </c>
      <c r="T51" s="52">
        <f>SUMIF(B_IV_1A!$F:$F,$C51,B_IV_1A!W:W)</f>
        <v>0</v>
      </c>
      <c r="U51" s="52">
        <f>SUMIF(B_IV_1A!$F:$F,$C51,B_IV_1A!X:X)</f>
        <v>0</v>
      </c>
      <c r="V51" s="52">
        <f>SUMIF(B_IV_1A!$F:$F,$C51,B_IV_1A!Y:Y)</f>
        <v>0</v>
      </c>
      <c r="W51" s="52">
        <f>SUMIF(B_IV_1A!$F:$F,$C51,B_IV_1A!Z:Z)</f>
        <v>0</v>
      </c>
      <c r="X51" s="52">
        <f>SUMIF(B_IV_1A!$F:$F,$C51,B_IV_1A!AA:AA)</f>
        <v>0</v>
      </c>
      <c r="Y51" s="52">
        <f>SUMIF(B_IV_1A!$F:$F,$C51,B_IV_1A!AB:AB)</f>
        <v>0</v>
      </c>
      <c r="Z51" s="53">
        <f>SUMIF(B_IV_1A!$F:$F,$C51,B_IV_1A!AC:AC)</f>
        <v>0</v>
      </c>
      <c r="AA51" s="54">
        <f t="shared" si="10"/>
        <v>0</v>
      </c>
      <c r="AB51" s="19"/>
      <c r="AC51" s="55">
        <f>SUMIF(B_IV_1A!$F:$F,$C51,B_IV_1A!AG:AG)</f>
        <v>0</v>
      </c>
      <c r="AD51" s="55">
        <f>SUMIF(B_IV_1A!$F:$F,$C51,B_IV_1A!AH:AH)</f>
        <v>0</v>
      </c>
      <c r="AE51" s="55">
        <f>SUMIF(B_IV_1A!$F:$F,$C51,B_IV_1A!AI:AI)</f>
        <v>920</v>
      </c>
      <c r="AF51" s="55">
        <f>SUMIF(B_IV_1A!$F:$F,$C51,B_IV_1A!AJ:AJ)</f>
        <v>0</v>
      </c>
      <c r="AG51" s="55">
        <f>SUMIF(B_IV_1A!$F:$F,$C51,B_IV_1A!AK:AK)</f>
        <v>0</v>
      </c>
      <c r="AH51" s="55">
        <f>SUMIF(B_IV_1A!$F:$F,$C51,B_IV_1A!AL:AL)</f>
        <v>0</v>
      </c>
      <c r="AI51" s="55">
        <f>SUMIF(B_IV_1A!$F:$F,$C51,B_IV_1A!AM:AM)</f>
        <v>0</v>
      </c>
      <c r="AJ51" s="55">
        <f>SUMIF(B_IV_1A!$F:$F,$C51,B_IV_1A!AN:AN)</f>
        <v>0</v>
      </c>
      <c r="AK51" s="55">
        <f>SUMIF(B_IV_1A!$F:$F,$C51,B_IV_1A!AO:AO)</f>
        <v>0</v>
      </c>
      <c r="AL51" s="55">
        <f>SUMIF(B_IV_1A!$F:$F,$C51,B_IV_1A!AP:AP)</f>
        <v>0</v>
      </c>
      <c r="AM51" s="55">
        <f>SUMIF(B_IV_1A!$F:$F,$C51,B_IV_1A!AQ:AQ)</f>
        <v>0</v>
      </c>
      <c r="AN51" s="54">
        <f t="shared" si="11"/>
        <v>920</v>
      </c>
      <c r="AO51" s="19"/>
      <c r="AP51" s="19"/>
      <c r="AQ51" s="19"/>
      <c r="AR51" s="19"/>
      <c r="AS51" s="19"/>
      <c r="AT51" s="22" t="str">
        <f>INDEX(B_IV_1A!$G:$G,MATCH($C51,B_IV_1A!$F:$F,0))</f>
        <v>V027</v>
      </c>
      <c r="AU51" s="22">
        <f>COUNTIF(B_IV_1A!$AZ$3:$AZ$1277,$D51)</f>
        <v>4</v>
      </c>
      <c r="AV51" s="22">
        <f>SUMIF(B_IV_1A!$AZ$3:$AZ$1277,$D51,B_IV_1A!$CG$3:$CG$1277)</f>
        <v>4</v>
      </c>
      <c r="AW51" s="22">
        <f>SUMIF(B_IV_1A!$AZ:$AZ,$D51,B_IV_1A!$CH:$CH)</f>
        <v>1</v>
      </c>
      <c r="AX51" s="22">
        <f>SUMIF(B_IV_1A!$AZ:$AZ,$D51,B_IV_1A!$CH:$CH)</f>
        <v>1</v>
      </c>
    </row>
    <row r="52" spans="1:50" x14ac:dyDescent="0.3">
      <c r="A52" s="64">
        <v>2690</v>
      </c>
      <c r="B52" s="185" t="s">
        <v>244</v>
      </c>
      <c r="C52" s="185" t="s">
        <v>245</v>
      </c>
      <c r="D52" s="185">
        <v>4176</v>
      </c>
      <c r="E52" s="185" t="s">
        <v>246</v>
      </c>
      <c r="F52" s="185" t="s">
        <v>247</v>
      </c>
      <c r="G52" s="49" t="str">
        <f t="shared" si="8"/>
        <v>Kitöltés rendben!</v>
      </c>
      <c r="H52" s="184" t="s">
        <v>0</v>
      </c>
      <c r="I52" s="184" t="s">
        <v>0</v>
      </c>
      <c r="J52" s="19"/>
      <c r="K52" s="50">
        <f t="shared" si="9"/>
        <v>95500</v>
      </c>
      <c r="L52" s="51">
        <f>SUMIF(B_IV_1A!$F:$F,$C52,B_IV_1A!$O:$O)</f>
        <v>0</v>
      </c>
      <c r="M52" s="51">
        <f>SUMIF(B_IV_1A!$F:$F,$C52,B_IV_1A!$P:$P)</f>
        <v>95500</v>
      </c>
      <c r="N52" s="51">
        <f>SUMIF(B_IV_1A!$F:$F,$C52,B_IV_1A!$Q:$Q)</f>
        <v>0</v>
      </c>
      <c r="O52" s="19"/>
      <c r="P52" s="52">
        <f>SUMIF(B_IV_1A!$F:$F,$C52,B_IV_1A!S:S)</f>
        <v>0</v>
      </c>
      <c r="Q52" s="52">
        <f>SUMIF(B_IV_1A!$F:$F,$C52,B_IV_1A!T:T)</f>
        <v>0</v>
      </c>
      <c r="R52" s="52">
        <f>SUMIF(B_IV_1A!$F:$F,$C52,B_IV_1A!U:U)</f>
        <v>0</v>
      </c>
      <c r="S52" s="52">
        <f>SUMIF(B_IV_1A!$F:$F,$C52,B_IV_1A!V:V)</f>
        <v>0</v>
      </c>
      <c r="T52" s="52">
        <f>SUMIF(B_IV_1A!$F:$F,$C52,B_IV_1A!W:W)</f>
        <v>0</v>
      </c>
      <c r="U52" s="52">
        <f>SUMIF(B_IV_1A!$F:$F,$C52,B_IV_1A!X:X)</f>
        <v>0</v>
      </c>
      <c r="V52" s="52">
        <f>SUMIF(B_IV_1A!$F:$F,$C52,B_IV_1A!Y:Y)</f>
        <v>0</v>
      </c>
      <c r="W52" s="52">
        <f>SUMIF(B_IV_1A!$F:$F,$C52,B_IV_1A!Z:Z)</f>
        <v>0</v>
      </c>
      <c r="X52" s="52">
        <f>SUMIF(B_IV_1A!$F:$F,$C52,B_IV_1A!AA:AA)</f>
        <v>0</v>
      </c>
      <c r="Y52" s="52">
        <f>SUMIF(B_IV_1A!$F:$F,$C52,B_IV_1A!AB:AB)</f>
        <v>0</v>
      </c>
      <c r="Z52" s="53">
        <f>SUMIF(B_IV_1A!$F:$F,$C52,B_IV_1A!AC:AC)</f>
        <v>0</v>
      </c>
      <c r="AA52" s="54">
        <f t="shared" si="10"/>
        <v>0</v>
      </c>
      <c r="AB52" s="19"/>
      <c r="AC52" s="55">
        <f>SUMIF(B_IV_1A!$F:$F,$C52,B_IV_1A!AG:AG)</f>
        <v>0</v>
      </c>
      <c r="AD52" s="55">
        <f>SUMIF(B_IV_1A!$F:$F,$C52,B_IV_1A!AH:AH)</f>
        <v>0</v>
      </c>
      <c r="AE52" s="55">
        <f>SUMIF(B_IV_1A!$F:$F,$C52,B_IV_1A!AI:AI)</f>
        <v>0</v>
      </c>
      <c r="AF52" s="55">
        <f>SUMIF(B_IV_1A!$F:$F,$C52,B_IV_1A!AJ:AJ)</f>
        <v>0</v>
      </c>
      <c r="AG52" s="55">
        <f>SUMIF(B_IV_1A!$F:$F,$C52,B_IV_1A!AK:AK)</f>
        <v>0</v>
      </c>
      <c r="AH52" s="55">
        <f>SUMIF(B_IV_1A!$F:$F,$C52,B_IV_1A!AL:AL)</f>
        <v>0</v>
      </c>
      <c r="AI52" s="55">
        <f>SUMIF(B_IV_1A!$F:$F,$C52,B_IV_1A!AM:AM)</f>
        <v>0</v>
      </c>
      <c r="AJ52" s="55">
        <f>SUMIF(B_IV_1A!$F:$F,$C52,B_IV_1A!AN:AN)</f>
        <v>0</v>
      </c>
      <c r="AK52" s="55">
        <f>SUMIF(B_IV_1A!$F:$F,$C52,B_IV_1A!AO:AO)</f>
        <v>0</v>
      </c>
      <c r="AL52" s="55">
        <f>SUMIF(B_IV_1A!$F:$F,$C52,B_IV_1A!AP:AP)</f>
        <v>0</v>
      </c>
      <c r="AM52" s="55">
        <f>SUMIF(B_IV_1A!$F:$F,$C52,B_IV_1A!AQ:AQ)</f>
        <v>0</v>
      </c>
      <c r="AN52" s="54">
        <f t="shared" si="11"/>
        <v>0</v>
      </c>
      <c r="AO52" s="19"/>
      <c r="AP52" s="19"/>
      <c r="AQ52" s="19"/>
      <c r="AR52" s="19"/>
      <c r="AS52" s="19"/>
      <c r="AT52" s="22" t="str">
        <f>INDEX(B_IV_1A!$G:$G,MATCH($C52,B_IV_1A!$F:$F,0))</f>
        <v>V032</v>
      </c>
      <c r="AU52" s="22">
        <f>COUNTIF(B_IV_1A!$AZ$3:$AZ$1277,$D52)</f>
        <v>5</v>
      </c>
      <c r="AV52" s="22">
        <f>SUMIF(B_IV_1A!$AZ$3:$AZ$1277,$D52,B_IV_1A!$CG$3:$CG$1277)</f>
        <v>5</v>
      </c>
      <c r="AW52" s="22">
        <f>SUMIF(B_IV_1A!$AZ:$AZ,$D52,B_IV_1A!$CH:$CH)</f>
        <v>1</v>
      </c>
      <c r="AX52" s="22">
        <f>SUMIF(B_IV_1A!$AZ:$AZ,$D52,B_IV_1A!$CH:$CH)</f>
        <v>1</v>
      </c>
    </row>
    <row r="53" spans="1:50" x14ac:dyDescent="0.3">
      <c r="A53" s="64">
        <v>2691</v>
      </c>
      <c r="B53" s="185" t="s">
        <v>248</v>
      </c>
      <c r="C53" s="185" t="s">
        <v>249</v>
      </c>
      <c r="D53" s="185">
        <v>4177</v>
      </c>
      <c r="E53" s="185" t="s">
        <v>250</v>
      </c>
      <c r="F53" s="185" t="s">
        <v>251</v>
      </c>
      <c r="G53" s="49" t="str">
        <f t="shared" si="8"/>
        <v>Kitöltés rendben!</v>
      </c>
      <c r="H53" s="184" t="s">
        <v>0</v>
      </c>
      <c r="I53" s="184" t="s">
        <v>0</v>
      </c>
      <c r="J53" s="19"/>
      <c r="K53" s="50">
        <f t="shared" si="9"/>
        <v>27500</v>
      </c>
      <c r="L53" s="51">
        <f>SUMIF(B_IV_1A!$F:$F,$C53,B_IV_1A!$O:$O)</f>
        <v>0</v>
      </c>
      <c r="M53" s="51">
        <f>SUMIF(B_IV_1A!$F:$F,$C53,B_IV_1A!$P:$P)</f>
        <v>27500</v>
      </c>
      <c r="N53" s="51">
        <f>SUMIF(B_IV_1A!$F:$F,$C53,B_IV_1A!$Q:$Q)</f>
        <v>0</v>
      </c>
      <c r="O53" s="19"/>
      <c r="P53" s="52">
        <f>SUMIF(B_IV_1A!$F:$F,$C53,B_IV_1A!S:S)</f>
        <v>0</v>
      </c>
      <c r="Q53" s="52">
        <f>SUMIF(B_IV_1A!$F:$F,$C53,B_IV_1A!T:T)</f>
        <v>0</v>
      </c>
      <c r="R53" s="52">
        <f>SUMIF(B_IV_1A!$F:$F,$C53,B_IV_1A!U:U)</f>
        <v>0</v>
      </c>
      <c r="S53" s="52">
        <f>SUMIF(B_IV_1A!$F:$F,$C53,B_IV_1A!V:V)</f>
        <v>0</v>
      </c>
      <c r="T53" s="52">
        <f>SUMIF(B_IV_1A!$F:$F,$C53,B_IV_1A!W:W)</f>
        <v>0</v>
      </c>
      <c r="U53" s="52">
        <f>SUMIF(B_IV_1A!$F:$F,$C53,B_IV_1A!X:X)</f>
        <v>0</v>
      </c>
      <c r="V53" s="52">
        <f>SUMIF(B_IV_1A!$F:$F,$C53,B_IV_1A!Y:Y)</f>
        <v>0</v>
      </c>
      <c r="W53" s="52">
        <f>SUMIF(B_IV_1A!$F:$F,$C53,B_IV_1A!Z:Z)</f>
        <v>0</v>
      </c>
      <c r="X53" s="52">
        <f>SUMIF(B_IV_1A!$F:$F,$C53,B_IV_1A!AA:AA)</f>
        <v>0</v>
      </c>
      <c r="Y53" s="52">
        <f>SUMIF(B_IV_1A!$F:$F,$C53,B_IV_1A!AB:AB)</f>
        <v>0</v>
      </c>
      <c r="Z53" s="53">
        <f>SUMIF(B_IV_1A!$F:$F,$C53,B_IV_1A!AC:AC)</f>
        <v>0</v>
      </c>
      <c r="AA53" s="54">
        <f t="shared" si="10"/>
        <v>0</v>
      </c>
      <c r="AB53" s="19"/>
      <c r="AC53" s="55">
        <f>SUMIF(B_IV_1A!$F:$F,$C53,B_IV_1A!AG:AG)</f>
        <v>0</v>
      </c>
      <c r="AD53" s="55">
        <f>SUMIF(B_IV_1A!$F:$F,$C53,B_IV_1A!AH:AH)</f>
        <v>0</v>
      </c>
      <c r="AE53" s="55">
        <f>SUMIF(B_IV_1A!$F:$F,$C53,B_IV_1A!AI:AI)</f>
        <v>40</v>
      </c>
      <c r="AF53" s="55">
        <f>SUMIF(B_IV_1A!$F:$F,$C53,B_IV_1A!AJ:AJ)</f>
        <v>0</v>
      </c>
      <c r="AG53" s="55">
        <f>SUMIF(B_IV_1A!$F:$F,$C53,B_IV_1A!AK:AK)</f>
        <v>0</v>
      </c>
      <c r="AH53" s="55">
        <f>SUMIF(B_IV_1A!$F:$F,$C53,B_IV_1A!AL:AL)</f>
        <v>0</v>
      </c>
      <c r="AI53" s="55">
        <f>SUMIF(B_IV_1A!$F:$F,$C53,B_IV_1A!AM:AM)</f>
        <v>0</v>
      </c>
      <c r="AJ53" s="55">
        <f>SUMIF(B_IV_1A!$F:$F,$C53,B_IV_1A!AN:AN)</f>
        <v>0</v>
      </c>
      <c r="AK53" s="55">
        <f>SUMIF(B_IV_1A!$F:$F,$C53,B_IV_1A!AO:AO)</f>
        <v>0</v>
      </c>
      <c r="AL53" s="55">
        <f>SUMIF(B_IV_1A!$F:$F,$C53,B_IV_1A!AP:AP)</f>
        <v>0</v>
      </c>
      <c r="AM53" s="55">
        <f>SUMIF(B_IV_1A!$F:$F,$C53,B_IV_1A!AQ:AQ)</f>
        <v>0</v>
      </c>
      <c r="AN53" s="54">
        <f t="shared" si="11"/>
        <v>40</v>
      </c>
      <c r="AO53" s="19"/>
      <c r="AP53" s="19"/>
      <c r="AQ53" s="19"/>
      <c r="AR53" s="19"/>
      <c r="AS53" s="19"/>
      <c r="AT53" s="22" t="str">
        <f>INDEX(B_IV_1A!$G:$G,MATCH($C53,B_IV_1A!$F:$F,0))</f>
        <v>V039</v>
      </c>
      <c r="AU53" s="22">
        <f>COUNTIF(B_IV_1A!$AZ$3:$AZ$1277,$D53)</f>
        <v>4</v>
      </c>
      <c r="AV53" s="22">
        <f>SUMIF(B_IV_1A!$AZ$3:$AZ$1277,$D53,B_IV_1A!$CG$3:$CG$1277)</f>
        <v>4</v>
      </c>
      <c r="AW53" s="22">
        <f>SUMIF(B_IV_1A!$AZ:$AZ,$D53,B_IV_1A!$CH:$CH)</f>
        <v>1</v>
      </c>
      <c r="AX53" s="22">
        <f>SUMIF(B_IV_1A!$AZ:$AZ,$D53,B_IV_1A!$CH:$CH)</f>
        <v>1</v>
      </c>
    </row>
    <row r="54" spans="1:50" x14ac:dyDescent="0.3">
      <c r="A54" s="64">
        <v>2692</v>
      </c>
      <c r="B54" s="185" t="s">
        <v>252</v>
      </c>
      <c r="C54" s="185" t="s">
        <v>253</v>
      </c>
      <c r="D54" s="185">
        <v>4178</v>
      </c>
      <c r="E54" s="185" t="s">
        <v>254</v>
      </c>
      <c r="F54" s="185" t="s">
        <v>255</v>
      </c>
      <c r="G54" s="49" t="str">
        <f t="shared" si="8"/>
        <v>Kitöltés rendben!</v>
      </c>
      <c r="H54" s="184" t="s">
        <v>0</v>
      </c>
      <c r="I54" s="184" t="s">
        <v>0</v>
      </c>
      <c r="J54" s="19"/>
      <c r="K54" s="50">
        <f t="shared" si="9"/>
        <v>92500</v>
      </c>
      <c r="L54" s="51">
        <f>SUMIF(B_IV_1A!$F:$F,$C54,B_IV_1A!$O:$O)</f>
        <v>0</v>
      </c>
      <c r="M54" s="51">
        <f>SUMIF(B_IV_1A!$F:$F,$C54,B_IV_1A!$P:$P)</f>
        <v>92500</v>
      </c>
      <c r="N54" s="51">
        <f>SUMIF(B_IV_1A!$F:$F,$C54,B_IV_1A!$Q:$Q)</f>
        <v>0</v>
      </c>
      <c r="O54" s="19"/>
      <c r="P54" s="52">
        <f>SUMIF(B_IV_1A!$F:$F,$C54,B_IV_1A!S:S)</f>
        <v>0</v>
      </c>
      <c r="Q54" s="52">
        <f>SUMIF(B_IV_1A!$F:$F,$C54,B_IV_1A!T:T)</f>
        <v>0</v>
      </c>
      <c r="R54" s="52">
        <f>SUMIF(B_IV_1A!$F:$F,$C54,B_IV_1A!U:U)</f>
        <v>0</v>
      </c>
      <c r="S54" s="52">
        <f>SUMIF(B_IV_1A!$F:$F,$C54,B_IV_1A!V:V)</f>
        <v>0</v>
      </c>
      <c r="T54" s="52">
        <f>SUMIF(B_IV_1A!$F:$F,$C54,B_IV_1A!W:W)</f>
        <v>0</v>
      </c>
      <c r="U54" s="52">
        <f>SUMIF(B_IV_1A!$F:$F,$C54,B_IV_1A!X:X)</f>
        <v>0</v>
      </c>
      <c r="V54" s="52">
        <f>SUMIF(B_IV_1A!$F:$F,$C54,B_IV_1A!Y:Y)</f>
        <v>0</v>
      </c>
      <c r="W54" s="52">
        <f>SUMIF(B_IV_1A!$F:$F,$C54,B_IV_1A!Z:Z)</f>
        <v>0</v>
      </c>
      <c r="X54" s="52">
        <f>SUMIF(B_IV_1A!$F:$F,$C54,B_IV_1A!AA:AA)</f>
        <v>0</v>
      </c>
      <c r="Y54" s="52">
        <f>SUMIF(B_IV_1A!$F:$F,$C54,B_IV_1A!AB:AB)</f>
        <v>0</v>
      </c>
      <c r="Z54" s="53">
        <f>SUMIF(B_IV_1A!$F:$F,$C54,B_IV_1A!AC:AC)</f>
        <v>0</v>
      </c>
      <c r="AA54" s="54">
        <f t="shared" si="10"/>
        <v>0</v>
      </c>
      <c r="AB54" s="19"/>
      <c r="AC54" s="55">
        <f>SUMIF(B_IV_1A!$F:$F,$C54,B_IV_1A!AG:AG)</f>
        <v>0</v>
      </c>
      <c r="AD54" s="55">
        <f>SUMIF(B_IV_1A!$F:$F,$C54,B_IV_1A!AH:AH)</f>
        <v>0</v>
      </c>
      <c r="AE54" s="55">
        <f>SUMIF(B_IV_1A!$F:$F,$C54,B_IV_1A!AI:AI)</f>
        <v>3040</v>
      </c>
      <c r="AF54" s="55">
        <f>SUMIF(B_IV_1A!$F:$F,$C54,B_IV_1A!AJ:AJ)</f>
        <v>0</v>
      </c>
      <c r="AG54" s="55">
        <f>SUMIF(B_IV_1A!$F:$F,$C54,B_IV_1A!AK:AK)</f>
        <v>0</v>
      </c>
      <c r="AH54" s="55">
        <f>SUMIF(B_IV_1A!$F:$F,$C54,B_IV_1A!AL:AL)</f>
        <v>0</v>
      </c>
      <c r="AI54" s="55">
        <f>SUMIF(B_IV_1A!$F:$F,$C54,B_IV_1A!AM:AM)</f>
        <v>0</v>
      </c>
      <c r="AJ54" s="55">
        <f>SUMIF(B_IV_1A!$F:$F,$C54,B_IV_1A!AN:AN)</f>
        <v>0</v>
      </c>
      <c r="AK54" s="55">
        <f>SUMIF(B_IV_1A!$F:$F,$C54,B_IV_1A!AO:AO)</f>
        <v>0</v>
      </c>
      <c r="AL54" s="55">
        <f>SUMIF(B_IV_1A!$F:$F,$C54,B_IV_1A!AP:AP)</f>
        <v>0</v>
      </c>
      <c r="AM54" s="55">
        <f>SUMIF(B_IV_1A!$F:$F,$C54,B_IV_1A!AQ:AQ)</f>
        <v>0</v>
      </c>
      <c r="AN54" s="54">
        <f t="shared" si="11"/>
        <v>3040</v>
      </c>
      <c r="AO54" s="19"/>
      <c r="AP54" s="19"/>
      <c r="AQ54" s="19"/>
      <c r="AR54" s="19"/>
      <c r="AS54" s="19"/>
      <c r="AT54" s="22" t="str">
        <f>INDEX(B_IV_1A!$G:$G,MATCH($C54,B_IV_1A!$F:$F,0))</f>
        <v>V052 Őriszentpéter ivóvíz ellátási rendszer</v>
      </c>
      <c r="AU54" s="22">
        <f>COUNTIF(B_IV_1A!$AZ$3:$AZ$1277,$D54)</f>
        <v>4</v>
      </c>
      <c r="AV54" s="22">
        <f>SUMIF(B_IV_1A!$AZ$3:$AZ$1277,$D54,B_IV_1A!$CG$3:$CG$1277)</f>
        <v>4</v>
      </c>
      <c r="AW54" s="22">
        <f>SUMIF(B_IV_1A!$AZ:$AZ,$D54,B_IV_1A!$CH:$CH)</f>
        <v>1</v>
      </c>
      <c r="AX54" s="22">
        <f>SUMIF(B_IV_1A!$AZ:$AZ,$D54,B_IV_1A!$CH:$CH)</f>
        <v>1</v>
      </c>
    </row>
    <row r="55" spans="1:50" x14ac:dyDescent="0.3">
      <c r="A55" s="64">
        <v>2693</v>
      </c>
      <c r="B55" s="185" t="s">
        <v>256</v>
      </c>
      <c r="C55" s="185" t="s">
        <v>257</v>
      </c>
      <c r="D55" s="185">
        <v>4179</v>
      </c>
      <c r="E55" s="185" t="s">
        <v>258</v>
      </c>
      <c r="F55" s="185" t="s">
        <v>259</v>
      </c>
      <c r="G55" s="49" t="str">
        <f t="shared" si="8"/>
        <v>Kitöltés rendben!</v>
      </c>
      <c r="H55" s="184" t="s">
        <v>0</v>
      </c>
      <c r="I55" s="184" t="s">
        <v>0</v>
      </c>
      <c r="J55" s="19"/>
      <c r="K55" s="50">
        <f t="shared" si="9"/>
        <v>195500</v>
      </c>
      <c r="L55" s="51">
        <f>SUMIF(B_IV_1A!$F:$F,$C55,B_IV_1A!$O:$O)</f>
        <v>0</v>
      </c>
      <c r="M55" s="51">
        <f>SUMIF(B_IV_1A!$F:$F,$C55,B_IV_1A!$P:$P)</f>
        <v>195500</v>
      </c>
      <c r="N55" s="51">
        <f>SUMIF(B_IV_1A!$F:$F,$C55,B_IV_1A!$Q:$Q)</f>
        <v>0</v>
      </c>
      <c r="O55" s="19"/>
      <c r="P55" s="52">
        <f>SUMIF(B_IV_1A!$F:$F,$C55,B_IV_1A!S:S)</f>
        <v>0</v>
      </c>
      <c r="Q55" s="52">
        <f>SUMIF(B_IV_1A!$F:$F,$C55,B_IV_1A!T:T)</f>
        <v>0</v>
      </c>
      <c r="R55" s="52">
        <f>SUMIF(B_IV_1A!$F:$F,$C55,B_IV_1A!U:U)</f>
        <v>0</v>
      </c>
      <c r="S55" s="52">
        <f>SUMIF(B_IV_1A!$F:$F,$C55,B_IV_1A!V:V)</f>
        <v>0</v>
      </c>
      <c r="T55" s="52">
        <f>SUMIF(B_IV_1A!$F:$F,$C55,B_IV_1A!W:W)</f>
        <v>0</v>
      </c>
      <c r="U55" s="52">
        <f>SUMIF(B_IV_1A!$F:$F,$C55,B_IV_1A!X:X)</f>
        <v>0</v>
      </c>
      <c r="V55" s="52">
        <f>SUMIF(B_IV_1A!$F:$F,$C55,B_IV_1A!Y:Y)</f>
        <v>0</v>
      </c>
      <c r="W55" s="52">
        <f>SUMIF(B_IV_1A!$F:$F,$C55,B_IV_1A!Z:Z)</f>
        <v>0</v>
      </c>
      <c r="X55" s="52">
        <f>SUMIF(B_IV_1A!$F:$F,$C55,B_IV_1A!AA:AA)</f>
        <v>0</v>
      </c>
      <c r="Y55" s="52">
        <f>SUMIF(B_IV_1A!$F:$F,$C55,B_IV_1A!AB:AB)</f>
        <v>0</v>
      </c>
      <c r="Z55" s="53">
        <f>SUMIF(B_IV_1A!$F:$F,$C55,B_IV_1A!AC:AC)</f>
        <v>0</v>
      </c>
      <c r="AA55" s="54">
        <f t="shared" si="10"/>
        <v>0</v>
      </c>
      <c r="AB55" s="19"/>
      <c r="AC55" s="55">
        <f>SUMIF(B_IV_1A!$F:$F,$C55,B_IV_1A!AG:AG)</f>
        <v>0</v>
      </c>
      <c r="AD55" s="55">
        <f>SUMIF(B_IV_1A!$F:$F,$C55,B_IV_1A!AH:AH)</f>
        <v>0</v>
      </c>
      <c r="AE55" s="55">
        <f>SUMIF(B_IV_1A!$F:$F,$C55,B_IV_1A!AI:AI)</f>
        <v>980</v>
      </c>
      <c r="AF55" s="55">
        <f>SUMIF(B_IV_1A!$F:$F,$C55,B_IV_1A!AJ:AJ)</f>
        <v>0</v>
      </c>
      <c r="AG55" s="55">
        <f>SUMIF(B_IV_1A!$F:$F,$C55,B_IV_1A!AK:AK)</f>
        <v>0</v>
      </c>
      <c r="AH55" s="55">
        <f>SUMIF(B_IV_1A!$F:$F,$C55,B_IV_1A!AL:AL)</f>
        <v>0</v>
      </c>
      <c r="AI55" s="55">
        <f>SUMIF(B_IV_1A!$F:$F,$C55,B_IV_1A!AM:AM)</f>
        <v>0</v>
      </c>
      <c r="AJ55" s="55">
        <f>SUMIF(B_IV_1A!$F:$F,$C55,B_IV_1A!AN:AN)</f>
        <v>0</v>
      </c>
      <c r="AK55" s="55">
        <f>SUMIF(B_IV_1A!$F:$F,$C55,B_IV_1A!AO:AO)</f>
        <v>0</v>
      </c>
      <c r="AL55" s="55">
        <f>SUMIF(B_IV_1A!$F:$F,$C55,B_IV_1A!AP:AP)</f>
        <v>0</v>
      </c>
      <c r="AM55" s="55">
        <f>SUMIF(B_IV_1A!$F:$F,$C55,B_IV_1A!AQ:AQ)</f>
        <v>0</v>
      </c>
      <c r="AN55" s="54">
        <f t="shared" si="11"/>
        <v>980</v>
      </c>
      <c r="AO55" s="19"/>
      <c r="AP55" s="19"/>
      <c r="AQ55" s="19"/>
      <c r="AR55" s="19"/>
      <c r="AS55" s="19"/>
      <c r="AT55" s="22" t="str">
        <f>INDEX(B_IV_1A!$G:$G,MATCH($C55,B_IV_1A!$F:$F,0))</f>
        <v>V044</v>
      </c>
      <c r="AU55" s="22">
        <f>COUNTIF(B_IV_1A!$AZ$3:$AZ$1277,$D55)</f>
        <v>5</v>
      </c>
      <c r="AV55" s="22">
        <f>SUMIF(B_IV_1A!$AZ$3:$AZ$1277,$D55,B_IV_1A!$CG$3:$CG$1277)</f>
        <v>5</v>
      </c>
      <c r="AW55" s="22">
        <f>SUMIF(B_IV_1A!$AZ:$AZ,$D55,B_IV_1A!$CH:$CH)</f>
        <v>1</v>
      </c>
      <c r="AX55" s="22">
        <f>SUMIF(B_IV_1A!$AZ:$AZ,$D55,B_IV_1A!$CH:$CH)</f>
        <v>1</v>
      </c>
    </row>
    <row r="56" spans="1:50" x14ac:dyDescent="0.3">
      <c r="A56" s="64">
        <v>2694</v>
      </c>
      <c r="B56" s="185" t="s">
        <v>260</v>
      </c>
      <c r="C56" s="185" t="s">
        <v>261</v>
      </c>
      <c r="D56" s="185">
        <v>4180</v>
      </c>
      <c r="E56" s="185" t="s">
        <v>262</v>
      </c>
      <c r="F56" s="185" t="s">
        <v>263</v>
      </c>
      <c r="G56" s="49" t="str">
        <f t="shared" si="8"/>
        <v>Kitöltés rendben!</v>
      </c>
      <c r="H56" s="184" t="s">
        <v>0</v>
      </c>
      <c r="I56" s="184" t="s">
        <v>0</v>
      </c>
      <c r="J56" s="19"/>
      <c r="K56" s="50">
        <f t="shared" si="9"/>
        <v>110000</v>
      </c>
      <c r="L56" s="51">
        <f>SUMIF(B_IV_1A!$F:$F,$C56,B_IV_1A!$O:$O)</f>
        <v>0</v>
      </c>
      <c r="M56" s="51">
        <f>SUMIF(B_IV_1A!$F:$F,$C56,B_IV_1A!$P:$P)</f>
        <v>110000</v>
      </c>
      <c r="N56" s="51">
        <f>SUMIF(B_IV_1A!$F:$F,$C56,B_IV_1A!$Q:$Q)</f>
        <v>0</v>
      </c>
      <c r="O56" s="19"/>
      <c r="P56" s="52">
        <f>SUMIF(B_IV_1A!$F:$F,$C56,B_IV_1A!S:S)</f>
        <v>0</v>
      </c>
      <c r="Q56" s="52">
        <f>SUMIF(B_IV_1A!$F:$F,$C56,B_IV_1A!T:T)</f>
        <v>0</v>
      </c>
      <c r="R56" s="52">
        <f>SUMIF(B_IV_1A!$F:$F,$C56,B_IV_1A!U:U)</f>
        <v>0</v>
      </c>
      <c r="S56" s="52">
        <f>SUMIF(B_IV_1A!$F:$F,$C56,B_IV_1A!V:V)</f>
        <v>0</v>
      </c>
      <c r="T56" s="52">
        <f>SUMIF(B_IV_1A!$F:$F,$C56,B_IV_1A!W:W)</f>
        <v>0</v>
      </c>
      <c r="U56" s="52">
        <f>SUMIF(B_IV_1A!$F:$F,$C56,B_IV_1A!X:X)</f>
        <v>0</v>
      </c>
      <c r="V56" s="52">
        <f>SUMIF(B_IV_1A!$F:$F,$C56,B_IV_1A!Y:Y)</f>
        <v>0</v>
      </c>
      <c r="W56" s="52">
        <f>SUMIF(B_IV_1A!$F:$F,$C56,B_IV_1A!Z:Z)</f>
        <v>0</v>
      </c>
      <c r="X56" s="52">
        <f>SUMIF(B_IV_1A!$F:$F,$C56,B_IV_1A!AA:AA)</f>
        <v>0</v>
      </c>
      <c r="Y56" s="52">
        <f>SUMIF(B_IV_1A!$F:$F,$C56,B_IV_1A!AB:AB)</f>
        <v>0</v>
      </c>
      <c r="Z56" s="53">
        <f>SUMIF(B_IV_1A!$F:$F,$C56,B_IV_1A!AC:AC)</f>
        <v>0</v>
      </c>
      <c r="AA56" s="54">
        <f t="shared" si="10"/>
        <v>0</v>
      </c>
      <c r="AB56" s="19"/>
      <c r="AC56" s="55">
        <f>SUMIF(B_IV_1A!$F:$F,$C56,B_IV_1A!AG:AG)</f>
        <v>0</v>
      </c>
      <c r="AD56" s="55">
        <f>SUMIF(B_IV_1A!$F:$F,$C56,B_IV_1A!AH:AH)</f>
        <v>0</v>
      </c>
      <c r="AE56" s="55">
        <f>SUMIF(B_IV_1A!$F:$F,$C56,B_IV_1A!AI:AI)</f>
        <v>3020</v>
      </c>
      <c r="AF56" s="55">
        <f>SUMIF(B_IV_1A!$F:$F,$C56,B_IV_1A!AJ:AJ)</f>
        <v>0</v>
      </c>
      <c r="AG56" s="55">
        <f>SUMIF(B_IV_1A!$F:$F,$C56,B_IV_1A!AK:AK)</f>
        <v>0</v>
      </c>
      <c r="AH56" s="55">
        <f>SUMIF(B_IV_1A!$F:$F,$C56,B_IV_1A!AL:AL)</f>
        <v>0</v>
      </c>
      <c r="AI56" s="55">
        <f>SUMIF(B_IV_1A!$F:$F,$C56,B_IV_1A!AM:AM)</f>
        <v>0</v>
      </c>
      <c r="AJ56" s="55">
        <f>SUMIF(B_IV_1A!$F:$F,$C56,B_IV_1A!AN:AN)</f>
        <v>0</v>
      </c>
      <c r="AK56" s="55">
        <f>SUMIF(B_IV_1A!$F:$F,$C56,B_IV_1A!AO:AO)</f>
        <v>0</v>
      </c>
      <c r="AL56" s="55">
        <f>SUMIF(B_IV_1A!$F:$F,$C56,B_IV_1A!AP:AP)</f>
        <v>0</v>
      </c>
      <c r="AM56" s="55">
        <f>SUMIF(B_IV_1A!$F:$F,$C56,B_IV_1A!AQ:AQ)</f>
        <v>0</v>
      </c>
      <c r="AN56" s="54">
        <f t="shared" si="11"/>
        <v>3020</v>
      </c>
      <c r="AO56" s="19"/>
      <c r="AP56" s="19"/>
      <c r="AQ56" s="19"/>
      <c r="AR56" s="19"/>
      <c r="AS56" s="19"/>
      <c r="AT56" s="22" t="str">
        <f>INDEX(B_IV_1A!$G:$G,MATCH($C56,B_IV_1A!$F:$F,0))</f>
        <v>V005</v>
      </c>
      <c r="AU56" s="22">
        <f>COUNTIF(B_IV_1A!$AZ$3:$AZ$1277,$D56)</f>
        <v>5</v>
      </c>
      <c r="AV56" s="22">
        <f>SUMIF(B_IV_1A!$AZ$3:$AZ$1277,$D56,B_IV_1A!$CG$3:$CG$1277)</f>
        <v>5</v>
      </c>
      <c r="AW56" s="22">
        <f>SUMIF(B_IV_1A!$AZ:$AZ,$D56,B_IV_1A!$CH:$CH)</f>
        <v>1</v>
      </c>
      <c r="AX56" s="22">
        <f>SUMIF(B_IV_1A!$AZ:$AZ,$D56,B_IV_1A!$CH:$CH)</f>
        <v>1</v>
      </c>
    </row>
    <row r="57" spans="1:50" x14ac:dyDescent="0.3">
      <c r="A57" s="64">
        <v>2695</v>
      </c>
      <c r="B57" s="185" t="s">
        <v>264</v>
      </c>
      <c r="C57" s="185" t="s">
        <v>265</v>
      </c>
      <c r="D57" s="185">
        <v>4181</v>
      </c>
      <c r="E57" s="185" t="s">
        <v>266</v>
      </c>
      <c r="F57" s="185" t="s">
        <v>267</v>
      </c>
      <c r="G57" s="49" t="str">
        <f t="shared" si="8"/>
        <v>Kitöltés rendben!</v>
      </c>
      <c r="H57" s="184" t="s">
        <v>0</v>
      </c>
      <c r="I57" s="184" t="s">
        <v>0</v>
      </c>
      <c r="J57" s="19"/>
      <c r="K57" s="50">
        <f t="shared" si="9"/>
        <v>446000</v>
      </c>
      <c r="L57" s="51">
        <f>SUMIF(B_IV_1A!$F:$F,$C57,B_IV_1A!$O:$O)</f>
        <v>0</v>
      </c>
      <c r="M57" s="51">
        <f>SUMIF(B_IV_1A!$F:$F,$C57,B_IV_1A!$P:$P)</f>
        <v>446000</v>
      </c>
      <c r="N57" s="51">
        <f>SUMIF(B_IV_1A!$F:$F,$C57,B_IV_1A!$Q:$Q)</f>
        <v>0</v>
      </c>
      <c r="O57" s="19"/>
      <c r="P57" s="52">
        <f>SUMIF(B_IV_1A!$F:$F,$C57,B_IV_1A!S:S)</f>
        <v>0</v>
      </c>
      <c r="Q57" s="52">
        <f>SUMIF(B_IV_1A!$F:$F,$C57,B_IV_1A!T:T)</f>
        <v>0</v>
      </c>
      <c r="R57" s="52">
        <f>SUMIF(B_IV_1A!$F:$F,$C57,B_IV_1A!U:U)</f>
        <v>0</v>
      </c>
      <c r="S57" s="52">
        <f>SUMIF(B_IV_1A!$F:$F,$C57,B_IV_1A!V:V)</f>
        <v>0</v>
      </c>
      <c r="T57" s="52">
        <f>SUMIF(B_IV_1A!$F:$F,$C57,B_IV_1A!W:W)</f>
        <v>0</v>
      </c>
      <c r="U57" s="52">
        <f>SUMIF(B_IV_1A!$F:$F,$C57,B_IV_1A!X:X)</f>
        <v>0</v>
      </c>
      <c r="V57" s="52">
        <f>SUMIF(B_IV_1A!$F:$F,$C57,B_IV_1A!Y:Y)</f>
        <v>0</v>
      </c>
      <c r="W57" s="52">
        <f>SUMIF(B_IV_1A!$F:$F,$C57,B_IV_1A!Z:Z)</f>
        <v>0</v>
      </c>
      <c r="X57" s="52">
        <f>SUMIF(B_IV_1A!$F:$F,$C57,B_IV_1A!AA:AA)</f>
        <v>0</v>
      </c>
      <c r="Y57" s="52">
        <f>SUMIF(B_IV_1A!$F:$F,$C57,B_IV_1A!AB:AB)</f>
        <v>0</v>
      </c>
      <c r="Z57" s="53">
        <f>SUMIF(B_IV_1A!$F:$F,$C57,B_IV_1A!AC:AC)</f>
        <v>0</v>
      </c>
      <c r="AA57" s="54">
        <f t="shared" si="10"/>
        <v>0</v>
      </c>
      <c r="AB57" s="19"/>
      <c r="AC57" s="55">
        <f>SUMIF(B_IV_1A!$F:$F,$C57,B_IV_1A!AG:AG)</f>
        <v>0</v>
      </c>
      <c r="AD57" s="55">
        <f>SUMIF(B_IV_1A!$F:$F,$C57,B_IV_1A!AH:AH)</f>
        <v>0</v>
      </c>
      <c r="AE57" s="55">
        <f>SUMIF(B_IV_1A!$F:$F,$C57,B_IV_1A!AI:AI)</f>
        <v>250</v>
      </c>
      <c r="AF57" s="55">
        <f>SUMIF(B_IV_1A!$F:$F,$C57,B_IV_1A!AJ:AJ)</f>
        <v>0</v>
      </c>
      <c r="AG57" s="55">
        <f>SUMIF(B_IV_1A!$F:$F,$C57,B_IV_1A!AK:AK)</f>
        <v>0</v>
      </c>
      <c r="AH57" s="55">
        <f>SUMIF(B_IV_1A!$F:$F,$C57,B_IV_1A!AL:AL)</f>
        <v>0</v>
      </c>
      <c r="AI57" s="55">
        <f>SUMIF(B_IV_1A!$F:$F,$C57,B_IV_1A!AM:AM)</f>
        <v>0</v>
      </c>
      <c r="AJ57" s="55">
        <f>SUMIF(B_IV_1A!$F:$F,$C57,B_IV_1A!AN:AN)</f>
        <v>0</v>
      </c>
      <c r="AK57" s="55">
        <f>SUMIF(B_IV_1A!$F:$F,$C57,B_IV_1A!AO:AO)</f>
        <v>0</v>
      </c>
      <c r="AL57" s="55">
        <f>SUMIF(B_IV_1A!$F:$F,$C57,B_IV_1A!AP:AP)</f>
        <v>0</v>
      </c>
      <c r="AM57" s="55">
        <f>SUMIF(B_IV_1A!$F:$F,$C57,B_IV_1A!AQ:AQ)</f>
        <v>0</v>
      </c>
      <c r="AN57" s="54">
        <f t="shared" si="11"/>
        <v>250</v>
      </c>
      <c r="AO57" s="19"/>
      <c r="AP57" s="19"/>
      <c r="AQ57" s="19"/>
      <c r="AR57" s="19"/>
      <c r="AS57" s="19"/>
      <c r="AT57" s="22" t="str">
        <f>INDEX(B_IV_1A!$G:$G,MATCH($C57,B_IV_1A!$F:$F,0))</f>
        <v>V048</v>
      </c>
      <c r="AU57" s="22">
        <f>COUNTIF(B_IV_1A!$AZ$3:$AZ$1277,$D57)</f>
        <v>5</v>
      </c>
      <c r="AV57" s="22">
        <f>SUMIF(B_IV_1A!$AZ$3:$AZ$1277,$D57,B_IV_1A!$CG$3:$CG$1277)</f>
        <v>5</v>
      </c>
      <c r="AW57" s="22">
        <f>SUMIF(B_IV_1A!$AZ:$AZ,$D57,B_IV_1A!$CH:$CH)</f>
        <v>1</v>
      </c>
      <c r="AX57" s="22">
        <f>SUMIF(B_IV_1A!$AZ:$AZ,$D57,B_IV_1A!$CH:$CH)</f>
        <v>1</v>
      </c>
    </row>
    <row r="58" spans="1:50" x14ac:dyDescent="0.3">
      <c r="A58" s="64">
        <v>2696</v>
      </c>
      <c r="B58" s="185" t="s">
        <v>268</v>
      </c>
      <c r="C58" s="185" t="s">
        <v>269</v>
      </c>
      <c r="D58" s="185">
        <v>4182</v>
      </c>
      <c r="E58" s="185" t="s">
        <v>270</v>
      </c>
      <c r="F58" s="185" t="s">
        <v>271</v>
      </c>
      <c r="G58" s="49" t="str">
        <f t="shared" si="8"/>
        <v>Kitöltés rendben!</v>
      </c>
      <c r="H58" s="184" t="s">
        <v>0</v>
      </c>
      <c r="I58" s="184" t="s">
        <v>0</v>
      </c>
      <c r="J58" s="19"/>
      <c r="K58" s="50">
        <f t="shared" si="9"/>
        <v>287500</v>
      </c>
      <c r="L58" s="51">
        <f>SUMIF(B_IV_1A!$F:$F,$C58,B_IV_1A!$O:$O)</f>
        <v>0</v>
      </c>
      <c r="M58" s="51">
        <f>SUMIF(B_IV_1A!$F:$F,$C58,B_IV_1A!$P:$P)</f>
        <v>287500</v>
      </c>
      <c r="N58" s="51">
        <f>SUMIF(B_IV_1A!$F:$F,$C58,B_IV_1A!$Q:$Q)</f>
        <v>0</v>
      </c>
      <c r="O58" s="19"/>
      <c r="P58" s="52">
        <f>SUMIF(B_IV_1A!$F:$F,$C58,B_IV_1A!S:S)</f>
        <v>0</v>
      </c>
      <c r="Q58" s="52">
        <f>SUMIF(B_IV_1A!$F:$F,$C58,B_IV_1A!T:T)</f>
        <v>0</v>
      </c>
      <c r="R58" s="52">
        <f>SUMIF(B_IV_1A!$F:$F,$C58,B_IV_1A!U:U)</f>
        <v>0</v>
      </c>
      <c r="S58" s="52">
        <f>SUMIF(B_IV_1A!$F:$F,$C58,B_IV_1A!V:V)</f>
        <v>0</v>
      </c>
      <c r="T58" s="52">
        <f>SUMIF(B_IV_1A!$F:$F,$C58,B_IV_1A!W:W)</f>
        <v>0</v>
      </c>
      <c r="U58" s="52">
        <f>SUMIF(B_IV_1A!$F:$F,$C58,B_IV_1A!X:X)</f>
        <v>0</v>
      </c>
      <c r="V58" s="52">
        <f>SUMIF(B_IV_1A!$F:$F,$C58,B_IV_1A!Y:Y)</f>
        <v>0</v>
      </c>
      <c r="W58" s="52">
        <f>SUMIF(B_IV_1A!$F:$F,$C58,B_IV_1A!Z:Z)</f>
        <v>0</v>
      </c>
      <c r="X58" s="52">
        <f>SUMIF(B_IV_1A!$F:$F,$C58,B_IV_1A!AA:AA)</f>
        <v>0</v>
      </c>
      <c r="Y58" s="52">
        <f>SUMIF(B_IV_1A!$F:$F,$C58,B_IV_1A!AB:AB)</f>
        <v>0</v>
      </c>
      <c r="Z58" s="53">
        <f>SUMIF(B_IV_1A!$F:$F,$C58,B_IV_1A!AC:AC)</f>
        <v>0</v>
      </c>
      <c r="AA58" s="54">
        <f t="shared" si="10"/>
        <v>0</v>
      </c>
      <c r="AB58" s="19"/>
      <c r="AC58" s="55">
        <f>SUMIF(B_IV_1A!$F:$F,$C58,B_IV_1A!AG:AG)</f>
        <v>0</v>
      </c>
      <c r="AD58" s="55">
        <f>SUMIF(B_IV_1A!$F:$F,$C58,B_IV_1A!AH:AH)</f>
        <v>0</v>
      </c>
      <c r="AE58" s="55">
        <f>SUMIF(B_IV_1A!$F:$F,$C58,B_IV_1A!AI:AI)</f>
        <v>27267</v>
      </c>
      <c r="AF58" s="55">
        <f>SUMIF(B_IV_1A!$F:$F,$C58,B_IV_1A!AJ:AJ)</f>
        <v>0</v>
      </c>
      <c r="AG58" s="55">
        <f>SUMIF(B_IV_1A!$F:$F,$C58,B_IV_1A!AK:AK)</f>
        <v>0</v>
      </c>
      <c r="AH58" s="55">
        <f>SUMIF(B_IV_1A!$F:$F,$C58,B_IV_1A!AL:AL)</f>
        <v>0</v>
      </c>
      <c r="AI58" s="55">
        <f>SUMIF(B_IV_1A!$F:$F,$C58,B_IV_1A!AM:AM)</f>
        <v>0</v>
      </c>
      <c r="AJ58" s="55">
        <f>SUMIF(B_IV_1A!$F:$F,$C58,B_IV_1A!AN:AN)</f>
        <v>0</v>
      </c>
      <c r="AK58" s="55">
        <f>SUMIF(B_IV_1A!$F:$F,$C58,B_IV_1A!AO:AO)</f>
        <v>0</v>
      </c>
      <c r="AL58" s="55">
        <f>SUMIF(B_IV_1A!$F:$F,$C58,B_IV_1A!AP:AP)</f>
        <v>0</v>
      </c>
      <c r="AM58" s="55">
        <f>SUMIF(B_IV_1A!$F:$F,$C58,B_IV_1A!AQ:AQ)</f>
        <v>0</v>
      </c>
      <c r="AN58" s="54">
        <f t="shared" si="11"/>
        <v>27267</v>
      </c>
      <c r="AO58" s="19"/>
      <c r="AP58" s="19"/>
      <c r="AQ58" s="19"/>
      <c r="AR58" s="19"/>
      <c r="AS58" s="19"/>
      <c r="AT58" s="22" t="str">
        <f>INDEX(B_IV_1A!$G:$G,MATCH($C58,B_IV_1A!$F:$F,0))</f>
        <v>V049</v>
      </c>
      <c r="AU58" s="22">
        <f>COUNTIF(B_IV_1A!$AZ$3:$AZ$1277,$D58)</f>
        <v>8</v>
      </c>
      <c r="AV58" s="22">
        <f>SUMIF(B_IV_1A!$AZ$3:$AZ$1277,$D58,B_IV_1A!$CG$3:$CG$1277)</f>
        <v>8</v>
      </c>
      <c r="AW58" s="22">
        <f>SUMIF(B_IV_1A!$AZ:$AZ,$D58,B_IV_1A!$CH:$CH)</f>
        <v>1</v>
      </c>
      <c r="AX58" s="22">
        <f>SUMIF(B_IV_1A!$AZ:$AZ,$D58,B_IV_1A!$CH:$CH)</f>
        <v>1</v>
      </c>
    </row>
    <row r="59" spans="1:50" x14ac:dyDescent="0.3">
      <c r="A59" s="64">
        <v>2697</v>
      </c>
      <c r="B59" s="185" t="s">
        <v>272</v>
      </c>
      <c r="C59" s="185" t="s">
        <v>273</v>
      </c>
      <c r="D59" s="185">
        <v>4183</v>
      </c>
      <c r="E59" s="185" t="s">
        <v>274</v>
      </c>
      <c r="F59" s="185" t="s">
        <v>275</v>
      </c>
      <c r="G59" s="49" t="str">
        <f t="shared" si="8"/>
        <v>Kitöltés rendben!</v>
      </c>
      <c r="H59" s="184" t="s">
        <v>0</v>
      </c>
      <c r="I59" s="184" t="s">
        <v>0</v>
      </c>
      <c r="J59" s="19"/>
      <c r="K59" s="50">
        <f t="shared" si="9"/>
        <v>97500</v>
      </c>
      <c r="L59" s="51">
        <f>SUMIF(B_IV_1A!$F:$F,$C59,B_IV_1A!$O:$O)</f>
        <v>0</v>
      </c>
      <c r="M59" s="51">
        <f>SUMIF(B_IV_1A!$F:$F,$C59,B_IV_1A!$P:$P)</f>
        <v>97500</v>
      </c>
      <c r="N59" s="51">
        <f>SUMIF(B_IV_1A!$F:$F,$C59,B_IV_1A!$Q:$Q)</f>
        <v>0</v>
      </c>
      <c r="O59" s="19"/>
      <c r="P59" s="52">
        <f>SUMIF(B_IV_1A!$F:$F,$C59,B_IV_1A!S:S)</f>
        <v>0</v>
      </c>
      <c r="Q59" s="52">
        <f>SUMIF(B_IV_1A!$F:$F,$C59,B_IV_1A!T:T)</f>
        <v>0</v>
      </c>
      <c r="R59" s="52">
        <f>SUMIF(B_IV_1A!$F:$F,$C59,B_IV_1A!U:U)</f>
        <v>0</v>
      </c>
      <c r="S59" s="52">
        <f>SUMIF(B_IV_1A!$F:$F,$C59,B_IV_1A!V:V)</f>
        <v>0</v>
      </c>
      <c r="T59" s="52">
        <f>SUMIF(B_IV_1A!$F:$F,$C59,B_IV_1A!W:W)</f>
        <v>0</v>
      </c>
      <c r="U59" s="52">
        <f>SUMIF(B_IV_1A!$F:$F,$C59,B_IV_1A!X:X)</f>
        <v>0</v>
      </c>
      <c r="V59" s="52">
        <f>SUMIF(B_IV_1A!$F:$F,$C59,B_IV_1A!Y:Y)</f>
        <v>0</v>
      </c>
      <c r="W59" s="52">
        <f>SUMIF(B_IV_1A!$F:$F,$C59,B_IV_1A!Z:Z)</f>
        <v>0</v>
      </c>
      <c r="X59" s="52">
        <f>SUMIF(B_IV_1A!$F:$F,$C59,B_IV_1A!AA:AA)</f>
        <v>0</v>
      </c>
      <c r="Y59" s="52">
        <f>SUMIF(B_IV_1A!$F:$F,$C59,B_IV_1A!AB:AB)</f>
        <v>0</v>
      </c>
      <c r="Z59" s="53">
        <f>SUMIF(B_IV_1A!$F:$F,$C59,B_IV_1A!AC:AC)</f>
        <v>0</v>
      </c>
      <c r="AA59" s="54">
        <f t="shared" si="10"/>
        <v>0</v>
      </c>
      <c r="AB59" s="19"/>
      <c r="AC59" s="55">
        <f>SUMIF(B_IV_1A!$F:$F,$C59,B_IV_1A!AG:AG)</f>
        <v>0</v>
      </c>
      <c r="AD59" s="55">
        <f>SUMIF(B_IV_1A!$F:$F,$C59,B_IV_1A!AH:AH)</f>
        <v>0</v>
      </c>
      <c r="AE59" s="55">
        <f>SUMIF(B_IV_1A!$F:$F,$C59,B_IV_1A!AI:AI)</f>
        <v>2337</v>
      </c>
      <c r="AF59" s="55">
        <f>SUMIF(B_IV_1A!$F:$F,$C59,B_IV_1A!AJ:AJ)</f>
        <v>0</v>
      </c>
      <c r="AG59" s="55">
        <f>SUMIF(B_IV_1A!$F:$F,$C59,B_IV_1A!AK:AK)</f>
        <v>0</v>
      </c>
      <c r="AH59" s="55">
        <f>SUMIF(B_IV_1A!$F:$F,$C59,B_IV_1A!AL:AL)</f>
        <v>0</v>
      </c>
      <c r="AI59" s="55">
        <f>SUMIF(B_IV_1A!$F:$F,$C59,B_IV_1A!AM:AM)</f>
        <v>0</v>
      </c>
      <c r="AJ59" s="55">
        <f>SUMIF(B_IV_1A!$F:$F,$C59,B_IV_1A!AN:AN)</f>
        <v>0</v>
      </c>
      <c r="AK59" s="55">
        <f>SUMIF(B_IV_1A!$F:$F,$C59,B_IV_1A!AO:AO)</f>
        <v>0</v>
      </c>
      <c r="AL59" s="55">
        <f>SUMIF(B_IV_1A!$F:$F,$C59,B_IV_1A!AP:AP)</f>
        <v>0</v>
      </c>
      <c r="AM59" s="55">
        <f>SUMIF(B_IV_1A!$F:$F,$C59,B_IV_1A!AQ:AQ)</f>
        <v>0</v>
      </c>
      <c r="AN59" s="54">
        <f t="shared" si="11"/>
        <v>2337</v>
      </c>
      <c r="AO59" s="19"/>
      <c r="AP59" s="19"/>
      <c r="AQ59" s="19"/>
      <c r="AR59" s="19"/>
      <c r="AS59" s="19"/>
      <c r="AT59" s="22" t="str">
        <f>INDEX(B_IV_1A!$G:$G,MATCH($C59,B_IV_1A!$F:$F,0))</f>
        <v>V008</v>
      </c>
      <c r="AU59" s="22">
        <f>COUNTIF(B_IV_1A!$AZ$3:$AZ$1277,$D59)</f>
        <v>5</v>
      </c>
      <c r="AV59" s="22">
        <f>SUMIF(B_IV_1A!$AZ$3:$AZ$1277,$D59,B_IV_1A!$CG$3:$CG$1277)</f>
        <v>5</v>
      </c>
      <c r="AW59" s="22">
        <f>SUMIF(B_IV_1A!$AZ:$AZ,$D59,B_IV_1A!$CH:$CH)</f>
        <v>1</v>
      </c>
      <c r="AX59" s="22">
        <f>SUMIF(B_IV_1A!$AZ:$AZ,$D59,B_IV_1A!$CH:$CH)</f>
        <v>1</v>
      </c>
    </row>
    <row r="60" spans="1:50" x14ac:dyDescent="0.3">
      <c r="A60" s="64">
        <v>2698</v>
      </c>
      <c r="B60" s="185" t="s">
        <v>276</v>
      </c>
      <c r="C60" s="185" t="s">
        <v>277</v>
      </c>
      <c r="D60" s="185">
        <v>4184</v>
      </c>
      <c r="E60" s="185" t="s">
        <v>278</v>
      </c>
      <c r="F60" s="185" t="s">
        <v>279</v>
      </c>
      <c r="G60" s="49" t="str">
        <f t="shared" si="8"/>
        <v>Kitöltés rendben!</v>
      </c>
      <c r="H60" s="184" t="s">
        <v>0</v>
      </c>
      <c r="I60" s="184" t="s">
        <v>0</v>
      </c>
      <c r="J60" s="19"/>
      <c r="K60" s="50">
        <f t="shared" si="9"/>
        <v>91500</v>
      </c>
      <c r="L60" s="51">
        <f>SUMIF(B_IV_1A!$F:$F,$C60,B_IV_1A!$O:$O)</f>
        <v>0</v>
      </c>
      <c r="M60" s="51">
        <f>SUMIF(B_IV_1A!$F:$F,$C60,B_IV_1A!$P:$P)</f>
        <v>91500</v>
      </c>
      <c r="N60" s="51">
        <f>SUMIF(B_IV_1A!$F:$F,$C60,B_IV_1A!$Q:$Q)</f>
        <v>0</v>
      </c>
      <c r="O60" s="19"/>
      <c r="P60" s="52">
        <f>SUMIF(B_IV_1A!$F:$F,$C60,B_IV_1A!S:S)</f>
        <v>0</v>
      </c>
      <c r="Q60" s="52">
        <f>SUMIF(B_IV_1A!$F:$F,$C60,B_IV_1A!T:T)</f>
        <v>0</v>
      </c>
      <c r="R60" s="52">
        <f>SUMIF(B_IV_1A!$F:$F,$C60,B_IV_1A!U:U)</f>
        <v>0</v>
      </c>
      <c r="S60" s="52">
        <f>SUMIF(B_IV_1A!$F:$F,$C60,B_IV_1A!V:V)</f>
        <v>0</v>
      </c>
      <c r="T60" s="52">
        <f>SUMIF(B_IV_1A!$F:$F,$C60,B_IV_1A!W:W)</f>
        <v>0</v>
      </c>
      <c r="U60" s="52">
        <f>SUMIF(B_IV_1A!$F:$F,$C60,B_IV_1A!X:X)</f>
        <v>0</v>
      </c>
      <c r="V60" s="52">
        <f>SUMIF(B_IV_1A!$F:$F,$C60,B_IV_1A!Y:Y)</f>
        <v>0</v>
      </c>
      <c r="W60" s="52">
        <f>SUMIF(B_IV_1A!$F:$F,$C60,B_IV_1A!Z:Z)</f>
        <v>0</v>
      </c>
      <c r="X60" s="52">
        <f>SUMIF(B_IV_1A!$F:$F,$C60,B_IV_1A!AA:AA)</f>
        <v>0</v>
      </c>
      <c r="Y60" s="52">
        <f>SUMIF(B_IV_1A!$F:$F,$C60,B_IV_1A!AB:AB)</f>
        <v>0</v>
      </c>
      <c r="Z60" s="53">
        <f>SUMIF(B_IV_1A!$F:$F,$C60,B_IV_1A!AC:AC)</f>
        <v>0</v>
      </c>
      <c r="AA60" s="54">
        <f t="shared" si="10"/>
        <v>0</v>
      </c>
      <c r="AB60" s="19"/>
      <c r="AC60" s="55">
        <f>SUMIF(B_IV_1A!$F:$F,$C60,B_IV_1A!AG:AG)</f>
        <v>0</v>
      </c>
      <c r="AD60" s="55">
        <f>SUMIF(B_IV_1A!$F:$F,$C60,B_IV_1A!AH:AH)</f>
        <v>0</v>
      </c>
      <c r="AE60" s="55">
        <f>SUMIF(B_IV_1A!$F:$F,$C60,B_IV_1A!AI:AI)</f>
        <v>2240</v>
      </c>
      <c r="AF60" s="55">
        <f>SUMIF(B_IV_1A!$F:$F,$C60,B_IV_1A!AJ:AJ)</f>
        <v>0</v>
      </c>
      <c r="AG60" s="55">
        <f>SUMIF(B_IV_1A!$F:$F,$C60,B_IV_1A!AK:AK)</f>
        <v>0</v>
      </c>
      <c r="AH60" s="55">
        <f>SUMIF(B_IV_1A!$F:$F,$C60,B_IV_1A!AL:AL)</f>
        <v>0</v>
      </c>
      <c r="AI60" s="55">
        <f>SUMIF(B_IV_1A!$F:$F,$C60,B_IV_1A!AM:AM)</f>
        <v>0</v>
      </c>
      <c r="AJ60" s="55">
        <f>SUMIF(B_IV_1A!$F:$F,$C60,B_IV_1A!AN:AN)</f>
        <v>0</v>
      </c>
      <c r="AK60" s="55">
        <f>SUMIF(B_IV_1A!$F:$F,$C60,B_IV_1A!AO:AO)</f>
        <v>0</v>
      </c>
      <c r="AL60" s="55">
        <f>SUMIF(B_IV_1A!$F:$F,$C60,B_IV_1A!AP:AP)</f>
        <v>0</v>
      </c>
      <c r="AM60" s="55">
        <f>SUMIF(B_IV_1A!$F:$F,$C60,B_IV_1A!AQ:AQ)</f>
        <v>0</v>
      </c>
      <c r="AN60" s="54">
        <f t="shared" si="11"/>
        <v>2240</v>
      </c>
      <c r="AO60" s="19"/>
      <c r="AP60" s="19"/>
      <c r="AQ60" s="19"/>
      <c r="AR60" s="19"/>
      <c r="AS60" s="19"/>
      <c r="AT60" s="22" t="str">
        <f>INDEX(B_IV_1A!$G:$G,MATCH($C60,B_IV_1A!$F:$F,0))</f>
        <v>V028</v>
      </c>
      <c r="AU60" s="22">
        <f>COUNTIF(B_IV_1A!$AZ$3:$AZ$1277,$D60)</f>
        <v>4</v>
      </c>
      <c r="AV60" s="22">
        <f>SUMIF(B_IV_1A!$AZ$3:$AZ$1277,$D60,B_IV_1A!$CG$3:$CG$1277)</f>
        <v>4</v>
      </c>
      <c r="AW60" s="22">
        <f>SUMIF(B_IV_1A!$AZ:$AZ,$D60,B_IV_1A!$CH:$CH)</f>
        <v>1</v>
      </c>
      <c r="AX60" s="22">
        <f>SUMIF(B_IV_1A!$AZ:$AZ,$D60,B_IV_1A!$CH:$CH)</f>
        <v>1</v>
      </c>
    </row>
    <row r="61" spans="1:50" x14ac:dyDescent="0.3">
      <c r="A61" s="64">
        <v>2699</v>
      </c>
      <c r="B61" s="185" t="s">
        <v>280</v>
      </c>
      <c r="C61" s="185" t="s">
        <v>281</v>
      </c>
      <c r="D61" s="185">
        <v>4185</v>
      </c>
      <c r="E61" s="185" t="s">
        <v>282</v>
      </c>
      <c r="F61" s="185" t="s">
        <v>283</v>
      </c>
      <c r="G61" s="49" t="str">
        <f t="shared" si="8"/>
        <v>Kitöltés rendben!</v>
      </c>
      <c r="H61" s="184" t="s">
        <v>0</v>
      </c>
      <c r="I61" s="184" t="s">
        <v>0</v>
      </c>
      <c r="J61" s="19"/>
      <c r="K61" s="50">
        <f t="shared" si="9"/>
        <v>107500</v>
      </c>
      <c r="L61" s="51">
        <f>SUMIF(B_IV_1A!$F:$F,$C61,B_IV_1A!$O:$O)</f>
        <v>0</v>
      </c>
      <c r="M61" s="51">
        <f>SUMIF(B_IV_1A!$F:$F,$C61,B_IV_1A!$P:$P)</f>
        <v>107500</v>
      </c>
      <c r="N61" s="51">
        <f>SUMIF(B_IV_1A!$F:$F,$C61,B_IV_1A!$Q:$Q)</f>
        <v>0</v>
      </c>
      <c r="O61" s="19"/>
      <c r="P61" s="52">
        <f>SUMIF(B_IV_1A!$F:$F,$C61,B_IV_1A!S:S)</f>
        <v>0</v>
      </c>
      <c r="Q61" s="52">
        <f>SUMIF(B_IV_1A!$F:$F,$C61,B_IV_1A!T:T)</f>
        <v>0</v>
      </c>
      <c r="R61" s="52">
        <f>SUMIF(B_IV_1A!$F:$F,$C61,B_IV_1A!U:U)</f>
        <v>0</v>
      </c>
      <c r="S61" s="52">
        <f>SUMIF(B_IV_1A!$F:$F,$C61,B_IV_1A!V:V)</f>
        <v>0</v>
      </c>
      <c r="T61" s="52">
        <f>SUMIF(B_IV_1A!$F:$F,$C61,B_IV_1A!W:W)</f>
        <v>0</v>
      </c>
      <c r="U61" s="52">
        <f>SUMIF(B_IV_1A!$F:$F,$C61,B_IV_1A!X:X)</f>
        <v>0</v>
      </c>
      <c r="V61" s="52">
        <f>SUMIF(B_IV_1A!$F:$F,$C61,B_IV_1A!Y:Y)</f>
        <v>0</v>
      </c>
      <c r="W61" s="52">
        <f>SUMIF(B_IV_1A!$F:$F,$C61,B_IV_1A!Z:Z)</f>
        <v>0</v>
      </c>
      <c r="X61" s="52">
        <f>SUMIF(B_IV_1A!$F:$F,$C61,B_IV_1A!AA:AA)</f>
        <v>0</v>
      </c>
      <c r="Y61" s="52">
        <f>SUMIF(B_IV_1A!$F:$F,$C61,B_IV_1A!AB:AB)</f>
        <v>0</v>
      </c>
      <c r="Z61" s="53">
        <f>SUMIF(B_IV_1A!$F:$F,$C61,B_IV_1A!AC:AC)</f>
        <v>0</v>
      </c>
      <c r="AA61" s="54">
        <f t="shared" si="10"/>
        <v>0</v>
      </c>
      <c r="AB61" s="19"/>
      <c r="AC61" s="55">
        <f>SUMIF(B_IV_1A!$F:$F,$C61,B_IV_1A!AG:AG)</f>
        <v>0</v>
      </c>
      <c r="AD61" s="55">
        <f>SUMIF(B_IV_1A!$F:$F,$C61,B_IV_1A!AH:AH)</f>
        <v>0</v>
      </c>
      <c r="AE61" s="55">
        <f>SUMIF(B_IV_1A!$F:$F,$C61,B_IV_1A!AI:AI)</f>
        <v>920</v>
      </c>
      <c r="AF61" s="55">
        <f>SUMIF(B_IV_1A!$F:$F,$C61,B_IV_1A!AJ:AJ)</f>
        <v>0</v>
      </c>
      <c r="AG61" s="55">
        <f>SUMIF(B_IV_1A!$F:$F,$C61,B_IV_1A!AK:AK)</f>
        <v>0</v>
      </c>
      <c r="AH61" s="55">
        <f>SUMIF(B_IV_1A!$F:$F,$C61,B_IV_1A!AL:AL)</f>
        <v>0</v>
      </c>
      <c r="AI61" s="55">
        <f>SUMIF(B_IV_1A!$F:$F,$C61,B_IV_1A!AM:AM)</f>
        <v>0</v>
      </c>
      <c r="AJ61" s="55">
        <f>SUMIF(B_IV_1A!$F:$F,$C61,B_IV_1A!AN:AN)</f>
        <v>0</v>
      </c>
      <c r="AK61" s="55">
        <f>SUMIF(B_IV_1A!$F:$F,$C61,B_IV_1A!AO:AO)</f>
        <v>0</v>
      </c>
      <c r="AL61" s="55">
        <f>SUMIF(B_IV_1A!$F:$F,$C61,B_IV_1A!AP:AP)</f>
        <v>0</v>
      </c>
      <c r="AM61" s="55">
        <f>SUMIF(B_IV_1A!$F:$F,$C61,B_IV_1A!AQ:AQ)</f>
        <v>0</v>
      </c>
      <c r="AN61" s="54">
        <f t="shared" si="11"/>
        <v>920</v>
      </c>
      <c r="AO61" s="19"/>
      <c r="AP61" s="19"/>
      <c r="AQ61" s="19"/>
      <c r="AR61" s="19"/>
      <c r="AS61" s="19"/>
      <c r="AT61" s="22" t="str">
        <f>INDEX(B_IV_1A!$G:$G,MATCH($C61,B_IV_1A!$F:$F,0))</f>
        <v>V034</v>
      </c>
      <c r="AU61" s="22">
        <f>COUNTIF(B_IV_1A!$AZ$3:$AZ$1277,$D61)</f>
        <v>5</v>
      </c>
      <c r="AV61" s="22">
        <f>SUMIF(B_IV_1A!$AZ$3:$AZ$1277,$D61,B_IV_1A!$CG$3:$CG$1277)</f>
        <v>5</v>
      </c>
      <c r="AW61" s="22">
        <f>SUMIF(B_IV_1A!$AZ:$AZ,$D61,B_IV_1A!$CH:$CH)</f>
        <v>1</v>
      </c>
      <c r="AX61" s="22">
        <f>SUMIF(B_IV_1A!$AZ:$AZ,$D61,B_IV_1A!$CH:$CH)</f>
        <v>1</v>
      </c>
    </row>
    <row r="62" spans="1:50" x14ac:dyDescent="0.3">
      <c r="A62" s="64">
        <v>2700</v>
      </c>
      <c r="B62" s="185" t="s">
        <v>284</v>
      </c>
      <c r="C62" s="185" t="s">
        <v>285</v>
      </c>
      <c r="D62" s="185">
        <v>4187</v>
      </c>
      <c r="E62" s="185" t="s">
        <v>286</v>
      </c>
      <c r="F62" s="185" t="s">
        <v>287</v>
      </c>
      <c r="G62" s="49" t="str">
        <f t="shared" si="8"/>
        <v>Kitöltés rendben!</v>
      </c>
      <c r="H62" s="184" t="s">
        <v>0</v>
      </c>
      <c r="I62" s="184" t="s">
        <v>0</v>
      </c>
      <c r="J62" s="19"/>
      <c r="K62" s="50">
        <f t="shared" si="9"/>
        <v>90000</v>
      </c>
      <c r="L62" s="51">
        <f>SUMIF(B_IV_1A!$F:$F,$C62,B_IV_1A!$O:$O)</f>
        <v>0</v>
      </c>
      <c r="M62" s="51">
        <f>SUMIF(B_IV_1A!$F:$F,$C62,B_IV_1A!$P:$P)</f>
        <v>90000</v>
      </c>
      <c r="N62" s="51">
        <f>SUMIF(B_IV_1A!$F:$F,$C62,B_IV_1A!$Q:$Q)</f>
        <v>0</v>
      </c>
      <c r="O62" s="19"/>
      <c r="P62" s="52">
        <f>SUMIF(B_IV_1A!$F:$F,$C62,B_IV_1A!S:S)</f>
        <v>0</v>
      </c>
      <c r="Q62" s="52">
        <f>SUMIF(B_IV_1A!$F:$F,$C62,B_IV_1A!T:T)</f>
        <v>0</v>
      </c>
      <c r="R62" s="52">
        <f>SUMIF(B_IV_1A!$F:$F,$C62,B_IV_1A!U:U)</f>
        <v>0</v>
      </c>
      <c r="S62" s="52">
        <f>SUMIF(B_IV_1A!$F:$F,$C62,B_IV_1A!V:V)</f>
        <v>0</v>
      </c>
      <c r="T62" s="52">
        <f>SUMIF(B_IV_1A!$F:$F,$C62,B_IV_1A!W:W)</f>
        <v>0</v>
      </c>
      <c r="U62" s="52">
        <f>SUMIF(B_IV_1A!$F:$F,$C62,B_IV_1A!X:X)</f>
        <v>0</v>
      </c>
      <c r="V62" s="52">
        <f>SUMIF(B_IV_1A!$F:$F,$C62,B_IV_1A!Y:Y)</f>
        <v>0</v>
      </c>
      <c r="W62" s="52">
        <f>SUMIF(B_IV_1A!$F:$F,$C62,B_IV_1A!Z:Z)</f>
        <v>0</v>
      </c>
      <c r="X62" s="52">
        <f>SUMIF(B_IV_1A!$F:$F,$C62,B_IV_1A!AA:AA)</f>
        <v>0</v>
      </c>
      <c r="Y62" s="52">
        <f>SUMIF(B_IV_1A!$F:$F,$C62,B_IV_1A!AB:AB)</f>
        <v>0</v>
      </c>
      <c r="Z62" s="53">
        <f>SUMIF(B_IV_1A!$F:$F,$C62,B_IV_1A!AC:AC)</f>
        <v>0</v>
      </c>
      <c r="AA62" s="54">
        <f t="shared" si="10"/>
        <v>0</v>
      </c>
      <c r="AB62" s="19"/>
      <c r="AC62" s="55">
        <f>SUMIF(B_IV_1A!$F:$F,$C62,B_IV_1A!AG:AG)</f>
        <v>0</v>
      </c>
      <c r="AD62" s="55">
        <f>SUMIF(B_IV_1A!$F:$F,$C62,B_IV_1A!AH:AH)</f>
        <v>0</v>
      </c>
      <c r="AE62" s="55">
        <f>SUMIF(B_IV_1A!$F:$F,$C62,B_IV_1A!AI:AI)</f>
        <v>1300</v>
      </c>
      <c r="AF62" s="55">
        <f>SUMIF(B_IV_1A!$F:$F,$C62,B_IV_1A!AJ:AJ)</f>
        <v>0</v>
      </c>
      <c r="AG62" s="55">
        <f>SUMIF(B_IV_1A!$F:$F,$C62,B_IV_1A!AK:AK)</f>
        <v>0</v>
      </c>
      <c r="AH62" s="55">
        <f>SUMIF(B_IV_1A!$F:$F,$C62,B_IV_1A!AL:AL)</f>
        <v>0</v>
      </c>
      <c r="AI62" s="55">
        <f>SUMIF(B_IV_1A!$F:$F,$C62,B_IV_1A!AM:AM)</f>
        <v>0</v>
      </c>
      <c r="AJ62" s="55">
        <f>SUMIF(B_IV_1A!$F:$F,$C62,B_IV_1A!AN:AN)</f>
        <v>0</v>
      </c>
      <c r="AK62" s="55">
        <f>SUMIF(B_IV_1A!$F:$F,$C62,B_IV_1A!AO:AO)</f>
        <v>0</v>
      </c>
      <c r="AL62" s="55">
        <f>SUMIF(B_IV_1A!$F:$F,$C62,B_IV_1A!AP:AP)</f>
        <v>0</v>
      </c>
      <c r="AM62" s="55">
        <f>SUMIF(B_IV_1A!$F:$F,$C62,B_IV_1A!AQ:AQ)</f>
        <v>0</v>
      </c>
      <c r="AN62" s="54">
        <f t="shared" si="11"/>
        <v>1300</v>
      </c>
      <c r="AO62" s="19"/>
      <c r="AP62" s="19"/>
      <c r="AQ62" s="19"/>
      <c r="AR62" s="19"/>
      <c r="AS62" s="19"/>
      <c r="AT62" s="22" t="str">
        <f>INDEX(B_IV_1A!$G:$G,MATCH($C62,B_IV_1A!$F:$F,0))</f>
        <v>V013</v>
      </c>
      <c r="AU62" s="22">
        <f>COUNTIF(B_IV_1A!$AZ$3:$AZ$1277,$D62)</f>
        <v>4</v>
      </c>
      <c r="AV62" s="22">
        <f>SUMIF(B_IV_1A!$AZ$3:$AZ$1277,$D62,B_IV_1A!$CG$3:$CG$1277)</f>
        <v>4</v>
      </c>
      <c r="AW62" s="22">
        <f>SUMIF(B_IV_1A!$AZ:$AZ,$D62,B_IV_1A!$CH:$CH)</f>
        <v>1</v>
      </c>
      <c r="AX62" s="22">
        <f>SUMIF(B_IV_1A!$AZ:$AZ,$D62,B_IV_1A!$CH:$CH)</f>
        <v>1</v>
      </c>
    </row>
    <row r="63" spans="1:50" x14ac:dyDescent="0.3">
      <c r="A63" s="64">
        <v>2701</v>
      </c>
      <c r="B63" s="185" t="s">
        <v>288</v>
      </c>
      <c r="C63" s="185" t="s">
        <v>289</v>
      </c>
      <c r="D63" s="185">
        <v>4188</v>
      </c>
      <c r="E63" s="185" t="s">
        <v>290</v>
      </c>
      <c r="F63" s="185" t="s">
        <v>291</v>
      </c>
      <c r="G63" s="49" t="str">
        <f t="shared" si="8"/>
        <v>Kitöltés rendben!</v>
      </c>
      <c r="H63" s="184" t="s">
        <v>0</v>
      </c>
      <c r="I63" s="184" t="s">
        <v>0</v>
      </c>
      <c r="J63" s="19"/>
      <c r="K63" s="50">
        <f t="shared" si="9"/>
        <v>2000</v>
      </c>
      <c r="L63" s="51">
        <f>SUMIF(B_IV_1A!$F:$F,$C63,B_IV_1A!$O:$O)</f>
        <v>0</v>
      </c>
      <c r="M63" s="51">
        <f>SUMIF(B_IV_1A!$F:$F,$C63,B_IV_1A!$P:$P)</f>
        <v>2000</v>
      </c>
      <c r="N63" s="51">
        <f>SUMIF(B_IV_1A!$F:$F,$C63,B_IV_1A!$Q:$Q)</f>
        <v>0</v>
      </c>
      <c r="O63" s="19"/>
      <c r="P63" s="52">
        <f>SUMIF(B_IV_1A!$F:$F,$C63,B_IV_1A!S:S)</f>
        <v>0</v>
      </c>
      <c r="Q63" s="52">
        <f>SUMIF(B_IV_1A!$F:$F,$C63,B_IV_1A!T:T)</f>
        <v>0</v>
      </c>
      <c r="R63" s="52">
        <f>SUMIF(B_IV_1A!$F:$F,$C63,B_IV_1A!U:U)</f>
        <v>0</v>
      </c>
      <c r="S63" s="52">
        <f>SUMIF(B_IV_1A!$F:$F,$C63,B_IV_1A!V:V)</f>
        <v>0</v>
      </c>
      <c r="T63" s="52">
        <f>SUMIF(B_IV_1A!$F:$F,$C63,B_IV_1A!W:W)</f>
        <v>0</v>
      </c>
      <c r="U63" s="52">
        <f>SUMIF(B_IV_1A!$F:$F,$C63,B_IV_1A!X:X)</f>
        <v>0</v>
      </c>
      <c r="V63" s="52">
        <f>SUMIF(B_IV_1A!$F:$F,$C63,B_IV_1A!Y:Y)</f>
        <v>0</v>
      </c>
      <c r="W63" s="52">
        <f>SUMIF(B_IV_1A!$F:$F,$C63,B_IV_1A!Z:Z)</f>
        <v>0</v>
      </c>
      <c r="X63" s="52">
        <f>SUMIF(B_IV_1A!$F:$F,$C63,B_IV_1A!AA:AA)</f>
        <v>0</v>
      </c>
      <c r="Y63" s="52">
        <f>SUMIF(B_IV_1A!$F:$F,$C63,B_IV_1A!AB:AB)</f>
        <v>0</v>
      </c>
      <c r="Z63" s="53">
        <f>SUMIF(B_IV_1A!$F:$F,$C63,B_IV_1A!AC:AC)</f>
        <v>0</v>
      </c>
      <c r="AA63" s="54">
        <f t="shared" si="10"/>
        <v>0</v>
      </c>
      <c r="AB63" s="19"/>
      <c r="AC63" s="55">
        <f>SUMIF(B_IV_1A!$F:$F,$C63,B_IV_1A!AG:AG)</f>
        <v>0</v>
      </c>
      <c r="AD63" s="55">
        <f>SUMIF(B_IV_1A!$F:$F,$C63,B_IV_1A!AH:AH)</f>
        <v>0</v>
      </c>
      <c r="AE63" s="55">
        <f>SUMIF(B_IV_1A!$F:$F,$C63,B_IV_1A!AI:AI)</f>
        <v>200</v>
      </c>
      <c r="AF63" s="55">
        <f>SUMIF(B_IV_1A!$F:$F,$C63,B_IV_1A!AJ:AJ)</f>
        <v>0</v>
      </c>
      <c r="AG63" s="55">
        <f>SUMIF(B_IV_1A!$F:$F,$C63,B_IV_1A!AK:AK)</f>
        <v>0</v>
      </c>
      <c r="AH63" s="55">
        <f>SUMIF(B_IV_1A!$F:$F,$C63,B_IV_1A!AL:AL)</f>
        <v>0</v>
      </c>
      <c r="AI63" s="55">
        <f>SUMIF(B_IV_1A!$F:$F,$C63,B_IV_1A!AM:AM)</f>
        <v>0</v>
      </c>
      <c r="AJ63" s="55">
        <f>SUMIF(B_IV_1A!$F:$F,$C63,B_IV_1A!AN:AN)</f>
        <v>0</v>
      </c>
      <c r="AK63" s="55">
        <f>SUMIF(B_IV_1A!$F:$F,$C63,B_IV_1A!AO:AO)</f>
        <v>0</v>
      </c>
      <c r="AL63" s="55">
        <f>SUMIF(B_IV_1A!$F:$F,$C63,B_IV_1A!AP:AP)</f>
        <v>0</v>
      </c>
      <c r="AM63" s="55">
        <f>SUMIF(B_IV_1A!$F:$F,$C63,B_IV_1A!AQ:AQ)</f>
        <v>0</v>
      </c>
      <c r="AN63" s="54">
        <f t="shared" si="11"/>
        <v>200</v>
      </c>
      <c r="AO63" s="19"/>
      <c r="AP63" s="19"/>
      <c r="AQ63" s="19"/>
      <c r="AR63" s="19"/>
      <c r="AS63" s="19"/>
      <c r="AT63" s="22" t="str">
        <f>INDEX(B_IV_1A!$G:$G,MATCH($C63,B_IV_1A!$F:$F,0))</f>
        <v>V020</v>
      </c>
      <c r="AU63" s="22">
        <f>COUNTIF(B_IV_1A!$AZ$3:$AZ$1277,$D63)</f>
        <v>2</v>
      </c>
      <c r="AV63" s="22">
        <f>SUMIF(B_IV_1A!$AZ$3:$AZ$1277,$D63,B_IV_1A!$CG$3:$CG$1277)</f>
        <v>2</v>
      </c>
      <c r="AW63" s="22">
        <f>SUMIF(B_IV_1A!$AZ:$AZ,$D63,B_IV_1A!$CH:$CH)</f>
        <v>1</v>
      </c>
      <c r="AX63" s="22">
        <f>SUMIF(B_IV_1A!$AZ:$AZ,$D63,B_IV_1A!$CH:$CH)</f>
        <v>1</v>
      </c>
    </row>
    <row r="64" spans="1:50" x14ac:dyDescent="0.3">
      <c r="A64" s="64">
        <v>2702</v>
      </c>
      <c r="B64" s="185" t="s">
        <v>292</v>
      </c>
      <c r="C64" s="185" t="s">
        <v>293</v>
      </c>
      <c r="D64" s="185">
        <v>4170</v>
      </c>
      <c r="E64" s="185" t="s">
        <v>294</v>
      </c>
      <c r="F64" s="185" t="s">
        <v>295</v>
      </c>
      <c r="G64" s="49" t="str">
        <f t="shared" si="8"/>
        <v>Kitöltés rendben!</v>
      </c>
      <c r="H64" s="184" t="s">
        <v>0</v>
      </c>
      <c r="I64" s="184" t="s">
        <v>0</v>
      </c>
      <c r="J64" s="19"/>
      <c r="K64" s="50">
        <f t="shared" si="9"/>
        <v>1500</v>
      </c>
      <c r="L64" s="51">
        <f>SUMIF(B_IV_1A!$F:$F,$C64,B_IV_1A!$O:$O)</f>
        <v>0</v>
      </c>
      <c r="M64" s="51">
        <f>SUMIF(B_IV_1A!$F:$F,$C64,B_IV_1A!$P:$P)</f>
        <v>1500</v>
      </c>
      <c r="N64" s="51">
        <f>SUMIF(B_IV_1A!$F:$F,$C64,B_IV_1A!$Q:$Q)</f>
        <v>0</v>
      </c>
      <c r="O64" s="19"/>
      <c r="P64" s="52">
        <f>SUMIF(B_IV_1A!$F:$F,$C64,B_IV_1A!S:S)</f>
        <v>0</v>
      </c>
      <c r="Q64" s="52">
        <f>SUMIF(B_IV_1A!$F:$F,$C64,B_IV_1A!T:T)</f>
        <v>0</v>
      </c>
      <c r="R64" s="52">
        <f>SUMIF(B_IV_1A!$F:$F,$C64,B_IV_1A!U:U)</f>
        <v>0</v>
      </c>
      <c r="S64" s="52">
        <f>SUMIF(B_IV_1A!$F:$F,$C64,B_IV_1A!V:V)</f>
        <v>0</v>
      </c>
      <c r="T64" s="52">
        <f>SUMIF(B_IV_1A!$F:$F,$C64,B_IV_1A!W:W)</f>
        <v>0</v>
      </c>
      <c r="U64" s="52">
        <f>SUMIF(B_IV_1A!$F:$F,$C64,B_IV_1A!X:X)</f>
        <v>0</v>
      </c>
      <c r="V64" s="52">
        <f>SUMIF(B_IV_1A!$F:$F,$C64,B_IV_1A!Y:Y)</f>
        <v>0</v>
      </c>
      <c r="W64" s="52">
        <f>SUMIF(B_IV_1A!$F:$F,$C64,B_IV_1A!Z:Z)</f>
        <v>0</v>
      </c>
      <c r="X64" s="52">
        <f>SUMIF(B_IV_1A!$F:$F,$C64,B_IV_1A!AA:AA)</f>
        <v>0</v>
      </c>
      <c r="Y64" s="52">
        <f>SUMIF(B_IV_1A!$F:$F,$C64,B_IV_1A!AB:AB)</f>
        <v>0</v>
      </c>
      <c r="Z64" s="53">
        <f>SUMIF(B_IV_1A!$F:$F,$C64,B_IV_1A!AC:AC)</f>
        <v>0</v>
      </c>
      <c r="AA64" s="54">
        <f t="shared" si="10"/>
        <v>0</v>
      </c>
      <c r="AB64" s="19"/>
      <c r="AC64" s="55">
        <f>SUMIF(B_IV_1A!$F:$F,$C64,B_IV_1A!AG:AG)</f>
        <v>0</v>
      </c>
      <c r="AD64" s="55">
        <f>SUMIF(B_IV_1A!$F:$F,$C64,B_IV_1A!AH:AH)</f>
        <v>0</v>
      </c>
      <c r="AE64" s="55">
        <f>SUMIF(B_IV_1A!$F:$F,$C64,B_IV_1A!AI:AI)</f>
        <v>630</v>
      </c>
      <c r="AF64" s="55">
        <f>SUMIF(B_IV_1A!$F:$F,$C64,B_IV_1A!AJ:AJ)</f>
        <v>0</v>
      </c>
      <c r="AG64" s="55">
        <f>SUMIF(B_IV_1A!$F:$F,$C64,B_IV_1A!AK:AK)</f>
        <v>0</v>
      </c>
      <c r="AH64" s="55">
        <f>SUMIF(B_IV_1A!$F:$F,$C64,B_IV_1A!AL:AL)</f>
        <v>0</v>
      </c>
      <c r="AI64" s="55">
        <f>SUMIF(B_IV_1A!$F:$F,$C64,B_IV_1A!AM:AM)</f>
        <v>0</v>
      </c>
      <c r="AJ64" s="55">
        <f>SUMIF(B_IV_1A!$F:$F,$C64,B_IV_1A!AN:AN)</f>
        <v>0</v>
      </c>
      <c r="AK64" s="55">
        <f>SUMIF(B_IV_1A!$F:$F,$C64,B_IV_1A!AO:AO)</f>
        <v>0</v>
      </c>
      <c r="AL64" s="55">
        <f>SUMIF(B_IV_1A!$F:$F,$C64,B_IV_1A!AP:AP)</f>
        <v>0</v>
      </c>
      <c r="AM64" s="55">
        <f>SUMIF(B_IV_1A!$F:$F,$C64,B_IV_1A!AQ:AQ)</f>
        <v>0</v>
      </c>
      <c r="AN64" s="54">
        <f t="shared" si="11"/>
        <v>630</v>
      </c>
      <c r="AO64" s="19"/>
      <c r="AP64" s="19"/>
      <c r="AQ64" s="19"/>
      <c r="AR64" s="19"/>
      <c r="AS64" s="19"/>
      <c r="AT64" s="22" t="str">
        <f>INDEX(B_IV_1A!$G:$G,MATCH($C64,B_IV_1A!$F:$F,0))</f>
        <v>V040</v>
      </c>
      <c r="AU64" s="22">
        <f>COUNTIF(B_IV_1A!$AZ$3:$AZ$1277,$D64)</f>
        <v>2</v>
      </c>
      <c r="AV64" s="22">
        <f>SUMIF(B_IV_1A!$AZ$3:$AZ$1277,$D64,B_IV_1A!$CG$3:$CG$1277)</f>
        <v>2</v>
      </c>
      <c r="AW64" s="22">
        <f>SUMIF(B_IV_1A!$AZ:$AZ,$D64,B_IV_1A!$CH:$CH)</f>
        <v>1</v>
      </c>
      <c r="AX64" s="22">
        <f>SUMIF(B_IV_1A!$AZ:$AZ,$D64,B_IV_1A!$CH:$CH)</f>
        <v>1</v>
      </c>
    </row>
    <row r="65" spans="1:50" x14ac:dyDescent="0.3">
      <c r="A65" s="64">
        <v>2703</v>
      </c>
      <c r="B65" s="185" t="s">
        <v>296</v>
      </c>
      <c r="C65" s="185" t="s">
        <v>297</v>
      </c>
      <c r="D65" s="185">
        <v>4186</v>
      </c>
      <c r="E65" s="185" t="s">
        <v>298</v>
      </c>
      <c r="F65" s="185" t="s">
        <v>299</v>
      </c>
      <c r="G65" s="49" t="str">
        <f t="shared" si="8"/>
        <v>Kitöltés rendben!</v>
      </c>
      <c r="H65" s="184" t="s">
        <v>0</v>
      </c>
      <c r="I65" s="184" t="s">
        <v>0</v>
      </c>
      <c r="J65" s="19"/>
      <c r="K65" s="50">
        <f t="shared" si="9"/>
        <v>117500</v>
      </c>
      <c r="L65" s="51">
        <f>SUMIF(B_IV_1A!$F:$F,$C65,B_IV_1A!$O:$O)</f>
        <v>0</v>
      </c>
      <c r="M65" s="51">
        <f>SUMIF(B_IV_1A!$F:$F,$C65,B_IV_1A!$P:$P)</f>
        <v>117500</v>
      </c>
      <c r="N65" s="51">
        <f>SUMIF(B_IV_1A!$F:$F,$C65,B_IV_1A!$Q:$Q)</f>
        <v>0</v>
      </c>
      <c r="O65" s="19"/>
      <c r="P65" s="52">
        <f>SUMIF(B_IV_1A!$F:$F,$C65,B_IV_1A!S:S)</f>
        <v>0</v>
      </c>
      <c r="Q65" s="52">
        <f>SUMIF(B_IV_1A!$F:$F,$C65,B_IV_1A!T:T)</f>
        <v>0</v>
      </c>
      <c r="R65" s="52">
        <f>SUMIF(B_IV_1A!$F:$F,$C65,B_IV_1A!U:U)</f>
        <v>0</v>
      </c>
      <c r="S65" s="52">
        <f>SUMIF(B_IV_1A!$F:$F,$C65,B_IV_1A!V:V)</f>
        <v>0</v>
      </c>
      <c r="T65" s="52">
        <f>SUMIF(B_IV_1A!$F:$F,$C65,B_IV_1A!W:W)</f>
        <v>0</v>
      </c>
      <c r="U65" s="52">
        <f>SUMIF(B_IV_1A!$F:$F,$C65,B_IV_1A!X:X)</f>
        <v>0</v>
      </c>
      <c r="V65" s="52">
        <f>SUMIF(B_IV_1A!$F:$F,$C65,B_IV_1A!Y:Y)</f>
        <v>0</v>
      </c>
      <c r="W65" s="52">
        <f>SUMIF(B_IV_1A!$F:$F,$C65,B_IV_1A!Z:Z)</f>
        <v>0</v>
      </c>
      <c r="X65" s="52">
        <f>SUMIF(B_IV_1A!$F:$F,$C65,B_IV_1A!AA:AA)</f>
        <v>0</v>
      </c>
      <c r="Y65" s="52">
        <f>SUMIF(B_IV_1A!$F:$F,$C65,B_IV_1A!AB:AB)</f>
        <v>0</v>
      </c>
      <c r="Z65" s="53">
        <f>SUMIF(B_IV_1A!$F:$F,$C65,B_IV_1A!AC:AC)</f>
        <v>0</v>
      </c>
      <c r="AA65" s="54">
        <f t="shared" si="10"/>
        <v>0</v>
      </c>
      <c r="AB65" s="19"/>
      <c r="AC65" s="55">
        <f>SUMIF(B_IV_1A!$F:$F,$C65,B_IV_1A!AG:AG)</f>
        <v>0</v>
      </c>
      <c r="AD65" s="55">
        <f>SUMIF(B_IV_1A!$F:$F,$C65,B_IV_1A!AH:AH)</f>
        <v>0</v>
      </c>
      <c r="AE65" s="55">
        <f>SUMIF(B_IV_1A!$F:$F,$C65,B_IV_1A!AI:AI)</f>
        <v>580</v>
      </c>
      <c r="AF65" s="55">
        <f>SUMIF(B_IV_1A!$F:$F,$C65,B_IV_1A!AJ:AJ)</f>
        <v>0</v>
      </c>
      <c r="AG65" s="55">
        <f>SUMIF(B_IV_1A!$F:$F,$C65,B_IV_1A!AK:AK)</f>
        <v>0</v>
      </c>
      <c r="AH65" s="55">
        <f>SUMIF(B_IV_1A!$F:$F,$C65,B_IV_1A!AL:AL)</f>
        <v>0</v>
      </c>
      <c r="AI65" s="55">
        <f>SUMIF(B_IV_1A!$F:$F,$C65,B_IV_1A!AM:AM)</f>
        <v>0</v>
      </c>
      <c r="AJ65" s="55">
        <f>SUMIF(B_IV_1A!$F:$F,$C65,B_IV_1A!AN:AN)</f>
        <v>0</v>
      </c>
      <c r="AK65" s="55">
        <f>SUMIF(B_IV_1A!$F:$F,$C65,B_IV_1A!AO:AO)</f>
        <v>0</v>
      </c>
      <c r="AL65" s="55">
        <f>SUMIF(B_IV_1A!$F:$F,$C65,B_IV_1A!AP:AP)</f>
        <v>0</v>
      </c>
      <c r="AM65" s="55">
        <f>SUMIF(B_IV_1A!$F:$F,$C65,B_IV_1A!AQ:AQ)</f>
        <v>0</v>
      </c>
      <c r="AN65" s="54">
        <f t="shared" si="11"/>
        <v>580</v>
      </c>
      <c r="AO65" s="19"/>
      <c r="AP65" s="19"/>
      <c r="AQ65" s="19"/>
      <c r="AR65" s="19"/>
      <c r="AS65" s="19"/>
      <c r="AT65" s="22" t="str">
        <f>INDEX(B_IV_1A!$G:$G,MATCH($C65,B_IV_1A!$F:$F,0))</f>
        <v>V007</v>
      </c>
      <c r="AU65" s="22">
        <f>COUNTIF(B_IV_1A!$AZ$3:$AZ$1277,$D65)</f>
        <v>5</v>
      </c>
      <c r="AV65" s="22">
        <f>SUMIF(B_IV_1A!$AZ$3:$AZ$1277,$D65,B_IV_1A!$CG$3:$CG$1277)</f>
        <v>5</v>
      </c>
      <c r="AW65" s="22">
        <f>SUMIF(B_IV_1A!$AZ:$AZ,$D65,B_IV_1A!$CH:$CH)</f>
        <v>1</v>
      </c>
      <c r="AX65" s="22">
        <f>SUMIF(B_IV_1A!$AZ:$AZ,$D65,B_IV_1A!$CH:$CH)</f>
        <v>1</v>
      </c>
    </row>
  </sheetData>
  <autoFilter ref="A2:AX65"/>
  <mergeCells count="445">
    <mergeCell ref="A2:A3"/>
    <mergeCell ref="G2:G3"/>
    <mergeCell ref="H2"/>
    <mergeCell ref="I2"/>
    <mergeCell ref="H3"/>
    <mergeCell ref="I3"/>
    <mergeCell ref="H4"/>
    <mergeCell ref="I4"/>
    <mergeCell ref="C2:C3"/>
    <mergeCell ref="B2:B3"/>
    <mergeCell ref="D2:D3"/>
    <mergeCell ref="E2:E3"/>
    <mergeCell ref="F2:F3"/>
    <mergeCell ref="C4"/>
    <mergeCell ref="B4"/>
    <mergeCell ref="D4"/>
    <mergeCell ref="E4"/>
    <mergeCell ref="F4"/>
    <mergeCell ref="H5"/>
    <mergeCell ref="I5"/>
    <mergeCell ref="B6"/>
    <mergeCell ref="C6"/>
    <mergeCell ref="D6"/>
    <mergeCell ref="E6"/>
    <mergeCell ref="F6"/>
    <mergeCell ref="H6"/>
    <mergeCell ref="I6"/>
    <mergeCell ref="B5"/>
    <mergeCell ref="C5"/>
    <mergeCell ref="D5"/>
    <mergeCell ref="E5"/>
    <mergeCell ref="F5"/>
    <mergeCell ref="H7"/>
    <mergeCell ref="I7"/>
    <mergeCell ref="B8"/>
    <mergeCell ref="C8"/>
    <mergeCell ref="D8"/>
    <mergeCell ref="E8"/>
    <mergeCell ref="F8"/>
    <mergeCell ref="H8"/>
    <mergeCell ref="I8"/>
    <mergeCell ref="B7"/>
    <mergeCell ref="C7"/>
    <mergeCell ref="D7"/>
    <mergeCell ref="E7"/>
    <mergeCell ref="F7"/>
    <mergeCell ref="H9"/>
    <mergeCell ref="I9"/>
    <mergeCell ref="B10"/>
    <mergeCell ref="C10"/>
    <mergeCell ref="D10"/>
    <mergeCell ref="E10"/>
    <mergeCell ref="F10"/>
    <mergeCell ref="H10"/>
    <mergeCell ref="I10"/>
    <mergeCell ref="B9"/>
    <mergeCell ref="C9"/>
    <mergeCell ref="D9"/>
    <mergeCell ref="E9"/>
    <mergeCell ref="F9"/>
    <mergeCell ref="H11"/>
    <mergeCell ref="I11"/>
    <mergeCell ref="B12"/>
    <mergeCell ref="C12"/>
    <mergeCell ref="D12"/>
    <mergeCell ref="E12"/>
    <mergeCell ref="F12"/>
    <mergeCell ref="H12"/>
    <mergeCell ref="I12"/>
    <mergeCell ref="B11"/>
    <mergeCell ref="C11"/>
    <mergeCell ref="D11"/>
    <mergeCell ref="E11"/>
    <mergeCell ref="F11"/>
    <mergeCell ref="H13"/>
    <mergeCell ref="I13"/>
    <mergeCell ref="B14"/>
    <mergeCell ref="C14"/>
    <mergeCell ref="D14"/>
    <mergeCell ref="E14"/>
    <mergeCell ref="F14"/>
    <mergeCell ref="H14"/>
    <mergeCell ref="I14"/>
    <mergeCell ref="B13"/>
    <mergeCell ref="C13"/>
    <mergeCell ref="D13"/>
    <mergeCell ref="E13"/>
    <mergeCell ref="F13"/>
    <mergeCell ref="H15"/>
    <mergeCell ref="I15"/>
    <mergeCell ref="B16"/>
    <mergeCell ref="C16"/>
    <mergeCell ref="D16"/>
    <mergeCell ref="E16"/>
    <mergeCell ref="F16"/>
    <mergeCell ref="H16"/>
    <mergeCell ref="I16"/>
    <mergeCell ref="B15"/>
    <mergeCell ref="C15"/>
    <mergeCell ref="D15"/>
    <mergeCell ref="E15"/>
    <mergeCell ref="F15"/>
    <mergeCell ref="H17"/>
    <mergeCell ref="I17"/>
    <mergeCell ref="B18"/>
    <mergeCell ref="C18"/>
    <mergeCell ref="D18"/>
    <mergeCell ref="E18"/>
    <mergeCell ref="F18"/>
    <mergeCell ref="H18"/>
    <mergeCell ref="I18"/>
    <mergeCell ref="B17"/>
    <mergeCell ref="C17"/>
    <mergeCell ref="D17"/>
    <mergeCell ref="E17"/>
    <mergeCell ref="F17"/>
    <mergeCell ref="H19"/>
    <mergeCell ref="I19"/>
    <mergeCell ref="B20"/>
    <mergeCell ref="C20"/>
    <mergeCell ref="D20"/>
    <mergeCell ref="E20"/>
    <mergeCell ref="F20"/>
    <mergeCell ref="H20"/>
    <mergeCell ref="I20"/>
    <mergeCell ref="B19"/>
    <mergeCell ref="C19"/>
    <mergeCell ref="D19"/>
    <mergeCell ref="E19"/>
    <mergeCell ref="F19"/>
    <mergeCell ref="H21"/>
    <mergeCell ref="I21"/>
    <mergeCell ref="B22"/>
    <mergeCell ref="C22"/>
    <mergeCell ref="D22"/>
    <mergeCell ref="E22"/>
    <mergeCell ref="F22"/>
    <mergeCell ref="H22"/>
    <mergeCell ref="I22"/>
    <mergeCell ref="B21"/>
    <mergeCell ref="C21"/>
    <mergeCell ref="D21"/>
    <mergeCell ref="E21"/>
    <mergeCell ref="F21"/>
    <mergeCell ref="H23"/>
    <mergeCell ref="I23"/>
    <mergeCell ref="B24"/>
    <mergeCell ref="C24"/>
    <mergeCell ref="D24"/>
    <mergeCell ref="E24"/>
    <mergeCell ref="F24"/>
    <mergeCell ref="H24"/>
    <mergeCell ref="I24"/>
    <mergeCell ref="B23"/>
    <mergeCell ref="C23"/>
    <mergeCell ref="D23"/>
    <mergeCell ref="E23"/>
    <mergeCell ref="F23"/>
    <mergeCell ref="H25"/>
    <mergeCell ref="I25"/>
    <mergeCell ref="B26"/>
    <mergeCell ref="C26"/>
    <mergeCell ref="D26"/>
    <mergeCell ref="E26"/>
    <mergeCell ref="F26"/>
    <mergeCell ref="H26"/>
    <mergeCell ref="I26"/>
    <mergeCell ref="B25"/>
    <mergeCell ref="C25"/>
    <mergeCell ref="D25"/>
    <mergeCell ref="E25"/>
    <mergeCell ref="F25"/>
    <mergeCell ref="H27"/>
    <mergeCell ref="I27"/>
    <mergeCell ref="B28"/>
    <mergeCell ref="C28"/>
    <mergeCell ref="D28"/>
    <mergeCell ref="E28"/>
    <mergeCell ref="F28"/>
    <mergeCell ref="H28"/>
    <mergeCell ref="I28"/>
    <mergeCell ref="B27"/>
    <mergeCell ref="C27"/>
    <mergeCell ref="D27"/>
    <mergeCell ref="E27"/>
    <mergeCell ref="F27"/>
    <mergeCell ref="H29"/>
    <mergeCell ref="I29"/>
    <mergeCell ref="B30"/>
    <mergeCell ref="C30"/>
    <mergeCell ref="D30"/>
    <mergeCell ref="E30"/>
    <mergeCell ref="F30"/>
    <mergeCell ref="H30"/>
    <mergeCell ref="I30"/>
    <mergeCell ref="B29"/>
    <mergeCell ref="C29"/>
    <mergeCell ref="D29"/>
    <mergeCell ref="E29"/>
    <mergeCell ref="F29"/>
    <mergeCell ref="H31"/>
    <mergeCell ref="I31"/>
    <mergeCell ref="B32"/>
    <mergeCell ref="C32"/>
    <mergeCell ref="D32"/>
    <mergeCell ref="E32"/>
    <mergeCell ref="F32"/>
    <mergeCell ref="H32"/>
    <mergeCell ref="I32"/>
    <mergeCell ref="B31"/>
    <mergeCell ref="C31"/>
    <mergeCell ref="D31"/>
    <mergeCell ref="E31"/>
    <mergeCell ref="F31"/>
    <mergeCell ref="H33"/>
    <mergeCell ref="I33"/>
    <mergeCell ref="B34"/>
    <mergeCell ref="C34"/>
    <mergeCell ref="D34"/>
    <mergeCell ref="E34"/>
    <mergeCell ref="F34"/>
    <mergeCell ref="H34"/>
    <mergeCell ref="I34"/>
    <mergeCell ref="B33"/>
    <mergeCell ref="C33"/>
    <mergeCell ref="D33"/>
    <mergeCell ref="E33"/>
    <mergeCell ref="F33"/>
    <mergeCell ref="H35"/>
    <mergeCell ref="I35"/>
    <mergeCell ref="B36"/>
    <mergeCell ref="C36"/>
    <mergeCell ref="D36"/>
    <mergeCell ref="E36"/>
    <mergeCell ref="F36"/>
    <mergeCell ref="H36"/>
    <mergeCell ref="I36"/>
    <mergeCell ref="B35"/>
    <mergeCell ref="C35"/>
    <mergeCell ref="D35"/>
    <mergeCell ref="E35"/>
    <mergeCell ref="F35"/>
    <mergeCell ref="H37"/>
    <mergeCell ref="I37"/>
    <mergeCell ref="B38"/>
    <mergeCell ref="C38"/>
    <mergeCell ref="D38"/>
    <mergeCell ref="E38"/>
    <mergeCell ref="F38"/>
    <mergeCell ref="H38"/>
    <mergeCell ref="I38"/>
    <mergeCell ref="B37"/>
    <mergeCell ref="C37"/>
    <mergeCell ref="D37"/>
    <mergeCell ref="E37"/>
    <mergeCell ref="F37"/>
    <mergeCell ref="H39"/>
    <mergeCell ref="I39"/>
    <mergeCell ref="B40"/>
    <mergeCell ref="C40"/>
    <mergeCell ref="D40"/>
    <mergeCell ref="E40"/>
    <mergeCell ref="F40"/>
    <mergeCell ref="H40"/>
    <mergeCell ref="I40"/>
    <mergeCell ref="B39"/>
    <mergeCell ref="C39"/>
    <mergeCell ref="D39"/>
    <mergeCell ref="E39"/>
    <mergeCell ref="F39"/>
    <mergeCell ref="H41"/>
    <mergeCell ref="I41"/>
    <mergeCell ref="B42"/>
    <mergeCell ref="C42"/>
    <mergeCell ref="D42"/>
    <mergeCell ref="E42"/>
    <mergeCell ref="F42"/>
    <mergeCell ref="H42"/>
    <mergeCell ref="I42"/>
    <mergeCell ref="B41"/>
    <mergeCell ref="C41"/>
    <mergeCell ref="D41"/>
    <mergeCell ref="E41"/>
    <mergeCell ref="F41"/>
    <mergeCell ref="H43"/>
    <mergeCell ref="I43"/>
    <mergeCell ref="B44"/>
    <mergeCell ref="C44"/>
    <mergeCell ref="D44"/>
    <mergeCell ref="E44"/>
    <mergeCell ref="F44"/>
    <mergeCell ref="H44"/>
    <mergeCell ref="I44"/>
    <mergeCell ref="B43"/>
    <mergeCell ref="C43"/>
    <mergeCell ref="D43"/>
    <mergeCell ref="E43"/>
    <mergeCell ref="F43"/>
    <mergeCell ref="H45"/>
    <mergeCell ref="I45"/>
    <mergeCell ref="B46"/>
    <mergeCell ref="C46"/>
    <mergeCell ref="D46"/>
    <mergeCell ref="E46"/>
    <mergeCell ref="F46"/>
    <mergeCell ref="H46"/>
    <mergeCell ref="I46"/>
    <mergeCell ref="B45"/>
    <mergeCell ref="C45"/>
    <mergeCell ref="D45"/>
    <mergeCell ref="E45"/>
    <mergeCell ref="F45"/>
    <mergeCell ref="H47"/>
    <mergeCell ref="I47"/>
    <mergeCell ref="B48"/>
    <mergeCell ref="C48"/>
    <mergeCell ref="D48"/>
    <mergeCell ref="E48"/>
    <mergeCell ref="F48"/>
    <mergeCell ref="H48"/>
    <mergeCell ref="I48"/>
    <mergeCell ref="B47"/>
    <mergeCell ref="C47"/>
    <mergeCell ref="D47"/>
    <mergeCell ref="E47"/>
    <mergeCell ref="F47"/>
    <mergeCell ref="H49"/>
    <mergeCell ref="I49"/>
    <mergeCell ref="B50"/>
    <mergeCell ref="C50"/>
    <mergeCell ref="D50"/>
    <mergeCell ref="E50"/>
    <mergeCell ref="F50"/>
    <mergeCell ref="H50"/>
    <mergeCell ref="I50"/>
    <mergeCell ref="B49"/>
    <mergeCell ref="C49"/>
    <mergeCell ref="D49"/>
    <mergeCell ref="E49"/>
    <mergeCell ref="F49"/>
    <mergeCell ref="H51"/>
    <mergeCell ref="I51"/>
    <mergeCell ref="B52"/>
    <mergeCell ref="C52"/>
    <mergeCell ref="D52"/>
    <mergeCell ref="E52"/>
    <mergeCell ref="F52"/>
    <mergeCell ref="H52"/>
    <mergeCell ref="I52"/>
    <mergeCell ref="B51"/>
    <mergeCell ref="C51"/>
    <mergeCell ref="D51"/>
    <mergeCell ref="E51"/>
    <mergeCell ref="F51"/>
    <mergeCell ref="H53"/>
    <mergeCell ref="I53"/>
    <mergeCell ref="B54"/>
    <mergeCell ref="C54"/>
    <mergeCell ref="D54"/>
    <mergeCell ref="E54"/>
    <mergeCell ref="F54"/>
    <mergeCell ref="H54"/>
    <mergeCell ref="I54"/>
    <mergeCell ref="B53"/>
    <mergeCell ref="C53"/>
    <mergeCell ref="D53"/>
    <mergeCell ref="E53"/>
    <mergeCell ref="F53"/>
    <mergeCell ref="H55"/>
    <mergeCell ref="I55"/>
    <mergeCell ref="B56"/>
    <mergeCell ref="C56"/>
    <mergeCell ref="D56"/>
    <mergeCell ref="E56"/>
    <mergeCell ref="F56"/>
    <mergeCell ref="H56"/>
    <mergeCell ref="I56"/>
    <mergeCell ref="B55"/>
    <mergeCell ref="C55"/>
    <mergeCell ref="D55"/>
    <mergeCell ref="E55"/>
    <mergeCell ref="F55"/>
    <mergeCell ref="H57"/>
    <mergeCell ref="I57"/>
    <mergeCell ref="B58"/>
    <mergeCell ref="C58"/>
    <mergeCell ref="D58"/>
    <mergeCell ref="E58"/>
    <mergeCell ref="F58"/>
    <mergeCell ref="H58"/>
    <mergeCell ref="I58"/>
    <mergeCell ref="B57"/>
    <mergeCell ref="C57"/>
    <mergeCell ref="D57"/>
    <mergeCell ref="E57"/>
    <mergeCell ref="F57"/>
    <mergeCell ref="H59"/>
    <mergeCell ref="I59"/>
    <mergeCell ref="B60"/>
    <mergeCell ref="C60"/>
    <mergeCell ref="D60"/>
    <mergeCell ref="E60"/>
    <mergeCell ref="F60"/>
    <mergeCell ref="H60"/>
    <mergeCell ref="I60"/>
    <mergeCell ref="B59"/>
    <mergeCell ref="C59"/>
    <mergeCell ref="D59"/>
    <mergeCell ref="E59"/>
    <mergeCell ref="F59"/>
    <mergeCell ref="H61"/>
    <mergeCell ref="I61"/>
    <mergeCell ref="B62"/>
    <mergeCell ref="C62"/>
    <mergeCell ref="D62"/>
    <mergeCell ref="E62"/>
    <mergeCell ref="F62"/>
    <mergeCell ref="H62"/>
    <mergeCell ref="I62"/>
    <mergeCell ref="B61"/>
    <mergeCell ref="C61"/>
    <mergeCell ref="D61"/>
    <mergeCell ref="E61"/>
    <mergeCell ref="F61"/>
    <mergeCell ref="H65"/>
    <mergeCell ref="I65"/>
    <mergeCell ref="B65"/>
    <mergeCell ref="C65"/>
    <mergeCell ref="D65"/>
    <mergeCell ref="E65"/>
    <mergeCell ref="F65"/>
    <mergeCell ref="H63"/>
    <mergeCell ref="I63"/>
    <mergeCell ref="B64"/>
    <mergeCell ref="C64"/>
    <mergeCell ref="D64"/>
    <mergeCell ref="E64"/>
    <mergeCell ref="F64"/>
    <mergeCell ref="H64"/>
    <mergeCell ref="I64"/>
    <mergeCell ref="B63"/>
    <mergeCell ref="C63"/>
    <mergeCell ref="D63"/>
    <mergeCell ref="E63"/>
    <mergeCell ref="F63"/>
  </mergeCells>
  <conditionalFormatting sqref="G4 G5 G6 G7 G8 G9 G10 G11 G12 G13 G14 G15 G16 G17 G18 G19 G20 G21 G22 G23 G24 G25 G26 G27 G28 G29 G30 G31 G32 G33 G34 G35 G36 G37 G38 G39 G40 G41 G42 G43 G44 G45 G46 G47 G48 G49 G50 G51 G52 G53 G54 G55 G56 G57 G58 G59 G60 G61 G62 G63 G64 G65">
    <cfRule type="containsText" dxfId="129" priority="1" operator="containsText" text="Hiányzik">
      <formula>NOT(ISERROR(SEARCH("Hiányzik",G4)))</formula>
    </cfRule>
    <cfRule type="containsText" dxfId="128" priority="2" operator="containsText" text="Kitöltési hiba!">
      <formula>NOT(ISERROR(SEARCH("Kitöltési hiba!",G4)))</formula>
    </cfRule>
    <cfRule type="containsText" dxfId="127" priority="3" operator="containsText" text="Kitöltés rendben!">
      <formula>NOT(ISERROR(SEARCH("Kitöltés rendben!",G4)))</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348"/>
  <sheetViews>
    <sheetView tabSelected="1" zoomScale="50" zoomScaleNormal="50" workbookViewId="0">
      <pane xSplit="1" ySplit="2" topLeftCell="B3" activePane="bottomRight" state="frozen"/>
      <selection pane="topRight" activeCell="B1" sqref="B1"/>
      <selection pane="bottomLeft" activeCell="A3" sqref="A3"/>
      <selection pane="bottomRight" activeCell="A19" sqref="A19:XFD348"/>
    </sheetView>
  </sheetViews>
  <sheetFormatPr defaultColWidth="25.6640625" defaultRowHeight="14.4" x14ac:dyDescent="0.3"/>
  <cols>
    <col min="1" max="1" width="38.6640625" customWidth="1"/>
    <col min="4" max="4" width="34.5546875" customWidth="1"/>
    <col min="18" max="18" width="4.88671875" customWidth="1"/>
    <col min="31" max="31" width="25.6640625" customWidth="1"/>
    <col min="32" max="32" width="4.6640625" customWidth="1"/>
    <col min="47" max="47" width="6.33203125" hidden="1" customWidth="1"/>
    <col min="48" max="49" width="0" hidden="1" customWidth="1"/>
    <col min="50" max="50" width="5.33203125" hidden="1" customWidth="1"/>
    <col min="51" max="51" width="5.88671875" hidden="1" customWidth="1"/>
    <col min="52" max="52" width="25.6640625" style="56" hidden="1" customWidth="1"/>
    <col min="53" max="87" width="0" hidden="1" customWidth="1"/>
  </cols>
  <sheetData>
    <row r="1" spans="1:87" s="10" customFormat="1" ht="30" customHeight="1" x14ac:dyDescent="0.3">
      <c r="A1" s="9"/>
      <c r="B1" s="193" t="s">
        <v>300</v>
      </c>
      <c r="C1" s="193" t="s">
        <v>301</v>
      </c>
      <c r="D1" s="193" t="s">
        <v>302</v>
      </c>
      <c r="E1" s="193" t="s">
        <v>303</v>
      </c>
      <c r="F1" s="188" t="s">
        <v>304</v>
      </c>
      <c r="G1" s="193" t="s">
        <v>305</v>
      </c>
      <c r="H1" s="15" t="s">
        <v>0</v>
      </c>
      <c r="I1" s="9" t="s">
        <v>306</v>
      </c>
      <c r="J1" s="9" t="s">
        <v>307</v>
      </c>
      <c r="K1" s="9" t="s">
        <v>308</v>
      </c>
      <c r="L1" s="9" t="s">
        <v>309</v>
      </c>
      <c r="M1" s="14" t="s">
        <v>310</v>
      </c>
      <c r="N1" s="14" t="s">
        <v>311</v>
      </c>
      <c r="O1" s="14" t="s">
        <v>312</v>
      </c>
      <c r="P1" s="14" t="s">
        <v>313</v>
      </c>
      <c r="Q1" s="14" t="s">
        <v>307</v>
      </c>
      <c r="S1" s="190" t="s">
        <v>19</v>
      </c>
      <c r="T1" s="191"/>
      <c r="U1" s="191"/>
      <c r="V1" s="191"/>
      <c r="W1" s="191"/>
      <c r="X1" s="191"/>
      <c r="Y1" s="191"/>
      <c r="Z1" s="191"/>
      <c r="AA1" s="191"/>
      <c r="AB1" s="191"/>
      <c r="AC1" s="191"/>
      <c r="AD1" s="192"/>
      <c r="AE1" s="15" t="s">
        <v>306</v>
      </c>
      <c r="AG1" s="190" t="s">
        <v>20</v>
      </c>
      <c r="AH1" s="191"/>
      <c r="AI1" s="191"/>
      <c r="AJ1" s="191"/>
      <c r="AK1" s="191"/>
      <c r="AL1" s="191"/>
      <c r="AM1" s="191"/>
      <c r="AN1" s="191"/>
      <c r="AO1" s="191"/>
      <c r="AP1" s="191"/>
      <c r="AQ1" s="191"/>
      <c r="AR1" s="192"/>
      <c r="AS1" s="14" t="s">
        <v>0</v>
      </c>
      <c r="AT1" s="16" t="s">
        <v>306</v>
      </c>
      <c r="AV1" s="14" t="s">
        <v>307</v>
      </c>
      <c r="AW1" s="14" t="s">
        <v>307</v>
      </c>
      <c r="AZ1" s="11" t="s">
        <v>306</v>
      </c>
      <c r="BA1" s="11" t="s">
        <v>306</v>
      </c>
      <c r="BB1" s="11" t="s">
        <v>306</v>
      </c>
      <c r="BC1" s="11" t="s">
        <v>306</v>
      </c>
      <c r="BD1" s="11" t="s">
        <v>306</v>
      </c>
      <c r="BE1" s="11" t="s">
        <v>306</v>
      </c>
      <c r="BF1" s="11" t="s">
        <v>306</v>
      </c>
      <c r="BG1" s="11" t="s">
        <v>306</v>
      </c>
      <c r="BH1" s="11" t="s">
        <v>306</v>
      </c>
      <c r="BI1" s="11" t="s">
        <v>306</v>
      </c>
      <c r="BJ1" s="11" t="s">
        <v>306</v>
      </c>
      <c r="BK1" s="11" t="s">
        <v>306</v>
      </c>
      <c r="BL1" s="11" t="s">
        <v>306</v>
      </c>
      <c r="BM1" s="11" t="s">
        <v>306</v>
      </c>
      <c r="BN1" s="11" t="s">
        <v>306</v>
      </c>
      <c r="BO1" s="11" t="s">
        <v>306</v>
      </c>
      <c r="BP1" s="11" t="s">
        <v>306</v>
      </c>
      <c r="BQ1" s="11" t="s">
        <v>306</v>
      </c>
      <c r="BR1" s="11" t="s">
        <v>306</v>
      </c>
      <c r="BS1" s="11" t="s">
        <v>306</v>
      </c>
      <c r="BT1" s="11" t="s">
        <v>306</v>
      </c>
      <c r="BU1" s="11" t="s">
        <v>306</v>
      </c>
      <c r="BV1" s="11" t="s">
        <v>306</v>
      </c>
      <c r="BW1" s="11" t="s">
        <v>306</v>
      </c>
      <c r="BX1" s="11" t="s">
        <v>306</v>
      </c>
      <c r="BY1" s="11" t="s">
        <v>306</v>
      </c>
      <c r="BZ1" s="11" t="s">
        <v>306</v>
      </c>
      <c r="CA1" s="11" t="s">
        <v>306</v>
      </c>
      <c r="CB1" s="11" t="s">
        <v>306</v>
      </c>
      <c r="CC1" s="11" t="s">
        <v>306</v>
      </c>
      <c r="CD1" s="11" t="s">
        <v>306</v>
      </c>
      <c r="CE1" s="11" t="s">
        <v>306</v>
      </c>
      <c r="CF1" s="11" t="s">
        <v>306</v>
      </c>
      <c r="CG1" s="11" t="s">
        <v>306</v>
      </c>
      <c r="CH1" s="11" t="s">
        <v>306</v>
      </c>
      <c r="CI1" s="11" t="s">
        <v>306</v>
      </c>
    </row>
    <row r="2" spans="1:87" s="10" customFormat="1" ht="90.6" thickBot="1" x14ac:dyDescent="0.35">
      <c r="A2" s="9" t="s">
        <v>27</v>
      </c>
      <c r="B2" s="193" t="s">
        <v>314</v>
      </c>
      <c r="C2" s="193" t="s">
        <v>315</v>
      </c>
      <c r="D2" s="193" t="s">
        <v>316</v>
      </c>
      <c r="E2" s="193" t="s">
        <v>317</v>
      </c>
      <c r="F2" s="188" t="s">
        <v>23</v>
      </c>
      <c r="G2" s="193" t="s">
        <v>22</v>
      </c>
      <c r="H2" s="15" t="s">
        <v>318</v>
      </c>
      <c r="I2" s="9" t="s">
        <v>319</v>
      </c>
      <c r="J2" s="9" t="s">
        <v>26</v>
      </c>
      <c r="K2" s="9" t="s">
        <v>25</v>
      </c>
      <c r="L2" s="15" t="s">
        <v>30</v>
      </c>
      <c r="M2" s="14" t="s">
        <v>320</v>
      </c>
      <c r="N2" s="14" t="s">
        <v>321</v>
      </c>
      <c r="O2" s="14" t="s">
        <v>322</v>
      </c>
      <c r="P2" s="14" t="s">
        <v>323</v>
      </c>
      <c r="Q2" s="14" t="s">
        <v>33</v>
      </c>
      <c r="S2" s="14" t="s">
        <v>34</v>
      </c>
      <c r="T2" s="14" t="s">
        <v>35</v>
      </c>
      <c r="U2" s="14" t="s">
        <v>36</v>
      </c>
      <c r="V2" s="14" t="s">
        <v>37</v>
      </c>
      <c r="W2" s="14" t="s">
        <v>38</v>
      </c>
      <c r="X2" s="14" t="s">
        <v>39</v>
      </c>
      <c r="Y2" s="14" t="s">
        <v>40</v>
      </c>
      <c r="Z2" s="14" t="s">
        <v>41</v>
      </c>
      <c r="AA2" s="14" t="s">
        <v>42</v>
      </c>
      <c r="AB2" s="14" t="s">
        <v>43</v>
      </c>
      <c r="AC2" s="14" t="s">
        <v>44</v>
      </c>
      <c r="AD2" s="15" t="s">
        <v>45</v>
      </c>
      <c r="AE2" s="15" t="s">
        <v>324</v>
      </c>
      <c r="AG2" s="14" t="s">
        <v>34</v>
      </c>
      <c r="AH2" s="14" t="s">
        <v>35</v>
      </c>
      <c r="AI2" s="14" t="s">
        <v>36</v>
      </c>
      <c r="AJ2" s="14" t="s">
        <v>37</v>
      </c>
      <c r="AK2" s="14" t="s">
        <v>38</v>
      </c>
      <c r="AL2" s="14" t="s">
        <v>39</v>
      </c>
      <c r="AM2" s="14" t="s">
        <v>40</v>
      </c>
      <c r="AN2" s="14" t="s">
        <v>41</v>
      </c>
      <c r="AO2" s="14" t="s">
        <v>42</v>
      </c>
      <c r="AP2" s="14" t="s">
        <v>43</v>
      </c>
      <c r="AQ2" s="14" t="s">
        <v>44</v>
      </c>
      <c r="AR2" s="15" t="s">
        <v>45</v>
      </c>
      <c r="AS2" s="14" t="s">
        <v>325</v>
      </c>
      <c r="AT2" s="17" t="s">
        <v>326</v>
      </c>
      <c r="AV2" s="14" t="s">
        <v>327</v>
      </c>
      <c r="AW2" s="14" t="s">
        <v>328</v>
      </c>
      <c r="AZ2" s="11" t="s">
        <v>24</v>
      </c>
      <c r="BA2" s="11" t="s">
        <v>329</v>
      </c>
      <c r="BB2" s="11" t="s">
        <v>330</v>
      </c>
      <c r="BC2" s="11" t="s">
        <v>331</v>
      </c>
      <c r="BD2" s="11" t="s">
        <v>332</v>
      </c>
      <c r="BE2" s="11" t="s">
        <v>333</v>
      </c>
      <c r="BF2" s="11" t="s">
        <v>334</v>
      </c>
      <c r="BG2" s="11" t="s">
        <v>335</v>
      </c>
      <c r="BH2" s="11" t="s">
        <v>336</v>
      </c>
      <c r="BI2" s="11" t="s">
        <v>337</v>
      </c>
      <c r="BJ2" s="11" t="s">
        <v>338</v>
      </c>
      <c r="BK2" s="11" t="s">
        <v>339</v>
      </c>
      <c r="BL2" s="11" t="s">
        <v>340</v>
      </c>
      <c r="BM2" s="11" t="s">
        <v>341</v>
      </c>
      <c r="BN2" s="11" t="s">
        <v>342</v>
      </c>
      <c r="BO2" s="11" t="s">
        <v>343</v>
      </c>
      <c r="BP2" s="11" t="s">
        <v>344</v>
      </c>
      <c r="BQ2" s="11" t="s">
        <v>345</v>
      </c>
      <c r="BR2" s="11" t="s">
        <v>346</v>
      </c>
      <c r="BS2" s="11" t="s">
        <v>347</v>
      </c>
      <c r="BT2" s="11" t="s">
        <v>348</v>
      </c>
      <c r="BU2" s="11" t="s">
        <v>349</v>
      </c>
      <c r="BV2" s="11" t="s">
        <v>314</v>
      </c>
      <c r="BW2" s="11" t="s">
        <v>315</v>
      </c>
      <c r="BX2" s="11" t="s">
        <v>316</v>
      </c>
      <c r="BY2" s="11" t="s">
        <v>317</v>
      </c>
      <c r="BZ2" s="11" t="s">
        <v>350</v>
      </c>
      <c r="CA2" s="11" t="s">
        <v>351</v>
      </c>
      <c r="CB2" s="11" t="s">
        <v>322</v>
      </c>
      <c r="CC2" s="11" t="s">
        <v>323</v>
      </c>
      <c r="CD2" s="11" t="s">
        <v>352</v>
      </c>
      <c r="CE2" s="11" t="s">
        <v>353</v>
      </c>
      <c r="CF2" s="11" t="s">
        <v>354</v>
      </c>
      <c r="CG2" s="11" t="s">
        <v>355</v>
      </c>
      <c r="CH2" s="11" t="s">
        <v>356</v>
      </c>
      <c r="CI2" s="11" t="s">
        <v>357</v>
      </c>
    </row>
    <row r="3" spans="1:87" s="2" customFormat="1" ht="409.6" customHeight="1" x14ac:dyDescent="0.3">
      <c r="A3" s="1" t="str">
        <f>IF($G3="","Nincs VKR kiválasztva!",CF3)</f>
        <v>Kitöltés rendben!</v>
      </c>
      <c r="B3" s="194">
        <v>2</v>
      </c>
      <c r="C3" s="171" t="s">
        <v>438</v>
      </c>
      <c r="D3" s="173" t="s">
        <v>494</v>
      </c>
      <c r="E3" s="173" t="s">
        <v>576</v>
      </c>
      <c r="F3" s="174" t="str">
        <f>VLOOKUP($G3,Összesítő!$B:$F,2,FALSE)</f>
        <v>11-03009-1-036-00-04</v>
      </c>
      <c r="G3" s="171" t="s">
        <v>52</v>
      </c>
      <c r="H3" s="174">
        <f>COUNTA($G$3:G3)</f>
        <v>1</v>
      </c>
      <c r="I3" s="174" t="str">
        <f>AZ3&amp;"_"&amp;H3&amp;"_FIV_"&amp;LEFT(Előlap!$B$6,4)</f>
        <v>4127_1_FIV_2026</v>
      </c>
      <c r="J3" s="174" t="str">
        <f>VLOOKUP($G3,Összesítő!$B:$F,5,FALSE)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3" s="174" t="str">
        <f>VLOOKUP($G3,Összesítő!$B:$F,4,FALSE)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3" s="6">
        <f>O3+P3</f>
        <v>1610000</v>
      </c>
      <c r="M3" s="172">
        <v>2029</v>
      </c>
      <c r="N3" s="172">
        <v>2030</v>
      </c>
      <c r="O3" s="12">
        <v>0</v>
      </c>
      <c r="P3" s="7">
        <v>1610000</v>
      </c>
      <c r="Q3" s="7">
        <v>0</v>
      </c>
      <c r="S3" s="7">
        <v>0</v>
      </c>
      <c r="T3" s="7">
        <v>0</v>
      </c>
      <c r="U3" s="7">
        <v>0</v>
      </c>
      <c r="V3" s="7">
        <v>0</v>
      </c>
      <c r="W3" s="7">
        <v>0</v>
      </c>
      <c r="X3" s="7">
        <v>0</v>
      </c>
      <c r="Y3" s="7">
        <v>0</v>
      </c>
      <c r="Z3" s="7">
        <v>0</v>
      </c>
      <c r="AA3" s="7">
        <v>0</v>
      </c>
      <c r="AB3" s="7">
        <v>0</v>
      </c>
      <c r="AC3" s="7">
        <v>0</v>
      </c>
      <c r="AD3" s="6">
        <f>SUM(S3:AC3)</f>
        <v>0</v>
      </c>
      <c r="AE3" s="3" t="str">
        <f>IF($G3="","Nincs VKR kiválasztva!",IF(BB3=0,"Hiányos kitöltés!",BG3))</f>
        <v>Nem rövidtávú a feladat.</v>
      </c>
      <c r="AG3" s="7">
        <v>0</v>
      </c>
      <c r="AH3" s="7">
        <v>0</v>
      </c>
      <c r="AI3" s="7">
        <v>0</v>
      </c>
      <c r="AJ3" s="7">
        <v>0</v>
      </c>
      <c r="AK3" s="7">
        <v>0</v>
      </c>
      <c r="AL3" s="7">
        <v>0</v>
      </c>
      <c r="AM3" s="7">
        <v>0</v>
      </c>
      <c r="AN3" s="7">
        <v>0</v>
      </c>
      <c r="AO3" s="7">
        <v>0</v>
      </c>
      <c r="AP3" s="7">
        <v>0</v>
      </c>
      <c r="AQ3" s="7">
        <v>0</v>
      </c>
      <c r="AR3" s="6">
        <f>SUM(AG3:AQ3)</f>
        <v>0</v>
      </c>
      <c r="AS3" s="57" t="s">
        <v>580</v>
      </c>
      <c r="AT3" s="3" t="str">
        <f>IF($G3="","Nincs VKR kiválasztva!",IF($BB3=0,"Hiányos kitöltés!",IF($BO3=0,"Nem hosszútávú a feladat.",$BM3)))</f>
        <v>Forráshiányos a feladat!</v>
      </c>
      <c r="AV3" s="13" t="s">
        <v>0</v>
      </c>
      <c r="AW3" s="13" t="s">
        <v>0</v>
      </c>
      <c r="AZ3" s="8">
        <f>VLOOKUP($G3,Összesítő!$B:$F,3,FALSE)</f>
        <v>4127</v>
      </c>
      <c r="BA3" s="8">
        <f>LEN($AV3)</f>
        <v>0</v>
      </c>
      <c r="BB3" s="5">
        <f>IF(OR($B3="",$C3="",$D3="",$E3="",$F3="",$M3="",$N3="",$O3="",$P3="",$Q3=""),0,1)</f>
        <v>1</v>
      </c>
      <c r="BC3" s="5" t="str">
        <f>IF($F3="",0,IF(AND($M3=2027,$N3=2027),"R",IF(AND($M3=2027,$N3&gt;2027),"RH",IF(AND($M3&gt;2027,$N3&gt;2027),"H","x"))))</f>
        <v>H</v>
      </c>
      <c r="BD3" s="5">
        <f>IF(OR(BC3="R",BC3="RH"),1,0)</f>
        <v>0</v>
      </c>
      <c r="BE3" s="5">
        <f>IF(AND($BC3="R",$P3&gt;0),1,IF(AND($BC3="H",$O3&gt;0),1,0))</f>
        <v>0</v>
      </c>
      <c r="BF3" s="5">
        <f>IF($AD3&lt;$O3,1,IF($AD3=$O3,0))</f>
        <v>0</v>
      </c>
      <c r="BG3" s="8" t="str">
        <f>IF($M3&gt;2027,"Nem rövidtávú a feladat.",IF($BF3=1,"Az I. ütem nem lehet forráshiányos!",IF($AD3&gt;$O3,"Többlet forrást jelölt meg az I.ütemnél! Kérjük, a többletet az 'Osszesito' fülön tüntesse fel!",IF($AD3=$O3,"A forrás egyenlő a költséggel (I.ütem).",0))))</f>
        <v>Nem rövidtávú a feladat.</v>
      </c>
      <c r="BH3" s="5">
        <f>IF(AND($S3&lt;&gt;"",$T3&lt;&gt;"",$U3&lt;&gt;"",$V3&lt;&gt;"",$W3&lt;&gt;"",$X3&lt;&gt;"",$Y3&lt;&gt;"",$Z3&lt;&gt;"",$AA3&lt;&gt;"",$AB3&lt;&gt;"",$AC3&lt;&gt;""),1,0)</f>
        <v>1</v>
      </c>
      <c r="BI3" s="5">
        <f>IF(AND($BH3=1,$O3=$AD3),1,0)</f>
        <v>1</v>
      </c>
      <c r="BJ3" s="5">
        <f>IF($AR3&lt;$P3,1,0)</f>
        <v>1</v>
      </c>
      <c r="BK3" s="5">
        <f>IF(AND($AG3&lt;&gt;"",$AH3&lt;&gt;"",$AI3&lt;&gt;"",$AJ3&lt;&gt;"",$AK3&lt;&gt;"",$AL3&lt;&gt;"",$AM3&lt;&gt;"",$AN3&lt;&gt;"",$AO3&lt;&gt;"",$AP3&lt;&gt;"",$AQ3&lt;&gt;""),1,0)</f>
        <v>1</v>
      </c>
      <c r="BL3" s="5">
        <f>IF(AND($BK3=1,$P3=$AR3),1,IF(AND($BK3=1,$P3&gt;$AR3,AS3="igen"),1,0))</f>
        <v>1</v>
      </c>
      <c r="BM3" s="4" t="str">
        <f>IF($N3&lt;2028,"Nem hosszútávú a feladat.",IF(AND($BJ3=1,$AS3="nem"),"Forráshiányos a feladat? Jelölje az AR-oszlopban!",IF(AND($BJ3=0,$AS3="igen"),"Forráshiányosnak jelölte a feladat az AR-oszlopban, de a forrás költség adatok alapnján nem az!",IF(AND($BJ3=1,$AS3="igen"),"Forráshiányos a feladat!",IF($AR3&gt;$P3,"Többlet forrást jelölt meg az II.ütemnél! Kérjük, a többletet az 'Osszesito' fülön tüntesse fel!",IF($AR3=$P3,"A forrás egyenlő a költséggel (II.ütem).",0))))))</f>
        <v>Forráshiányos a feladat!</v>
      </c>
      <c r="BN3" s="5">
        <f>IF($N3&lt;2028,1,0)</f>
        <v>0</v>
      </c>
      <c r="BO3" s="5">
        <f>IF($N3&gt;2027,1,0)</f>
        <v>1</v>
      </c>
      <c r="BP3" s="5">
        <f>IF(AND($BN3=1,$O3=0),1,0)</f>
        <v>0</v>
      </c>
      <c r="BQ3" s="5">
        <f>IF(AND($BO3=1,$P3=0),1,0)</f>
        <v>0</v>
      </c>
      <c r="BR3" s="5">
        <f>IF(AND($BC3="R",$O3=0,$BA3&gt;29),1,IF(AND($BC3="RH",$O3=0,$BA3&gt;29),1,0))</f>
        <v>0</v>
      </c>
      <c r="BS3" s="8">
        <f>IF($BO3=0,"Nincs hosszútávú terv!",IF(AND($BC3="H",$P3=0,$BA3=0),"Nullás a hosszútávú feladat és nincs hozzá indoklás!",IF(AND($BC3="RH",$P3=0,$BA3=0),"Nullás a hosszútávú feladat és nincs hozzá indoklás!",IF(AND($BC3="R",$P3=0,$BA3&lt;300),"Nullás a hosszútávú feladat és rövid hozzá az indoklás!",IF(AND($BC3="RH",$P3=0,$BA3&lt;300),"Nullás a hosszútávú feladat és rövid hozzá az indoklás!",0)))))</f>
        <v>0</v>
      </c>
      <c r="BT3" s="5">
        <f>IF(AND($BC3="R",$O3=0,$BA3&gt;29),1,IF(AND($BC3="RH",$O3=0,$BA3&gt;29),1,0))</f>
        <v>0</v>
      </c>
      <c r="BU3" s="5">
        <f>IF(AND($BC3="H",$P3=0,$BA3&gt;29),1,IF(AND($BC3="RH",$P3=0,$BA3&gt;29),1,0))</f>
        <v>0</v>
      </c>
      <c r="BV3" s="5">
        <f>IF($B3="",0,1)</f>
        <v>1</v>
      </c>
      <c r="BW3" s="5">
        <f>IF($C3="",0,1)</f>
        <v>1</v>
      </c>
      <c r="BX3" s="5">
        <f>IF($D3="",0,1)</f>
        <v>1</v>
      </c>
      <c r="BY3" s="5">
        <f>IF($E3="",0,1)</f>
        <v>1</v>
      </c>
      <c r="BZ3" s="5">
        <f>IF($M3="",0,1)</f>
        <v>1</v>
      </c>
      <c r="CA3" s="5">
        <f>IF($N3="",0,1)</f>
        <v>1</v>
      </c>
      <c r="CB3" s="5">
        <f>IF($O3="",0,1)</f>
        <v>1</v>
      </c>
      <c r="CC3" s="5">
        <f>IF($P3="",0,1)</f>
        <v>1</v>
      </c>
      <c r="CD3" s="5">
        <f>IF($Q3="",0,1)</f>
        <v>1</v>
      </c>
      <c r="CE3" s="5" t="str">
        <f>IF(AND($BB3=0,$BV3=0),"Hiányos kitöltés! (B-oszlop üres)",IF(AND($BB3=0,$BW3=0),"Hiányos kitöltés! (C-oszlop üres)",IF(AND($BB3=0,$BX3=0),"Hiányos kitöltés! (D-oszlop üres)",IF(AND($BB3=0,$BY3=0),"Hiányos kitöltés! (E-oszlop üres)",IF(AND($BB3=0,$BZ3=0),"Hiányos kitöltés! (L-oszlop üres)",IF(AND($BB3=0,$CA3=0),"Hiányos kitöltés! (M-oszlop üres)",IF(AND($BB3=0,$CB3=0),"Hiányos kitöltés! (N-oszlop üres)",IF(AND($BB3=0,$CC3=0),"Hiányos kitöltés! (O-oszlop üres)",IF(AND($BB3=0,$CD3=0),"Hiányos kitöltés! (P-oszlop üres)",IF(AND($BB3=0,$BH3=0),"Hiányos kitöltés! (I.ütem forrása hiányos!","?"))))))))))</f>
        <v>?</v>
      </c>
      <c r="CF3" s="4" t="str">
        <f>IF($BB3=0,$CE3,IF($BH3=0,"I. ütem forrása nincs kitöltve!",IF($BK3=0,"II. ütem forrása nincs kitöltve!",IF($BE3=1,"Költségek üteme nem megfelelő (az időtartam és a költség üteme eltér)!",IF(AND(BI3=0,$BB3=1,$BK3=1,$BE3=1),"Kötelező cellák kitöltve, de az I. ütem forrása hibás!",IF(AND(BK3=0,$BB3=1,$BK3=1,$BE3=1),"Kötelező cellák kitöltve, de a II. ütem forrása hibás!",IF(AND($BP3=1,$BA3&lt;30),"Nullás a rövidtávú feladat és rövid (hiányzik) a hozzá tartozó indoklás!",IF(AND($BQ3=1,$BA3&lt;30),"Nullás a hosszútávú feladat és rövid (hiányzik) a hozzá tartozó indoklás!",IF(AND(BO3=1,C3="1811_RENDKÍVÜLI"),"II. ütemre nem tervezhet Rendkívüli feladatot!",IF(BI3=0,AE3,IF(BL3=0,AT3,IF(AND(BD3=1,$Q3&gt;$O3),"EM rendelet 2. melléklet terhére elszámolt költség nem lehet nagyobb az I. ütemre tervezett tényleges költségnél!",IF($AD3&gt;$O3,"Többlet forrást jelölt meg az I. ütemnél! Kérjük, a többletet az 'Osszesito' fülön tüntesse fel!",IF($AR3&gt;$P3,"Többlet forrást jelölt meg a II. ütemnél! Kérjük, a többletet az 'Osszesito' fülön tüntesse fel!","Kitöltés rendben!"))))))))))))))</f>
        <v>Kitöltés rendben!</v>
      </c>
      <c r="CG3" s="5">
        <f>IF(A3="Kitöltés rendben!",1,0)</f>
        <v>1</v>
      </c>
      <c r="CH3" s="5">
        <f>IF(AND($BC3="R",$CG3=1),1,IF(AND($BC3="RH",$CG3=1),1,0))</f>
        <v>0</v>
      </c>
      <c r="CI3" s="5">
        <f>IF(AND($BC3="H",$CG3=1),1,IF(AND($BC3="RH",$CG3=1),1,0))</f>
        <v>1</v>
      </c>
    </row>
    <row r="4" spans="1:87" s="2" customFormat="1" ht="409.6" customHeight="1" x14ac:dyDescent="0.3">
      <c r="A4" s="1" t="str">
        <f t="shared" ref="A4:A41" si="0">IF($G4="","Nincs VKR kiválasztva!",CF4)</f>
        <v>Kitöltés rendben!</v>
      </c>
      <c r="B4" s="172">
        <v>2</v>
      </c>
      <c r="C4" s="171" t="s">
        <v>438</v>
      </c>
      <c r="D4" s="173" t="s">
        <v>495</v>
      </c>
      <c r="E4" s="173" t="s">
        <v>576</v>
      </c>
      <c r="F4" s="174" t="str">
        <f>VLOOKUP($G4,Összesítő!$B:$F,2,FALSE)</f>
        <v>11-03009-1-036-00-04</v>
      </c>
      <c r="G4" s="171" t="s">
        <v>52</v>
      </c>
      <c r="H4" s="174">
        <f>COUNTA($G$3:G4)</f>
        <v>2</v>
      </c>
      <c r="I4" s="174" t="str">
        <f>AZ4&amp;"_"&amp;H4&amp;"_FIV_"&amp;LEFT(Előlap!$B$6,4)</f>
        <v>4127_2_FIV_2026</v>
      </c>
      <c r="J4" s="174" t="str">
        <f>VLOOKUP($G4,Összesítő!$B:$F,5,FALSE)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4" s="174" t="str">
        <f>VLOOKUP($G4,Összesítő!$B:$F,4,FALSE)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4" s="6">
        <f t="shared" ref="L4:L41" si="1">O4+P4</f>
        <v>1100000</v>
      </c>
      <c r="M4" s="172">
        <v>2028</v>
      </c>
      <c r="N4" s="172">
        <v>2029</v>
      </c>
      <c r="O4" s="12">
        <v>0</v>
      </c>
      <c r="P4" s="7">
        <v>1100000</v>
      </c>
      <c r="Q4" s="7">
        <v>0</v>
      </c>
      <c r="S4" s="7">
        <v>0</v>
      </c>
      <c r="T4" s="7">
        <v>0</v>
      </c>
      <c r="U4" s="7">
        <v>0</v>
      </c>
      <c r="V4" s="7">
        <v>0</v>
      </c>
      <c r="W4" s="7">
        <v>0</v>
      </c>
      <c r="X4" s="7">
        <v>0</v>
      </c>
      <c r="Y4" s="7">
        <v>0</v>
      </c>
      <c r="Z4" s="7">
        <v>0</v>
      </c>
      <c r="AA4" s="7">
        <v>0</v>
      </c>
      <c r="AB4" s="7">
        <v>0</v>
      </c>
      <c r="AC4" s="7">
        <v>0</v>
      </c>
      <c r="AD4" s="6">
        <f t="shared" ref="AD4:AD41" si="2">SUM(S4:AC4)</f>
        <v>0</v>
      </c>
      <c r="AE4" s="3" t="str">
        <f t="shared" ref="AE4:AE41" si="3">IF($G4="","Nincs VKR kiválasztva!",IF(BB4=0,"Hiányos kitöltés!",BG4))</f>
        <v>Nem rövidtávú a feladat.</v>
      </c>
      <c r="AG4" s="7">
        <v>0</v>
      </c>
      <c r="AH4" s="7">
        <v>0</v>
      </c>
      <c r="AI4" s="7">
        <v>0</v>
      </c>
      <c r="AJ4" s="7">
        <v>0</v>
      </c>
      <c r="AK4" s="7">
        <v>0</v>
      </c>
      <c r="AL4" s="7">
        <v>0</v>
      </c>
      <c r="AM4" s="7">
        <v>0</v>
      </c>
      <c r="AN4" s="7">
        <v>0</v>
      </c>
      <c r="AO4" s="7">
        <v>0</v>
      </c>
      <c r="AP4" s="7">
        <v>0</v>
      </c>
      <c r="AQ4" s="7">
        <v>0</v>
      </c>
      <c r="AR4" s="6">
        <f t="shared" ref="AR4:AR41" si="4">SUM(AG4:AQ4)</f>
        <v>0</v>
      </c>
      <c r="AS4" s="171" t="s">
        <v>580</v>
      </c>
      <c r="AT4" s="3" t="str">
        <f t="shared" ref="AT4:AT41" si="5">IF($G4="","Nincs VKR kiválasztva!",IF($BB4=0,"Hiányos kitöltés!",IF($BO4=0,"Nem hosszútávú a feladat.",$BM4)))</f>
        <v>Forráshiányos a feladat!</v>
      </c>
      <c r="AV4" s="173" t="s">
        <v>0</v>
      </c>
      <c r="AW4" s="173"/>
      <c r="AZ4" s="8">
        <f>VLOOKUP($G4,Összesítő!$B:$F,3,FALSE)</f>
        <v>4127</v>
      </c>
      <c r="BA4" s="8">
        <f t="shared" ref="BA4:BA41" si="6">LEN($AV4)</f>
        <v>0</v>
      </c>
      <c r="BB4" s="5">
        <f t="shared" ref="BB4:BB41" si="7">IF(OR($B4="",$C4="",$D4="",$E4="",$F4="",$M4="",$N4="",$O4="",$P4="",$Q4=""),0,1)</f>
        <v>1</v>
      </c>
      <c r="BC4" s="5" t="str">
        <f t="shared" ref="BC4:BC41" si="8">IF($F4="",0,IF(AND($M4=2027,$N4=2027),"R",IF(AND($M4=2027,$N4&gt;2027),"RH",IF(AND($M4&gt;2027,$N4&gt;2027),"H","x"))))</f>
        <v>H</v>
      </c>
      <c r="BD4" s="5">
        <f t="shared" ref="BD4:BD41" si="9">IF(OR(BC4="R",BC4="RH"),1,0)</f>
        <v>0</v>
      </c>
      <c r="BE4" s="5">
        <f t="shared" ref="BE4:BE41" si="10">IF(AND($BC4="R",$P4&gt;0),1,IF(AND($BC4="H",$O4&gt;0),1,0))</f>
        <v>0</v>
      </c>
      <c r="BF4" s="5">
        <f t="shared" ref="BF4:BF41" si="11">IF($AD4&lt;$O4,1,IF($AD4=$O4,0))</f>
        <v>0</v>
      </c>
      <c r="BG4" s="8" t="str">
        <f t="shared" ref="BG4:BG41" si="12">IF($M4&gt;2027,"Nem rövidtávú a feladat.",IF($BF4=1,"Az I. ütem nem lehet forráshiányos!",IF($AD4&gt;$O4,"Többlet forrást jelölt meg az I.ütemnél! Kérjük, a többletet az 'Osszesito' fülön tüntesse fel!",IF($AD4=$O4,"A forrás egyenlő a költséggel (I.ütem).",0))))</f>
        <v>Nem rövidtávú a feladat.</v>
      </c>
      <c r="BH4" s="5">
        <f t="shared" ref="BH4:BH41" si="13">IF(AND($S4&lt;&gt;"",$T4&lt;&gt;"",$U4&lt;&gt;"",$V4&lt;&gt;"",$W4&lt;&gt;"",$X4&lt;&gt;"",$Y4&lt;&gt;"",$Z4&lt;&gt;"",$AA4&lt;&gt;"",$AB4&lt;&gt;"",$AC4&lt;&gt;""),1,0)</f>
        <v>1</v>
      </c>
      <c r="BI4" s="5">
        <f t="shared" ref="BI4:BI41" si="14">IF(AND($BH4=1,$O4=$AD4),1,0)</f>
        <v>1</v>
      </c>
      <c r="BJ4" s="5">
        <f t="shared" ref="BJ4:BJ41" si="15">IF($AR4&lt;$P4,1,0)</f>
        <v>1</v>
      </c>
      <c r="BK4" s="5">
        <f t="shared" ref="BK4:BK41" si="16">IF(AND($AG4&lt;&gt;"",$AH4&lt;&gt;"",$AI4&lt;&gt;"",$AJ4&lt;&gt;"",$AK4&lt;&gt;"",$AL4&lt;&gt;"",$AM4&lt;&gt;"",$AN4&lt;&gt;"",$AO4&lt;&gt;"",$AP4&lt;&gt;"",$AQ4&lt;&gt;""),1,0)</f>
        <v>1</v>
      </c>
      <c r="BL4" s="5">
        <f t="shared" ref="BL4:BL41" si="17">IF(AND($BK4=1,$P4=$AR4),1,IF(AND($BK4=1,$P4&gt;$AR4,AS4="igen"),1,0))</f>
        <v>1</v>
      </c>
      <c r="BM4" s="4" t="str">
        <f t="shared" ref="BM4:BM41" si="18">IF($N4&lt;2028,"Nem hosszútávú a feladat.",IF(AND($BJ4=1,$AS4="nem"),"Forráshiányos a feladat? Jelölje az AR-oszlopban!",IF(AND($BJ4=0,$AS4="igen"),"Forráshiányosnak jelölte a feladat az AR-oszlopban, de a forrás költség adatok alapnján nem az!",IF(AND($BJ4=1,$AS4="igen"),"Forráshiányos a feladat!",IF($AR4&gt;$P4,"Többlet forrást jelölt meg az II.ütemnél! Kérjük, a többletet az 'Osszesito' fülön tüntesse fel!",IF($AR4=$P4,"A forrás egyenlő a költséggel (II.ütem).",0))))))</f>
        <v>Forráshiányos a feladat!</v>
      </c>
      <c r="BN4" s="5">
        <f t="shared" ref="BN4:BN41" si="19">IF($N4&lt;2028,1,0)</f>
        <v>0</v>
      </c>
      <c r="BO4" s="5">
        <f t="shared" ref="BO4:BO41" si="20">IF($N4&gt;2027,1,0)</f>
        <v>1</v>
      </c>
      <c r="BP4" s="5">
        <f t="shared" ref="BP4:BP41" si="21">IF(AND($BN4=1,$O4=0),1,0)</f>
        <v>0</v>
      </c>
      <c r="BQ4" s="5">
        <f t="shared" ref="BQ4:BQ41" si="22">IF(AND($BO4=1,$P4=0),1,0)</f>
        <v>0</v>
      </c>
      <c r="BR4" s="5">
        <f t="shared" ref="BR4:BR41" si="23">IF(AND($BC4="R",$O4=0,$BA4&gt;29),1,IF(AND($BC4="RH",$O4=0,$BA4&gt;29),1,0))</f>
        <v>0</v>
      </c>
      <c r="BS4" s="8">
        <f t="shared" ref="BS4:BS41" si="24">IF($BO4=0,"Nincs hosszútávú terv!",IF(AND($BC4="H",$P4=0,$BA4=0),"Nullás a hosszútávú feladat és nincs hozzá indoklás!",IF(AND($BC4="RH",$P4=0,$BA4=0),"Nullás a hosszútávú feladat és nincs hozzá indoklás!",IF(AND($BC4="R",$P4=0,$BA4&lt;300),"Nullás a hosszútávú feladat és rövid hozzá az indoklás!",IF(AND($BC4="RH",$P4=0,$BA4&lt;300),"Nullás a hosszútávú feladat és rövid hozzá az indoklás!",0)))))</f>
        <v>0</v>
      </c>
      <c r="BT4" s="5">
        <f t="shared" ref="BT4:BT41" si="25">IF(AND($BC4="R",$O4=0,$BA4&gt;29),1,IF(AND($BC4="RH",$O4=0,$BA4&gt;29),1,0))</f>
        <v>0</v>
      </c>
      <c r="BU4" s="5">
        <f t="shared" ref="BU4:BU41" si="26">IF(AND($BC4="H",$P4=0,$BA4&gt;29),1,IF(AND($BC4="RH",$P4=0,$BA4&gt;29),1,0))</f>
        <v>0</v>
      </c>
      <c r="BV4" s="5">
        <f t="shared" ref="BV4:BV41" si="27">IF($B4="",0,1)</f>
        <v>1</v>
      </c>
      <c r="BW4" s="5">
        <f t="shared" ref="BW4:BW41" si="28">IF($C4="",0,1)</f>
        <v>1</v>
      </c>
      <c r="BX4" s="5">
        <f t="shared" ref="BX4:BX41" si="29">IF($D4="",0,1)</f>
        <v>1</v>
      </c>
      <c r="BY4" s="5">
        <f t="shared" ref="BY4:BY41" si="30">IF($E4="",0,1)</f>
        <v>1</v>
      </c>
      <c r="BZ4" s="5">
        <f t="shared" ref="BZ4:BZ41" si="31">IF($M4="",0,1)</f>
        <v>1</v>
      </c>
      <c r="CA4" s="5">
        <f t="shared" ref="CA4:CA41" si="32">IF($N4="",0,1)</f>
        <v>1</v>
      </c>
      <c r="CB4" s="5">
        <f t="shared" ref="CB4:CB41" si="33">IF($O4="",0,1)</f>
        <v>1</v>
      </c>
      <c r="CC4" s="5">
        <f t="shared" ref="CC4:CC41" si="34">IF($P4="",0,1)</f>
        <v>1</v>
      </c>
      <c r="CD4" s="5">
        <f t="shared" ref="CD4:CD41" si="35">IF($Q4="",0,1)</f>
        <v>1</v>
      </c>
      <c r="CE4" s="5" t="str">
        <f t="shared" ref="CE4:CE41" si="36">IF(AND($BB4=0,$BV4=0),"Hiányos kitöltés! (B-oszlop üres)",IF(AND($BB4=0,$BW4=0),"Hiányos kitöltés! (C-oszlop üres)",IF(AND($BB4=0,$BX4=0),"Hiányos kitöltés! (D-oszlop üres)",IF(AND($BB4=0,$BY4=0),"Hiányos kitöltés! (E-oszlop üres)",IF(AND($BB4=0,$BZ4=0),"Hiányos kitöltés! (L-oszlop üres)",IF(AND($BB4=0,$CA4=0),"Hiányos kitöltés! (M-oszlop üres)",IF(AND($BB4=0,$CB4=0),"Hiányos kitöltés! (N-oszlop üres)",IF(AND($BB4=0,$CC4=0),"Hiányos kitöltés! (O-oszlop üres)",IF(AND($BB4=0,$CD4=0),"Hiányos kitöltés! (P-oszlop üres)",IF(AND($BB4=0,$BH4=0),"Hiányos kitöltés! (I.ütem forrása hiányos!","?"))))))))))</f>
        <v>?</v>
      </c>
      <c r="CF4" s="4" t="str">
        <f t="shared" ref="CF4:CF41" si="37">IF($BB4=0,$CE4,IF($BH4=0,"I. ütem forrása nincs kitöltve!",IF($BK4=0,"II. ütem forrása nincs kitöltve!",IF($BE4=1,"Költségek üteme nem megfelelő (az időtartam és a költség üteme eltér)!",IF(AND(BI4=0,$BB4=1,$BK4=1,$BE4=1),"Kötelező cellák kitöltve, de az I. ütem forrása hibás!",IF(AND(BK4=0,$BB4=1,$BK4=1,$BE4=1),"Kötelező cellák kitöltve, de a II. ütem forrása hibás!",IF(AND($BP4=1,$BA4&lt;30),"Nullás a rövidtávú feladat és rövid (hiányzik) a hozzá tartozó indoklás!",IF(AND($BQ4=1,$BA4&lt;30),"Nullás a hosszútávú feladat és rövid (hiányzik) a hozzá tartozó indoklás!",IF(AND(BO4=1,C4="1811_RENDKÍVÜLI"),"II. ütemre nem tervezhet Rendkívüli feladatot!",IF(BI4=0,AE4,IF(BL4=0,AT4,IF(AND(BD4=1,$Q4&gt;$O4),"EM rendelet 2. melléklet terhére elszámolt költség nem lehet nagyobb az I. ütemre tervezett tényleges költségnél!",IF($AD4&gt;$O4,"Többlet forrást jelölt meg az I. ütemnél! Kérjük, a többletet az 'Osszesito' fülön tüntesse fel!",IF($AR4&gt;$P4,"Többlet forrást jelölt meg a II. ütemnél! Kérjük, a többletet az 'Osszesito' fülön tüntesse fel!","Kitöltés rendben!"))))))))))))))</f>
        <v>Kitöltés rendben!</v>
      </c>
      <c r="CG4" s="5">
        <f t="shared" ref="CG4:CG41" si="38">IF(A4="Kitöltés rendben!",1,0)</f>
        <v>1</v>
      </c>
      <c r="CH4" s="5">
        <f t="shared" ref="CH4:CH41" si="39">IF(AND($BC4="R",$CG4=1),1,IF(AND($BC4="RH",$CG4=1),1,0))</f>
        <v>0</v>
      </c>
      <c r="CI4" s="5">
        <f t="shared" ref="CI4:CI41" si="40">IF(AND($BC4="H",$CG4=1),1,IF(AND($BC4="RH",$CG4=1),1,0))</f>
        <v>1</v>
      </c>
    </row>
    <row r="5" spans="1:87" s="2" customFormat="1" ht="409.6" x14ac:dyDescent="0.3">
      <c r="A5" s="1" t="str">
        <f t="shared" ref="A5" si="41">IF($G5="","Nincs VKR kiválasztva!",CF5)</f>
        <v>Kitöltés rendben!</v>
      </c>
      <c r="B5" s="181">
        <v>2</v>
      </c>
      <c r="C5" s="171" t="s">
        <v>444</v>
      </c>
      <c r="D5" s="173" t="s">
        <v>589</v>
      </c>
      <c r="E5" s="173" t="s">
        <v>576</v>
      </c>
      <c r="F5" s="174" t="str">
        <f>VLOOKUP($G5,Összesítő!$B:$F,2,FALSE)</f>
        <v>11-03009-1-036-00-04</v>
      </c>
      <c r="G5" s="171" t="s">
        <v>52</v>
      </c>
      <c r="H5" s="174">
        <f>COUNTA($G$3:G5)</f>
        <v>3</v>
      </c>
      <c r="I5" s="174" t="str">
        <f>AZ5&amp;"_"&amp;H5&amp;"_FIV_"&amp;LEFT(Előlap!$B$6,4)</f>
        <v>4127_3_FIV_2026</v>
      </c>
      <c r="J5" s="174" t="str">
        <f>VLOOKUP($G5,Összesítő!$B:$F,5,FALSE)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5" s="174" t="str">
        <f>VLOOKUP($G5,Összesítő!$B:$F,4,FALSE)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5" s="6">
        <f t="shared" ref="L5" si="42">O5+P5</f>
        <v>10000</v>
      </c>
      <c r="M5" s="181">
        <v>2028</v>
      </c>
      <c r="N5" s="181">
        <v>2028</v>
      </c>
      <c r="O5" s="12">
        <v>0</v>
      </c>
      <c r="P5" s="7">
        <v>10000</v>
      </c>
      <c r="Q5" s="7">
        <v>0</v>
      </c>
      <c r="S5" s="7">
        <v>0</v>
      </c>
      <c r="T5" s="7">
        <v>0</v>
      </c>
      <c r="U5" s="7">
        <v>0</v>
      </c>
      <c r="V5" s="7">
        <v>0</v>
      </c>
      <c r="W5" s="7">
        <v>0</v>
      </c>
      <c r="X5" s="7">
        <v>0</v>
      </c>
      <c r="Y5" s="7">
        <v>0</v>
      </c>
      <c r="Z5" s="7">
        <v>0</v>
      </c>
      <c r="AA5" s="7">
        <v>0</v>
      </c>
      <c r="AB5" s="7">
        <v>0</v>
      </c>
      <c r="AC5" s="7">
        <v>0</v>
      </c>
      <c r="AD5" s="6">
        <f t="shared" ref="AD5" si="43">SUM(S5:AC5)</f>
        <v>0</v>
      </c>
      <c r="AE5" s="3" t="str">
        <f t="shared" ref="AE5" si="44">IF($G5="","Nincs VKR kiválasztva!",IF(BB5=0,"Hiányos kitöltés!",BG5))</f>
        <v>Nem rövidtávú a feladat.</v>
      </c>
      <c r="AG5" s="7">
        <v>0</v>
      </c>
      <c r="AH5" s="7">
        <v>0</v>
      </c>
      <c r="AI5" s="7">
        <v>0</v>
      </c>
      <c r="AJ5" s="7">
        <v>0</v>
      </c>
      <c r="AK5" s="7">
        <v>0</v>
      </c>
      <c r="AL5" s="7">
        <v>0</v>
      </c>
      <c r="AM5" s="7">
        <v>0</v>
      </c>
      <c r="AN5" s="7">
        <v>0</v>
      </c>
      <c r="AO5" s="7">
        <v>0</v>
      </c>
      <c r="AP5" s="7">
        <v>0</v>
      </c>
      <c r="AQ5" s="7">
        <v>0</v>
      </c>
      <c r="AR5" s="6">
        <f t="shared" ref="AR5" si="45">SUM(AG5:AQ5)</f>
        <v>0</v>
      </c>
      <c r="AS5" s="171" t="s">
        <v>580</v>
      </c>
      <c r="AT5" s="3" t="str">
        <f t="shared" si="5"/>
        <v>Forráshiányos a feladat!</v>
      </c>
      <c r="AV5" s="173" t="s">
        <v>0</v>
      </c>
      <c r="AW5" s="173" t="s">
        <v>0</v>
      </c>
      <c r="AZ5" s="8">
        <f>VLOOKUP($G5,Összesítő!$B:$F,3,FALSE)</f>
        <v>4127</v>
      </c>
      <c r="BA5" s="8">
        <f t="shared" si="6"/>
        <v>0</v>
      </c>
      <c r="BB5" s="5">
        <f t="shared" si="7"/>
        <v>1</v>
      </c>
      <c r="BC5" s="5" t="str">
        <f t="shared" si="8"/>
        <v>H</v>
      </c>
      <c r="BD5" s="5">
        <f t="shared" ref="BD5" si="46">IF(OR(BC5="R",BC5="RH"),1,0)</f>
        <v>0</v>
      </c>
      <c r="BE5" s="5">
        <f t="shared" si="10"/>
        <v>0</v>
      </c>
      <c r="BF5" s="5">
        <f t="shared" si="11"/>
        <v>0</v>
      </c>
      <c r="BG5" s="8" t="str">
        <f t="shared" si="12"/>
        <v>Nem rövidtávú a feladat.</v>
      </c>
      <c r="BH5" s="5">
        <f t="shared" si="13"/>
        <v>1</v>
      </c>
      <c r="BI5" s="5">
        <f t="shared" si="14"/>
        <v>1</v>
      </c>
      <c r="BJ5" s="5">
        <f t="shared" si="15"/>
        <v>1</v>
      </c>
      <c r="BK5" s="5">
        <f t="shared" si="16"/>
        <v>1</v>
      </c>
      <c r="BL5" s="5">
        <f t="shared" ref="BL5" si="47">IF(AND($BK5=1,$P5=$AR5),1,IF(AND($BK5=1,$P5&gt;$AR5,AS5="igen"),1,0))</f>
        <v>1</v>
      </c>
      <c r="BM5" s="4" t="str">
        <f t="shared" si="18"/>
        <v>Forráshiányos a feladat!</v>
      </c>
      <c r="BN5" s="5">
        <f t="shared" si="19"/>
        <v>0</v>
      </c>
      <c r="BO5" s="5">
        <f t="shared" si="20"/>
        <v>1</v>
      </c>
      <c r="BP5" s="5">
        <f t="shared" si="21"/>
        <v>0</v>
      </c>
      <c r="BQ5" s="5">
        <f t="shared" si="22"/>
        <v>0</v>
      </c>
      <c r="BR5" s="5">
        <f t="shared" si="23"/>
        <v>0</v>
      </c>
      <c r="BS5" s="8">
        <f t="shared" si="24"/>
        <v>0</v>
      </c>
      <c r="BT5" s="5">
        <f t="shared" si="25"/>
        <v>0</v>
      </c>
      <c r="BU5" s="5">
        <f t="shared" si="26"/>
        <v>0</v>
      </c>
      <c r="BV5" s="5">
        <f t="shared" si="27"/>
        <v>1</v>
      </c>
      <c r="BW5" s="5">
        <f t="shared" si="28"/>
        <v>1</v>
      </c>
      <c r="BX5" s="5">
        <f t="shared" si="29"/>
        <v>1</v>
      </c>
      <c r="BY5" s="5">
        <f t="shared" si="30"/>
        <v>1</v>
      </c>
      <c r="BZ5" s="5">
        <f t="shared" si="31"/>
        <v>1</v>
      </c>
      <c r="CA5" s="5">
        <f t="shared" si="32"/>
        <v>1</v>
      </c>
      <c r="CB5" s="5">
        <f t="shared" si="33"/>
        <v>1</v>
      </c>
      <c r="CC5" s="5">
        <f t="shared" si="34"/>
        <v>1</v>
      </c>
      <c r="CD5" s="5">
        <f t="shared" si="35"/>
        <v>1</v>
      </c>
      <c r="CE5" s="5" t="str">
        <f t="shared" si="36"/>
        <v>?</v>
      </c>
      <c r="CF5" s="4" t="str">
        <f t="shared" ref="CF5" si="48">IF($BB5=0,$CE5,IF($BH5=0,"I. ütem forrása nincs kitöltve!",IF($BK5=0,"II. ütem forrása nincs kitöltve!",IF($BE5=1,"Költségek üteme nem megfelelő (az időtartam és a költség üteme eltér)!",IF(AND(BI5=0,$BB5=1,$BK5=1,$BE5=1),"Kötelező cellák kitöltve, de az I. ütem forrása hibás!",IF(AND(BK5=0,$BB5=1,$BK5=1,$BE5=1),"Kötelező cellák kitöltve, de a II. ütem forrása hibás!",IF(AND($BP5=1,$BA5&lt;30),"Nullás a rövidtávú feladat és rövid (hiányzik) a hozzá tartozó indoklás!",IF(AND($BQ5=1,$BA5&lt;30),"Nullás a hosszútávú feladat és rövid (hiányzik) a hozzá tartozó indoklás!",IF(AND(BO5=1,C5="1811_RENDKÍVÜLI"),"II. ütemre nem tervezhet Rendkívüli feladatot!",IF(BI5=0,AE5,IF(BL5=0,AT5,IF(AND(BD5=1,$Q5&gt;$O5),"EM rendelet 2. melléklet terhére elszámolt költség nem lehet nagyobb az I. ütemre tervezett tényleges költségnél!",IF($AD5&gt;$O5,"Többlet forrást jelölt meg az I. ütemnél! Kérjük, a többletet az 'Osszesito' fülön tüntesse fel!",IF($AR5&gt;$P5,"Többlet forrást jelölt meg a II. ütemnél! Kérjük, a többletet az 'Osszesito' fülön tüntesse fel!","Kitöltés rendben!"))))))))))))))</f>
        <v>Kitöltés rendben!</v>
      </c>
      <c r="CG5" s="5">
        <f t="shared" ref="CG5" si="49">IF(A5="Kitöltés rendben!",1,0)</f>
        <v>1</v>
      </c>
      <c r="CH5" s="5">
        <f t="shared" si="39"/>
        <v>0</v>
      </c>
      <c r="CI5" s="5">
        <f t="shared" si="40"/>
        <v>1</v>
      </c>
    </row>
    <row r="6" spans="1:87" s="2" customFormat="1" ht="46.95" customHeight="1" x14ac:dyDescent="0.3">
      <c r="A6" s="1" t="str">
        <f t="shared" ref="A6" si="50">IF($G6="","Nincs VKR kiválasztva!",CF6)</f>
        <v>Kitöltés rendben!</v>
      </c>
      <c r="B6" s="181">
        <v>2</v>
      </c>
      <c r="C6" s="171" t="s">
        <v>444</v>
      </c>
      <c r="D6" s="173" t="s">
        <v>590</v>
      </c>
      <c r="E6" s="173" t="s">
        <v>576</v>
      </c>
      <c r="F6" s="174" t="str">
        <f>VLOOKUP($G6,Összesítő!$B:$F,2,FALSE)</f>
        <v>11-03009-1-036-00-04</v>
      </c>
      <c r="G6" s="171" t="s">
        <v>52</v>
      </c>
      <c r="H6" s="174">
        <f>COUNTA($G$3:G6)</f>
        <v>4</v>
      </c>
      <c r="I6" s="174" t="str">
        <f>AZ6&amp;"_"&amp;H6&amp;"_FIV_"&amp;LEFT(Előlap!$B$6,4)</f>
        <v>4127_4_FIV_2026</v>
      </c>
      <c r="J6" s="174" t="str">
        <f>VLOOKUP($G6,Összesítő!$B:$F,5,FALSE)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6" s="174" t="str">
        <f>VLOOKUP($G6,Összesítő!$B:$F,4,FALSE)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6" s="6">
        <f t="shared" ref="L6" si="51">O6+P6</f>
        <v>20000</v>
      </c>
      <c r="M6" s="181">
        <v>2028</v>
      </c>
      <c r="N6" s="181">
        <v>2028</v>
      </c>
      <c r="O6" s="12">
        <v>0</v>
      </c>
      <c r="P6" s="7">
        <v>20000</v>
      </c>
      <c r="Q6" s="7">
        <v>0</v>
      </c>
      <c r="S6" s="7">
        <v>0</v>
      </c>
      <c r="T6" s="7">
        <v>0</v>
      </c>
      <c r="U6" s="7">
        <v>0</v>
      </c>
      <c r="V6" s="7">
        <v>0</v>
      </c>
      <c r="W6" s="7">
        <v>0</v>
      </c>
      <c r="X6" s="7">
        <v>0</v>
      </c>
      <c r="Y6" s="7">
        <v>0</v>
      </c>
      <c r="Z6" s="7">
        <v>0</v>
      </c>
      <c r="AA6" s="7">
        <v>0</v>
      </c>
      <c r="AB6" s="7">
        <v>0</v>
      </c>
      <c r="AC6" s="7">
        <v>0</v>
      </c>
      <c r="AD6" s="6">
        <f t="shared" ref="AD6" si="52">SUM(S6:AC6)</f>
        <v>0</v>
      </c>
      <c r="AE6" s="3" t="str">
        <f t="shared" ref="AE6" si="53">IF($G6="","Nincs VKR kiválasztva!",IF(BB6=0,"Hiányos kitöltés!",BG6))</f>
        <v>Nem rövidtávú a feladat.</v>
      </c>
      <c r="AG6" s="7">
        <v>0</v>
      </c>
      <c r="AH6" s="7">
        <v>0</v>
      </c>
      <c r="AI6" s="7">
        <v>0</v>
      </c>
      <c r="AJ6" s="7">
        <v>0</v>
      </c>
      <c r="AK6" s="7">
        <v>0</v>
      </c>
      <c r="AL6" s="7">
        <v>0</v>
      </c>
      <c r="AM6" s="7">
        <v>0</v>
      </c>
      <c r="AN6" s="7">
        <v>0</v>
      </c>
      <c r="AO6" s="7">
        <v>0</v>
      </c>
      <c r="AP6" s="7">
        <v>0</v>
      </c>
      <c r="AQ6" s="7">
        <v>0</v>
      </c>
      <c r="AR6" s="6">
        <f t="shared" ref="AR6" si="54">SUM(AG6:AQ6)</f>
        <v>0</v>
      </c>
      <c r="AS6" s="171" t="s">
        <v>580</v>
      </c>
      <c r="AT6" s="3" t="str">
        <f t="shared" si="5"/>
        <v>Forráshiányos a feladat!</v>
      </c>
      <c r="AV6" s="173" t="s">
        <v>0</v>
      </c>
      <c r="AW6" s="173" t="s">
        <v>0</v>
      </c>
      <c r="AZ6" s="8">
        <f>VLOOKUP($G6,Összesítő!$B:$F,3,FALSE)</f>
        <v>4127</v>
      </c>
      <c r="BA6" s="8">
        <f t="shared" si="6"/>
        <v>0</v>
      </c>
      <c r="BB6" s="5">
        <f t="shared" si="7"/>
        <v>1</v>
      </c>
      <c r="BC6" s="5" t="str">
        <f t="shared" si="8"/>
        <v>H</v>
      </c>
      <c r="BD6" s="5">
        <f t="shared" ref="BD6" si="55">IF(OR(BC6="R",BC6="RH"),1,0)</f>
        <v>0</v>
      </c>
      <c r="BE6" s="5">
        <f t="shared" si="10"/>
        <v>0</v>
      </c>
      <c r="BF6" s="5">
        <f t="shared" si="11"/>
        <v>0</v>
      </c>
      <c r="BG6" s="8" t="str">
        <f t="shared" si="12"/>
        <v>Nem rövidtávú a feladat.</v>
      </c>
      <c r="BH6" s="5">
        <f t="shared" si="13"/>
        <v>1</v>
      </c>
      <c r="BI6" s="5">
        <f t="shared" si="14"/>
        <v>1</v>
      </c>
      <c r="BJ6" s="5">
        <f t="shared" si="15"/>
        <v>1</v>
      </c>
      <c r="BK6" s="5">
        <f t="shared" si="16"/>
        <v>1</v>
      </c>
      <c r="BL6" s="5">
        <f t="shared" ref="BL6" si="56">IF(AND($BK6=1,$P6=$AR6),1,IF(AND($BK6=1,$P6&gt;$AR6,AS6="igen"),1,0))</f>
        <v>1</v>
      </c>
      <c r="BM6" s="4" t="str">
        <f t="shared" si="18"/>
        <v>Forráshiányos a feladat!</v>
      </c>
      <c r="BN6" s="5">
        <f t="shared" si="19"/>
        <v>0</v>
      </c>
      <c r="BO6" s="5">
        <f t="shared" si="20"/>
        <v>1</v>
      </c>
      <c r="BP6" s="5">
        <f t="shared" si="21"/>
        <v>0</v>
      </c>
      <c r="BQ6" s="5">
        <f t="shared" si="22"/>
        <v>0</v>
      </c>
      <c r="BR6" s="5">
        <f t="shared" si="23"/>
        <v>0</v>
      </c>
      <c r="BS6" s="8">
        <f t="shared" si="24"/>
        <v>0</v>
      </c>
      <c r="BT6" s="5">
        <f t="shared" si="25"/>
        <v>0</v>
      </c>
      <c r="BU6" s="5">
        <f t="shared" si="26"/>
        <v>0</v>
      </c>
      <c r="BV6" s="5">
        <f t="shared" si="27"/>
        <v>1</v>
      </c>
      <c r="BW6" s="5">
        <f t="shared" si="28"/>
        <v>1</v>
      </c>
      <c r="BX6" s="5">
        <f t="shared" si="29"/>
        <v>1</v>
      </c>
      <c r="BY6" s="5">
        <f t="shared" si="30"/>
        <v>1</v>
      </c>
      <c r="BZ6" s="5">
        <f t="shared" si="31"/>
        <v>1</v>
      </c>
      <c r="CA6" s="5">
        <f t="shared" si="32"/>
        <v>1</v>
      </c>
      <c r="CB6" s="5">
        <f t="shared" si="33"/>
        <v>1</v>
      </c>
      <c r="CC6" s="5">
        <f t="shared" si="34"/>
        <v>1</v>
      </c>
      <c r="CD6" s="5">
        <f t="shared" si="35"/>
        <v>1</v>
      </c>
      <c r="CE6" s="5" t="str">
        <f t="shared" si="36"/>
        <v>?</v>
      </c>
      <c r="CF6" s="4" t="str">
        <f t="shared" ref="CF6" si="57">IF($BB6=0,$CE6,IF($BH6=0,"I. ütem forrása nincs kitöltve!",IF($BK6=0,"II. ütem forrása nincs kitöltve!",IF($BE6=1,"Költségek üteme nem megfelelő (az időtartam és a költség üteme eltér)!",IF(AND(BI6=0,$BB6=1,$BK6=1,$BE6=1),"Kötelező cellák kitöltve, de az I. ütem forrása hibás!",IF(AND(BK6=0,$BB6=1,$BK6=1,$BE6=1),"Kötelező cellák kitöltve, de a II. ütem forrása hibás!",IF(AND($BP6=1,$BA6&lt;30),"Nullás a rövidtávú feladat és rövid (hiányzik) a hozzá tartozó indoklás!",IF(AND($BQ6=1,$BA6&lt;30),"Nullás a hosszútávú feladat és rövid (hiányzik) a hozzá tartozó indoklás!",IF(AND(BO6=1,C6="1811_RENDKÍVÜLI"),"II. ütemre nem tervezhet Rendkívüli feladatot!",IF(BI6=0,AE6,IF(BL6=0,AT6,IF(AND(BD6=1,$Q6&gt;$O6),"EM rendelet 2. melléklet terhére elszámolt költség nem lehet nagyobb az I. ütemre tervezett tényleges költségnél!",IF($AD6&gt;$O6,"Többlet forrást jelölt meg az I. ütemnél! Kérjük, a többletet az 'Osszesito' fülön tüntesse fel!",IF($AR6&gt;$P6,"Többlet forrást jelölt meg a II. ütemnél! Kérjük, a többletet az 'Osszesito' fülön tüntesse fel!","Kitöltés rendben!"))))))))))))))</f>
        <v>Kitöltés rendben!</v>
      </c>
      <c r="CG6" s="5">
        <f t="shared" ref="CG6" si="58">IF(A6="Kitöltés rendben!",1,0)</f>
        <v>1</v>
      </c>
      <c r="CH6" s="5">
        <f t="shared" si="39"/>
        <v>0</v>
      </c>
      <c r="CI6" s="5">
        <f t="shared" si="40"/>
        <v>1</v>
      </c>
    </row>
    <row r="7" spans="1:87" s="2" customFormat="1" ht="409.6" customHeight="1" x14ac:dyDescent="0.3">
      <c r="A7" s="1" t="str">
        <f t="shared" si="0"/>
        <v>Kitöltés rendben!</v>
      </c>
      <c r="B7" s="172">
        <v>2</v>
      </c>
      <c r="C7" s="171" t="s">
        <v>421</v>
      </c>
      <c r="D7" s="173" t="s">
        <v>496</v>
      </c>
      <c r="E7" s="173" t="s">
        <v>576</v>
      </c>
      <c r="F7" s="174" t="str">
        <f>VLOOKUP($G7,Összesítő!$B:$F,2,FALSE)</f>
        <v>11-03009-1-036-00-04</v>
      </c>
      <c r="G7" s="171" t="s">
        <v>52</v>
      </c>
      <c r="H7" s="174">
        <f>COUNTA($G$3:G7)</f>
        <v>5</v>
      </c>
      <c r="I7" s="174" t="str">
        <f>AZ7&amp;"_"&amp;H7&amp;"_FIV_"&amp;LEFT(Előlap!$B$6,4)</f>
        <v>4127_5_FIV_2026</v>
      </c>
      <c r="J7" s="174" t="str">
        <f>VLOOKUP($G7,Összesítő!$B:$F,5,FALSE)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7" s="174" t="str">
        <f>VLOOKUP($G7,Összesítő!$B:$F,4,FALSE)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7" s="6">
        <f t="shared" si="1"/>
        <v>600000</v>
      </c>
      <c r="M7" s="172">
        <v>2036</v>
      </c>
      <c r="N7" s="172">
        <v>2036</v>
      </c>
      <c r="O7" s="12">
        <v>0</v>
      </c>
      <c r="P7" s="7">
        <v>600000</v>
      </c>
      <c r="Q7" s="7">
        <v>0</v>
      </c>
      <c r="S7" s="7">
        <v>0</v>
      </c>
      <c r="T7" s="7">
        <v>0</v>
      </c>
      <c r="U7" s="7">
        <v>0</v>
      </c>
      <c r="V7" s="7">
        <v>0</v>
      </c>
      <c r="W7" s="7">
        <v>0</v>
      </c>
      <c r="X7" s="7">
        <v>0</v>
      </c>
      <c r="Y7" s="7">
        <v>0</v>
      </c>
      <c r="Z7" s="7">
        <v>0</v>
      </c>
      <c r="AA7" s="7">
        <v>0</v>
      </c>
      <c r="AB7" s="7">
        <v>0</v>
      </c>
      <c r="AC7" s="7">
        <v>0</v>
      </c>
      <c r="AD7" s="6">
        <f t="shared" si="2"/>
        <v>0</v>
      </c>
      <c r="AE7" s="3" t="str">
        <f t="shared" si="3"/>
        <v>Nem rövidtávú a feladat.</v>
      </c>
      <c r="AG7" s="7">
        <v>0</v>
      </c>
      <c r="AH7" s="7">
        <v>0</v>
      </c>
      <c r="AI7" s="7">
        <v>0</v>
      </c>
      <c r="AJ7" s="7">
        <v>0</v>
      </c>
      <c r="AK7" s="7">
        <v>0</v>
      </c>
      <c r="AL7" s="7">
        <v>0</v>
      </c>
      <c r="AM7" s="7">
        <v>0</v>
      </c>
      <c r="AN7" s="7">
        <v>0</v>
      </c>
      <c r="AO7" s="7">
        <v>0</v>
      </c>
      <c r="AP7" s="7">
        <v>0</v>
      </c>
      <c r="AQ7" s="7">
        <v>0</v>
      </c>
      <c r="AR7" s="6">
        <f t="shared" si="4"/>
        <v>0</v>
      </c>
      <c r="AS7" s="171" t="s">
        <v>580</v>
      </c>
      <c r="AT7" s="3" t="str">
        <f t="shared" si="5"/>
        <v>Forráshiányos a feladat!</v>
      </c>
      <c r="AV7" s="173" t="s">
        <v>0</v>
      </c>
      <c r="AW7" s="173" t="s">
        <v>0</v>
      </c>
      <c r="AZ7" s="8">
        <f>VLOOKUP($G7,Összesítő!$B:$F,3,FALSE)</f>
        <v>4127</v>
      </c>
      <c r="BA7" s="8">
        <f t="shared" si="6"/>
        <v>0</v>
      </c>
      <c r="BB7" s="5">
        <f t="shared" si="7"/>
        <v>1</v>
      </c>
      <c r="BC7" s="5" t="str">
        <f t="shared" si="8"/>
        <v>H</v>
      </c>
      <c r="BD7" s="5">
        <f t="shared" si="9"/>
        <v>0</v>
      </c>
      <c r="BE7" s="5">
        <f t="shared" si="10"/>
        <v>0</v>
      </c>
      <c r="BF7" s="5">
        <f t="shared" si="11"/>
        <v>0</v>
      </c>
      <c r="BG7" s="8" t="str">
        <f t="shared" si="12"/>
        <v>Nem rövidtávú a feladat.</v>
      </c>
      <c r="BH7" s="5">
        <f t="shared" si="13"/>
        <v>1</v>
      </c>
      <c r="BI7" s="5">
        <f t="shared" si="14"/>
        <v>1</v>
      </c>
      <c r="BJ7" s="5">
        <f t="shared" si="15"/>
        <v>1</v>
      </c>
      <c r="BK7" s="5">
        <f t="shared" si="16"/>
        <v>1</v>
      </c>
      <c r="BL7" s="5">
        <f t="shared" si="17"/>
        <v>1</v>
      </c>
      <c r="BM7" s="4" t="str">
        <f t="shared" si="18"/>
        <v>Forráshiányos a feladat!</v>
      </c>
      <c r="BN7" s="5">
        <f t="shared" si="19"/>
        <v>0</v>
      </c>
      <c r="BO7" s="5">
        <f t="shared" si="20"/>
        <v>1</v>
      </c>
      <c r="BP7" s="5">
        <f t="shared" si="21"/>
        <v>0</v>
      </c>
      <c r="BQ7" s="5">
        <f t="shared" si="22"/>
        <v>0</v>
      </c>
      <c r="BR7" s="5">
        <f t="shared" si="23"/>
        <v>0</v>
      </c>
      <c r="BS7" s="8">
        <f t="shared" si="24"/>
        <v>0</v>
      </c>
      <c r="BT7" s="5">
        <f t="shared" si="25"/>
        <v>0</v>
      </c>
      <c r="BU7" s="5">
        <f t="shared" si="26"/>
        <v>0</v>
      </c>
      <c r="BV7" s="5">
        <f t="shared" si="27"/>
        <v>1</v>
      </c>
      <c r="BW7" s="5">
        <f t="shared" si="28"/>
        <v>1</v>
      </c>
      <c r="BX7" s="5">
        <f t="shared" si="29"/>
        <v>1</v>
      </c>
      <c r="BY7" s="5">
        <f t="shared" si="30"/>
        <v>1</v>
      </c>
      <c r="BZ7" s="5">
        <f t="shared" si="31"/>
        <v>1</v>
      </c>
      <c r="CA7" s="5">
        <f t="shared" si="32"/>
        <v>1</v>
      </c>
      <c r="CB7" s="5">
        <f t="shared" si="33"/>
        <v>1</v>
      </c>
      <c r="CC7" s="5">
        <f t="shared" si="34"/>
        <v>1</v>
      </c>
      <c r="CD7" s="5">
        <f t="shared" si="35"/>
        <v>1</v>
      </c>
      <c r="CE7" s="5" t="str">
        <f t="shared" si="36"/>
        <v>?</v>
      </c>
      <c r="CF7" s="4" t="str">
        <f t="shared" si="37"/>
        <v>Kitöltés rendben!</v>
      </c>
      <c r="CG7" s="5">
        <f t="shared" si="38"/>
        <v>1</v>
      </c>
      <c r="CH7" s="5">
        <f t="shared" si="39"/>
        <v>0</v>
      </c>
      <c r="CI7" s="5">
        <f t="shared" si="40"/>
        <v>1</v>
      </c>
    </row>
    <row r="8" spans="1:87" s="2" customFormat="1" ht="409.6" customHeight="1" x14ac:dyDescent="0.3">
      <c r="A8" s="1" t="str">
        <f t="shared" ref="A8" si="59">IF($G8="","Nincs VKR kiválasztva!",CF8)</f>
        <v>Kitöltés rendben!</v>
      </c>
      <c r="B8" s="179">
        <v>2</v>
      </c>
      <c r="C8" s="171" t="s">
        <v>372</v>
      </c>
      <c r="D8" s="173" t="s">
        <v>585</v>
      </c>
      <c r="E8" s="173" t="s">
        <v>576</v>
      </c>
      <c r="F8" s="174" t="str">
        <f>VLOOKUP($G8,Összesítő!$B:$F,2,FALSE)</f>
        <v>11-03009-1-036-00-04</v>
      </c>
      <c r="G8" s="171" t="s">
        <v>52</v>
      </c>
      <c r="H8" s="174">
        <f>COUNTA($G$3:G8)</f>
        <v>6</v>
      </c>
      <c r="I8" s="174" t="str">
        <f>AZ8&amp;"_"&amp;H8&amp;"_FIV_"&amp;LEFT(Előlap!$B$6,4)</f>
        <v>4127_6_FIV_2026</v>
      </c>
      <c r="J8" s="174" t="str">
        <f>VLOOKUP($G8,Összesítő!$B:$F,5,FALSE)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8" s="174" t="str">
        <f>VLOOKUP($G8,Összesítő!$B:$F,4,FALSE)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8" s="6">
        <f t="shared" ref="L8" si="60">O8+P8</f>
        <v>800000</v>
      </c>
      <c r="M8" s="179">
        <v>2028</v>
      </c>
      <c r="N8" s="179">
        <v>2036</v>
      </c>
      <c r="O8" s="12">
        <v>0</v>
      </c>
      <c r="P8" s="7">
        <v>800000</v>
      </c>
      <c r="Q8" s="7">
        <v>0</v>
      </c>
      <c r="S8" s="7">
        <v>0</v>
      </c>
      <c r="T8" s="7">
        <v>0</v>
      </c>
      <c r="U8" s="7">
        <v>0</v>
      </c>
      <c r="V8" s="7">
        <v>0</v>
      </c>
      <c r="W8" s="7">
        <v>0</v>
      </c>
      <c r="X8" s="7">
        <v>0</v>
      </c>
      <c r="Y8" s="7">
        <v>0</v>
      </c>
      <c r="Z8" s="7">
        <v>0</v>
      </c>
      <c r="AA8" s="7">
        <v>0</v>
      </c>
      <c r="AB8" s="7">
        <v>0</v>
      </c>
      <c r="AC8" s="7">
        <v>0</v>
      </c>
      <c r="AD8" s="6">
        <f t="shared" ref="AD8" si="61">SUM(S8:AC8)</f>
        <v>0</v>
      </c>
      <c r="AE8" s="3" t="str">
        <f t="shared" ref="AE8" si="62">IF($G8="","Nincs VKR kiválasztva!",IF(BB8=0,"Hiányos kitöltés!",BG8))</f>
        <v>Nem rövidtávú a feladat.</v>
      </c>
      <c r="AG8" s="7">
        <v>0</v>
      </c>
      <c r="AH8" s="7">
        <v>0</v>
      </c>
      <c r="AI8" s="7">
        <v>0</v>
      </c>
      <c r="AJ8" s="7">
        <v>0</v>
      </c>
      <c r="AK8" s="7">
        <v>0</v>
      </c>
      <c r="AL8" s="7">
        <v>0</v>
      </c>
      <c r="AM8" s="7">
        <v>0</v>
      </c>
      <c r="AN8" s="7">
        <v>0</v>
      </c>
      <c r="AO8" s="7">
        <v>0</v>
      </c>
      <c r="AP8" s="7">
        <v>0</v>
      </c>
      <c r="AQ8" s="7">
        <v>0</v>
      </c>
      <c r="AR8" s="6">
        <f t="shared" ref="AR8" si="63">SUM(AG8:AQ8)</f>
        <v>0</v>
      </c>
      <c r="AS8" s="171" t="s">
        <v>580</v>
      </c>
      <c r="AT8" s="3" t="str">
        <f t="shared" si="5"/>
        <v>Forráshiányos a feladat!</v>
      </c>
      <c r="AV8" s="173" t="s">
        <v>0</v>
      </c>
      <c r="AW8" s="173" t="s">
        <v>0</v>
      </c>
      <c r="AZ8" s="8">
        <f>VLOOKUP($G8,Összesítő!$B:$F,3,FALSE)</f>
        <v>4127</v>
      </c>
      <c r="BA8" s="8">
        <f t="shared" si="6"/>
        <v>0</v>
      </c>
      <c r="BB8" s="5">
        <f t="shared" si="7"/>
        <v>1</v>
      </c>
      <c r="BC8" s="5" t="str">
        <f t="shared" si="8"/>
        <v>H</v>
      </c>
      <c r="BD8" s="5">
        <f t="shared" ref="BD8" si="64">IF(OR(BC8="R",BC8="RH"),1,0)</f>
        <v>0</v>
      </c>
      <c r="BE8" s="5">
        <f t="shared" si="10"/>
        <v>0</v>
      </c>
      <c r="BF8" s="5">
        <f t="shared" si="11"/>
        <v>0</v>
      </c>
      <c r="BG8" s="8" t="str">
        <f t="shared" si="12"/>
        <v>Nem rövidtávú a feladat.</v>
      </c>
      <c r="BH8" s="5">
        <f t="shared" si="13"/>
        <v>1</v>
      </c>
      <c r="BI8" s="5">
        <f t="shared" si="14"/>
        <v>1</v>
      </c>
      <c r="BJ8" s="5">
        <f t="shared" si="15"/>
        <v>1</v>
      </c>
      <c r="BK8" s="5">
        <f t="shared" si="16"/>
        <v>1</v>
      </c>
      <c r="BL8" s="5">
        <f t="shared" ref="BL8" si="65">IF(AND($BK8=1,$P8=$AR8),1,IF(AND($BK8=1,$P8&gt;$AR8,AS8="igen"),1,0))</f>
        <v>1</v>
      </c>
      <c r="BM8" s="4" t="str">
        <f t="shared" si="18"/>
        <v>Forráshiányos a feladat!</v>
      </c>
      <c r="BN8" s="5">
        <f t="shared" si="19"/>
        <v>0</v>
      </c>
      <c r="BO8" s="5">
        <f t="shared" si="20"/>
        <v>1</v>
      </c>
      <c r="BP8" s="5">
        <f t="shared" si="21"/>
        <v>0</v>
      </c>
      <c r="BQ8" s="5">
        <f t="shared" si="22"/>
        <v>0</v>
      </c>
      <c r="BR8" s="5">
        <f t="shared" si="23"/>
        <v>0</v>
      </c>
      <c r="BS8" s="8">
        <f t="shared" si="24"/>
        <v>0</v>
      </c>
      <c r="BT8" s="5">
        <f t="shared" si="25"/>
        <v>0</v>
      </c>
      <c r="BU8" s="5">
        <f t="shared" si="26"/>
        <v>0</v>
      </c>
      <c r="BV8" s="5">
        <f t="shared" si="27"/>
        <v>1</v>
      </c>
      <c r="BW8" s="5">
        <f t="shared" si="28"/>
        <v>1</v>
      </c>
      <c r="BX8" s="5">
        <f t="shared" si="29"/>
        <v>1</v>
      </c>
      <c r="BY8" s="5">
        <f t="shared" si="30"/>
        <v>1</v>
      </c>
      <c r="BZ8" s="5">
        <f t="shared" si="31"/>
        <v>1</v>
      </c>
      <c r="CA8" s="5">
        <f t="shared" si="32"/>
        <v>1</v>
      </c>
      <c r="CB8" s="5">
        <f t="shared" si="33"/>
        <v>1</v>
      </c>
      <c r="CC8" s="5">
        <f t="shared" si="34"/>
        <v>1</v>
      </c>
      <c r="CD8" s="5">
        <f t="shared" si="35"/>
        <v>1</v>
      </c>
      <c r="CE8" s="5" t="str">
        <f t="shared" si="36"/>
        <v>?</v>
      </c>
      <c r="CF8" s="4" t="str">
        <f t="shared" ref="CF8" si="66">IF($BB8=0,$CE8,IF($BH8=0,"I. ütem forrása nincs kitöltve!",IF($BK8=0,"II. ütem forrása nincs kitöltve!",IF($BE8=1,"Költségek üteme nem megfelelő (az időtartam és a költség üteme eltér)!",IF(AND(BI8=0,$BB8=1,$BK8=1,$BE8=1),"Kötelező cellák kitöltve, de az I. ütem forrása hibás!",IF(AND(BK8=0,$BB8=1,$BK8=1,$BE8=1),"Kötelező cellák kitöltve, de a II. ütem forrása hibás!",IF(AND($BP8=1,$BA8&lt;30),"Nullás a rövidtávú feladat és rövid (hiányzik) a hozzá tartozó indoklás!",IF(AND($BQ8=1,$BA8&lt;30),"Nullás a hosszútávú feladat és rövid (hiányzik) a hozzá tartozó indoklás!",IF(AND(BO8=1,C8="1811_RENDKÍVÜLI"),"II. ütemre nem tervezhet Rendkívüli feladatot!",IF(BI8=0,AE8,IF(BL8=0,AT8,IF(AND(BD8=1,$Q8&gt;$O8),"EM rendelet 2. melléklet terhére elszámolt költség nem lehet nagyobb az I. ütemre tervezett tényleges költségnél!",IF($AD8&gt;$O8,"Többlet forrást jelölt meg az I. ütemnél! Kérjük, a többletet az 'Osszesito' fülön tüntesse fel!",IF($AR8&gt;$P8,"Többlet forrást jelölt meg a II. ütemnél! Kérjük, a többletet az 'Osszesito' fülön tüntesse fel!","Kitöltés rendben!"))))))))))))))</f>
        <v>Kitöltés rendben!</v>
      </c>
      <c r="CG8" s="5">
        <f t="shared" ref="CG8" si="67">IF(A8="Kitöltés rendben!",1,0)</f>
        <v>1</v>
      </c>
      <c r="CH8" s="5">
        <f t="shared" si="39"/>
        <v>0</v>
      </c>
      <c r="CI8" s="5">
        <f t="shared" si="40"/>
        <v>1</v>
      </c>
    </row>
    <row r="9" spans="1:87" s="2" customFormat="1" ht="409.6" customHeight="1" x14ac:dyDescent="0.3">
      <c r="A9" s="1" t="str">
        <f t="shared" si="0"/>
        <v>Kitöltés rendben!</v>
      </c>
      <c r="B9" s="172">
        <v>2</v>
      </c>
      <c r="C9" s="171" t="s">
        <v>487</v>
      </c>
      <c r="D9" s="173" t="s">
        <v>497</v>
      </c>
      <c r="E9" s="173" t="s">
        <v>576</v>
      </c>
      <c r="F9" s="174" t="str">
        <f>VLOOKUP($G9,Összesítő!$B:$F,2,FALSE)</f>
        <v>11-03009-1-036-00-04</v>
      </c>
      <c r="G9" s="171" t="s">
        <v>52</v>
      </c>
      <c r="H9" s="174">
        <f>COUNTA($G$3:G9)</f>
        <v>7</v>
      </c>
      <c r="I9" s="174" t="str">
        <f>AZ9&amp;"_"&amp;H9&amp;"_FIV_"&amp;LEFT(Előlap!$B$6,4)</f>
        <v>4127_7_FIV_2026</v>
      </c>
      <c r="J9" s="174" t="str">
        <f>VLOOKUP($G9,Összesítő!$B:$F,5,FALSE)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9" s="174" t="str">
        <f>VLOOKUP($G9,Összesítő!$B:$F,4,FALSE)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9" s="6">
        <f t="shared" si="1"/>
        <v>1500000</v>
      </c>
      <c r="M9" s="172">
        <v>2029</v>
      </c>
      <c r="N9" s="172">
        <v>2031</v>
      </c>
      <c r="O9" s="12">
        <v>0</v>
      </c>
      <c r="P9" s="7">
        <v>1500000</v>
      </c>
      <c r="Q9" s="7">
        <v>0</v>
      </c>
      <c r="S9" s="7">
        <v>0</v>
      </c>
      <c r="T9" s="7">
        <v>0</v>
      </c>
      <c r="U9" s="7">
        <v>0</v>
      </c>
      <c r="V9" s="7">
        <v>0</v>
      </c>
      <c r="W9" s="7">
        <v>0</v>
      </c>
      <c r="X9" s="7">
        <v>0</v>
      </c>
      <c r="Y9" s="7">
        <v>0</v>
      </c>
      <c r="Z9" s="7">
        <v>0</v>
      </c>
      <c r="AA9" s="7">
        <v>0</v>
      </c>
      <c r="AB9" s="7">
        <v>0</v>
      </c>
      <c r="AC9" s="7">
        <v>0</v>
      </c>
      <c r="AD9" s="6">
        <f t="shared" si="2"/>
        <v>0</v>
      </c>
      <c r="AE9" s="3" t="str">
        <f t="shared" si="3"/>
        <v>Nem rövidtávú a feladat.</v>
      </c>
      <c r="AG9" s="7">
        <v>0</v>
      </c>
      <c r="AH9" s="7">
        <v>0</v>
      </c>
      <c r="AI9" s="7">
        <v>0</v>
      </c>
      <c r="AJ9" s="7">
        <v>0</v>
      </c>
      <c r="AK9" s="7">
        <v>0</v>
      </c>
      <c r="AL9" s="7">
        <v>0</v>
      </c>
      <c r="AM9" s="7">
        <v>0</v>
      </c>
      <c r="AN9" s="7">
        <v>0</v>
      </c>
      <c r="AO9" s="7">
        <v>0</v>
      </c>
      <c r="AP9" s="7">
        <v>0</v>
      </c>
      <c r="AQ9" s="7">
        <v>0</v>
      </c>
      <c r="AR9" s="6">
        <f t="shared" si="4"/>
        <v>0</v>
      </c>
      <c r="AS9" s="171" t="s">
        <v>580</v>
      </c>
      <c r="AT9" s="3" t="str">
        <f t="shared" si="5"/>
        <v>Forráshiányos a feladat!</v>
      </c>
      <c r="AV9" s="173" t="s">
        <v>0</v>
      </c>
      <c r="AW9" s="173" t="s">
        <v>0</v>
      </c>
      <c r="AZ9" s="8">
        <f>VLOOKUP($G9,Összesítő!$B:$F,3,FALSE)</f>
        <v>4127</v>
      </c>
      <c r="BA9" s="8">
        <f t="shared" si="6"/>
        <v>0</v>
      </c>
      <c r="BB9" s="5">
        <f t="shared" si="7"/>
        <v>1</v>
      </c>
      <c r="BC9" s="5" t="str">
        <f t="shared" si="8"/>
        <v>H</v>
      </c>
      <c r="BD9" s="5">
        <f t="shared" si="9"/>
        <v>0</v>
      </c>
      <c r="BE9" s="5">
        <f t="shared" si="10"/>
        <v>0</v>
      </c>
      <c r="BF9" s="5">
        <f t="shared" si="11"/>
        <v>0</v>
      </c>
      <c r="BG9" s="8" t="str">
        <f t="shared" si="12"/>
        <v>Nem rövidtávú a feladat.</v>
      </c>
      <c r="BH9" s="5">
        <f t="shared" si="13"/>
        <v>1</v>
      </c>
      <c r="BI9" s="5">
        <f t="shared" si="14"/>
        <v>1</v>
      </c>
      <c r="BJ9" s="5">
        <f t="shared" si="15"/>
        <v>1</v>
      </c>
      <c r="BK9" s="5">
        <f t="shared" si="16"/>
        <v>1</v>
      </c>
      <c r="BL9" s="5">
        <f t="shared" si="17"/>
        <v>1</v>
      </c>
      <c r="BM9" s="4" t="str">
        <f t="shared" si="18"/>
        <v>Forráshiányos a feladat!</v>
      </c>
      <c r="BN9" s="5">
        <f t="shared" si="19"/>
        <v>0</v>
      </c>
      <c r="BO9" s="5">
        <f t="shared" si="20"/>
        <v>1</v>
      </c>
      <c r="BP9" s="5">
        <f t="shared" si="21"/>
        <v>0</v>
      </c>
      <c r="BQ9" s="5">
        <f t="shared" si="22"/>
        <v>0</v>
      </c>
      <c r="BR9" s="5">
        <f t="shared" si="23"/>
        <v>0</v>
      </c>
      <c r="BS9" s="8">
        <f t="shared" si="24"/>
        <v>0</v>
      </c>
      <c r="BT9" s="5">
        <f t="shared" si="25"/>
        <v>0</v>
      </c>
      <c r="BU9" s="5">
        <f t="shared" si="26"/>
        <v>0</v>
      </c>
      <c r="BV9" s="5">
        <f t="shared" si="27"/>
        <v>1</v>
      </c>
      <c r="BW9" s="5">
        <f t="shared" si="28"/>
        <v>1</v>
      </c>
      <c r="BX9" s="5">
        <f t="shared" si="29"/>
        <v>1</v>
      </c>
      <c r="BY9" s="5">
        <f t="shared" si="30"/>
        <v>1</v>
      </c>
      <c r="BZ9" s="5">
        <f t="shared" si="31"/>
        <v>1</v>
      </c>
      <c r="CA9" s="5">
        <f t="shared" si="32"/>
        <v>1</v>
      </c>
      <c r="CB9" s="5">
        <f t="shared" si="33"/>
        <v>1</v>
      </c>
      <c r="CC9" s="5">
        <f t="shared" si="34"/>
        <v>1</v>
      </c>
      <c r="CD9" s="5">
        <f t="shared" si="35"/>
        <v>1</v>
      </c>
      <c r="CE9" s="5" t="str">
        <f t="shared" si="36"/>
        <v>?</v>
      </c>
      <c r="CF9" s="4" t="str">
        <f t="shared" si="37"/>
        <v>Kitöltés rendben!</v>
      </c>
      <c r="CG9" s="5">
        <f t="shared" si="38"/>
        <v>1</v>
      </c>
      <c r="CH9" s="5">
        <f t="shared" si="39"/>
        <v>0</v>
      </c>
      <c r="CI9" s="5">
        <f t="shared" si="40"/>
        <v>1</v>
      </c>
    </row>
    <row r="10" spans="1:87" s="2" customFormat="1" ht="409.6" customHeight="1" x14ac:dyDescent="0.3">
      <c r="A10" s="1" t="str">
        <f t="shared" si="0"/>
        <v>Kitöltés rendben!</v>
      </c>
      <c r="B10" s="172">
        <v>2</v>
      </c>
      <c r="C10" s="171" t="s">
        <v>438</v>
      </c>
      <c r="D10" s="173" t="s">
        <v>498</v>
      </c>
      <c r="E10" s="173" t="s">
        <v>576</v>
      </c>
      <c r="F10" s="174" t="str">
        <f>VLOOKUP($G10,Összesítő!$B:$F,2,FALSE)</f>
        <v>11-03009-1-036-00-04</v>
      </c>
      <c r="G10" s="171" t="s">
        <v>52</v>
      </c>
      <c r="H10" s="174">
        <f>COUNTA($G$3:G10)</f>
        <v>8</v>
      </c>
      <c r="I10" s="174" t="str">
        <f>AZ10&amp;"_"&amp;H10&amp;"_FIV_"&amp;LEFT(Előlap!$B$6,4)</f>
        <v>4127_8_FIV_2026</v>
      </c>
      <c r="J10" s="174" t="str">
        <f>VLOOKUP($G10,Összesítő!$B:$F,5,FALSE)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0" s="174" t="str">
        <f>VLOOKUP($G10,Összesítő!$B:$F,4,FALSE)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0" s="6">
        <f t="shared" si="1"/>
        <v>1600000</v>
      </c>
      <c r="M10" s="172">
        <v>2028</v>
      </c>
      <c r="N10" s="172">
        <v>2028</v>
      </c>
      <c r="O10" s="12">
        <v>0</v>
      </c>
      <c r="P10" s="7">
        <v>1600000</v>
      </c>
      <c r="Q10" s="7">
        <v>0</v>
      </c>
      <c r="S10" s="7">
        <v>0</v>
      </c>
      <c r="T10" s="7">
        <v>0</v>
      </c>
      <c r="U10" s="7">
        <v>0</v>
      </c>
      <c r="V10" s="7">
        <v>0</v>
      </c>
      <c r="W10" s="7">
        <v>0</v>
      </c>
      <c r="X10" s="7">
        <v>0</v>
      </c>
      <c r="Y10" s="7">
        <v>0</v>
      </c>
      <c r="Z10" s="7">
        <v>0</v>
      </c>
      <c r="AA10" s="7">
        <v>0</v>
      </c>
      <c r="AB10" s="7">
        <v>0</v>
      </c>
      <c r="AC10" s="7">
        <v>0</v>
      </c>
      <c r="AD10" s="6">
        <f t="shared" si="2"/>
        <v>0</v>
      </c>
      <c r="AE10" s="3" t="str">
        <f t="shared" si="3"/>
        <v>Nem rövidtávú a feladat.</v>
      </c>
      <c r="AG10" s="7">
        <v>0</v>
      </c>
      <c r="AH10" s="7">
        <v>0</v>
      </c>
      <c r="AI10" s="7">
        <v>0</v>
      </c>
      <c r="AJ10" s="7">
        <v>0</v>
      </c>
      <c r="AK10" s="7">
        <v>0</v>
      </c>
      <c r="AL10" s="7">
        <v>0</v>
      </c>
      <c r="AM10" s="7">
        <v>0</v>
      </c>
      <c r="AN10" s="7">
        <v>0</v>
      </c>
      <c r="AO10" s="7">
        <v>0</v>
      </c>
      <c r="AP10" s="7">
        <v>0</v>
      </c>
      <c r="AQ10" s="7">
        <v>0</v>
      </c>
      <c r="AR10" s="6">
        <f t="shared" si="4"/>
        <v>0</v>
      </c>
      <c r="AS10" s="171" t="s">
        <v>580</v>
      </c>
      <c r="AT10" s="3" t="str">
        <f t="shared" si="5"/>
        <v>Forráshiányos a feladat!</v>
      </c>
      <c r="AV10" s="173" t="s">
        <v>0</v>
      </c>
      <c r="AW10" s="173" t="s">
        <v>0</v>
      </c>
      <c r="AZ10" s="8">
        <f>VLOOKUP($G10,Összesítő!$B:$F,3,FALSE)</f>
        <v>4127</v>
      </c>
      <c r="BA10" s="8">
        <f t="shared" si="6"/>
        <v>0</v>
      </c>
      <c r="BB10" s="5">
        <f t="shared" si="7"/>
        <v>1</v>
      </c>
      <c r="BC10" s="5" t="str">
        <f t="shared" si="8"/>
        <v>H</v>
      </c>
      <c r="BD10" s="5">
        <f t="shared" si="9"/>
        <v>0</v>
      </c>
      <c r="BE10" s="5">
        <f t="shared" si="10"/>
        <v>0</v>
      </c>
      <c r="BF10" s="5">
        <f t="shared" si="11"/>
        <v>0</v>
      </c>
      <c r="BG10" s="8" t="str">
        <f t="shared" si="12"/>
        <v>Nem rövidtávú a feladat.</v>
      </c>
      <c r="BH10" s="5">
        <f t="shared" si="13"/>
        <v>1</v>
      </c>
      <c r="BI10" s="5">
        <f t="shared" si="14"/>
        <v>1</v>
      </c>
      <c r="BJ10" s="5">
        <f t="shared" si="15"/>
        <v>1</v>
      </c>
      <c r="BK10" s="5">
        <f t="shared" si="16"/>
        <v>1</v>
      </c>
      <c r="BL10" s="5">
        <f t="shared" si="17"/>
        <v>1</v>
      </c>
      <c r="BM10" s="4" t="str">
        <f t="shared" si="18"/>
        <v>Forráshiányos a feladat!</v>
      </c>
      <c r="BN10" s="5">
        <f t="shared" si="19"/>
        <v>0</v>
      </c>
      <c r="BO10" s="5">
        <f t="shared" si="20"/>
        <v>1</v>
      </c>
      <c r="BP10" s="5">
        <f t="shared" si="21"/>
        <v>0</v>
      </c>
      <c r="BQ10" s="5">
        <f t="shared" si="22"/>
        <v>0</v>
      </c>
      <c r="BR10" s="5">
        <f t="shared" si="23"/>
        <v>0</v>
      </c>
      <c r="BS10" s="8">
        <f t="shared" si="24"/>
        <v>0</v>
      </c>
      <c r="BT10" s="5">
        <f t="shared" si="25"/>
        <v>0</v>
      </c>
      <c r="BU10" s="5">
        <f t="shared" si="26"/>
        <v>0</v>
      </c>
      <c r="BV10" s="5">
        <f t="shared" si="27"/>
        <v>1</v>
      </c>
      <c r="BW10" s="5">
        <f t="shared" si="28"/>
        <v>1</v>
      </c>
      <c r="BX10" s="5">
        <f t="shared" si="29"/>
        <v>1</v>
      </c>
      <c r="BY10" s="5">
        <f t="shared" si="30"/>
        <v>1</v>
      </c>
      <c r="BZ10" s="5">
        <f t="shared" si="31"/>
        <v>1</v>
      </c>
      <c r="CA10" s="5">
        <f t="shared" si="32"/>
        <v>1</v>
      </c>
      <c r="CB10" s="5">
        <f t="shared" si="33"/>
        <v>1</v>
      </c>
      <c r="CC10" s="5">
        <f t="shared" si="34"/>
        <v>1</v>
      </c>
      <c r="CD10" s="5">
        <f t="shared" si="35"/>
        <v>1</v>
      </c>
      <c r="CE10" s="5" t="str">
        <f t="shared" si="36"/>
        <v>?</v>
      </c>
      <c r="CF10" s="4" t="str">
        <f t="shared" si="37"/>
        <v>Kitöltés rendben!</v>
      </c>
      <c r="CG10" s="5">
        <f t="shared" si="38"/>
        <v>1</v>
      </c>
      <c r="CH10" s="5">
        <f t="shared" si="39"/>
        <v>0</v>
      </c>
      <c r="CI10" s="5">
        <f t="shared" si="40"/>
        <v>1</v>
      </c>
    </row>
    <row r="11" spans="1:87" s="2" customFormat="1" ht="409.6" customHeight="1" x14ac:dyDescent="0.3">
      <c r="A11" s="1" t="str">
        <f t="shared" si="0"/>
        <v>Kitöltés rendben!</v>
      </c>
      <c r="B11" s="172">
        <v>2</v>
      </c>
      <c r="C11" s="171" t="s">
        <v>487</v>
      </c>
      <c r="D11" s="173" t="s">
        <v>499</v>
      </c>
      <c r="E11" s="173" t="s">
        <v>576</v>
      </c>
      <c r="F11" s="174" t="str">
        <f>VLOOKUP($G11,Összesítő!$B:$F,2,FALSE)</f>
        <v>11-03009-1-036-00-04</v>
      </c>
      <c r="G11" s="171" t="s">
        <v>52</v>
      </c>
      <c r="H11" s="174">
        <f>COUNTA($G$3:G11)</f>
        <v>9</v>
      </c>
      <c r="I11" s="174" t="str">
        <f>AZ11&amp;"_"&amp;H11&amp;"_FIV_"&amp;LEFT(Előlap!$B$6,4)</f>
        <v>4127_9_FIV_2026</v>
      </c>
      <c r="J11" s="174" t="str">
        <f>VLOOKUP($G11,Összesítő!$B:$F,5,FALSE)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1" s="174" t="str">
        <f>VLOOKUP($G11,Összesítő!$B:$F,4,FALSE)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1" s="6">
        <f t="shared" si="1"/>
        <v>52000</v>
      </c>
      <c r="M11" s="172">
        <v>2028</v>
      </c>
      <c r="N11" s="172">
        <v>2028</v>
      </c>
      <c r="O11" s="12">
        <v>0</v>
      </c>
      <c r="P11" s="7">
        <v>52000</v>
      </c>
      <c r="Q11" s="7">
        <v>0</v>
      </c>
      <c r="S11" s="7">
        <v>0</v>
      </c>
      <c r="T11" s="7">
        <v>0</v>
      </c>
      <c r="U11" s="7">
        <v>0</v>
      </c>
      <c r="V11" s="7">
        <v>0</v>
      </c>
      <c r="W11" s="7">
        <v>0</v>
      </c>
      <c r="X11" s="7">
        <v>0</v>
      </c>
      <c r="Y11" s="7">
        <v>0</v>
      </c>
      <c r="Z11" s="7">
        <v>0</v>
      </c>
      <c r="AA11" s="7">
        <v>0</v>
      </c>
      <c r="AB11" s="7">
        <v>0</v>
      </c>
      <c r="AC11" s="7">
        <v>0</v>
      </c>
      <c r="AD11" s="6">
        <f t="shared" si="2"/>
        <v>0</v>
      </c>
      <c r="AE11" s="3" t="str">
        <f t="shared" si="3"/>
        <v>Nem rövidtávú a feladat.</v>
      </c>
      <c r="AG11" s="7">
        <v>0</v>
      </c>
      <c r="AH11" s="7">
        <v>0</v>
      </c>
      <c r="AI11" s="7">
        <v>0</v>
      </c>
      <c r="AJ11" s="7">
        <v>0</v>
      </c>
      <c r="AK11" s="7">
        <v>0</v>
      </c>
      <c r="AL11" s="7">
        <v>0</v>
      </c>
      <c r="AM11" s="7">
        <v>0</v>
      </c>
      <c r="AN11" s="7">
        <v>0</v>
      </c>
      <c r="AO11" s="7">
        <v>0</v>
      </c>
      <c r="AP11" s="7">
        <v>0</v>
      </c>
      <c r="AQ11" s="7">
        <v>0</v>
      </c>
      <c r="AR11" s="6">
        <f t="shared" si="4"/>
        <v>0</v>
      </c>
      <c r="AS11" s="171" t="s">
        <v>580</v>
      </c>
      <c r="AT11" s="3" t="str">
        <f t="shared" si="5"/>
        <v>Forráshiányos a feladat!</v>
      </c>
      <c r="AV11" s="173" t="s">
        <v>0</v>
      </c>
      <c r="AW11" s="173" t="s">
        <v>0</v>
      </c>
      <c r="AZ11" s="8">
        <f>VLOOKUP($G11,Összesítő!$B:$F,3,FALSE)</f>
        <v>4127</v>
      </c>
      <c r="BA11" s="8">
        <f t="shared" si="6"/>
        <v>0</v>
      </c>
      <c r="BB11" s="5">
        <f t="shared" si="7"/>
        <v>1</v>
      </c>
      <c r="BC11" s="5" t="str">
        <f t="shared" si="8"/>
        <v>H</v>
      </c>
      <c r="BD11" s="5">
        <f t="shared" si="9"/>
        <v>0</v>
      </c>
      <c r="BE11" s="5">
        <f t="shared" si="10"/>
        <v>0</v>
      </c>
      <c r="BF11" s="5">
        <f t="shared" si="11"/>
        <v>0</v>
      </c>
      <c r="BG11" s="8" t="str">
        <f t="shared" si="12"/>
        <v>Nem rövidtávú a feladat.</v>
      </c>
      <c r="BH11" s="5">
        <f t="shared" si="13"/>
        <v>1</v>
      </c>
      <c r="BI11" s="5">
        <f t="shared" si="14"/>
        <v>1</v>
      </c>
      <c r="BJ11" s="5">
        <f t="shared" si="15"/>
        <v>1</v>
      </c>
      <c r="BK11" s="5">
        <f t="shared" si="16"/>
        <v>1</v>
      </c>
      <c r="BL11" s="5">
        <f t="shared" si="17"/>
        <v>1</v>
      </c>
      <c r="BM11" s="4" t="str">
        <f t="shared" si="18"/>
        <v>Forráshiányos a feladat!</v>
      </c>
      <c r="BN11" s="5">
        <f t="shared" si="19"/>
        <v>0</v>
      </c>
      <c r="BO11" s="5">
        <f t="shared" si="20"/>
        <v>1</v>
      </c>
      <c r="BP11" s="5">
        <f t="shared" si="21"/>
        <v>0</v>
      </c>
      <c r="BQ11" s="5">
        <f t="shared" si="22"/>
        <v>0</v>
      </c>
      <c r="BR11" s="5">
        <f t="shared" si="23"/>
        <v>0</v>
      </c>
      <c r="BS11" s="8">
        <f t="shared" si="24"/>
        <v>0</v>
      </c>
      <c r="BT11" s="5">
        <f t="shared" si="25"/>
        <v>0</v>
      </c>
      <c r="BU11" s="5">
        <f t="shared" si="26"/>
        <v>0</v>
      </c>
      <c r="BV11" s="5">
        <f t="shared" si="27"/>
        <v>1</v>
      </c>
      <c r="BW11" s="5">
        <f t="shared" si="28"/>
        <v>1</v>
      </c>
      <c r="BX11" s="5">
        <f t="shared" si="29"/>
        <v>1</v>
      </c>
      <c r="BY11" s="5">
        <f t="shared" si="30"/>
        <v>1</v>
      </c>
      <c r="BZ11" s="5">
        <f t="shared" si="31"/>
        <v>1</v>
      </c>
      <c r="CA11" s="5">
        <f t="shared" si="32"/>
        <v>1</v>
      </c>
      <c r="CB11" s="5">
        <f t="shared" si="33"/>
        <v>1</v>
      </c>
      <c r="CC11" s="5">
        <f t="shared" si="34"/>
        <v>1</v>
      </c>
      <c r="CD11" s="5">
        <f t="shared" si="35"/>
        <v>1</v>
      </c>
      <c r="CE11" s="5" t="str">
        <f t="shared" si="36"/>
        <v>?</v>
      </c>
      <c r="CF11" s="4" t="str">
        <f t="shared" si="37"/>
        <v>Kitöltés rendben!</v>
      </c>
      <c r="CG11" s="5">
        <f t="shared" si="38"/>
        <v>1</v>
      </c>
      <c r="CH11" s="5">
        <f t="shared" si="39"/>
        <v>0</v>
      </c>
      <c r="CI11" s="5">
        <f t="shared" si="40"/>
        <v>1</v>
      </c>
    </row>
    <row r="12" spans="1:87" s="2" customFormat="1" ht="409.6" customHeight="1" x14ac:dyDescent="0.3">
      <c r="A12" s="1" t="str">
        <f t="shared" si="0"/>
        <v>Kitöltés rendben!</v>
      </c>
      <c r="B12" s="172">
        <v>2</v>
      </c>
      <c r="C12" s="171" t="s">
        <v>487</v>
      </c>
      <c r="D12" s="173" t="s">
        <v>500</v>
      </c>
      <c r="E12" s="173" t="s">
        <v>576</v>
      </c>
      <c r="F12" s="174" t="str">
        <f>VLOOKUP($G12,Összesítő!$B:$F,2,FALSE)</f>
        <v>11-03009-1-036-00-04</v>
      </c>
      <c r="G12" s="171" t="s">
        <v>52</v>
      </c>
      <c r="H12" s="174">
        <f>COUNTA($G$3:G12)</f>
        <v>10</v>
      </c>
      <c r="I12" s="174" t="str">
        <f>AZ12&amp;"_"&amp;H12&amp;"_FIV_"&amp;LEFT(Előlap!$B$6,4)</f>
        <v>4127_10_FIV_2026</v>
      </c>
      <c r="J12" s="174" t="str">
        <f>VLOOKUP($G12,Összesítő!$B:$F,5,FALSE)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2" s="174" t="str">
        <f>VLOOKUP($G12,Összesítő!$B:$F,4,FALSE)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2" s="6">
        <f t="shared" si="1"/>
        <v>1000000</v>
      </c>
      <c r="M12" s="172">
        <v>2033</v>
      </c>
      <c r="N12" s="172">
        <v>2033</v>
      </c>
      <c r="O12" s="12">
        <v>0</v>
      </c>
      <c r="P12" s="7">
        <v>1000000</v>
      </c>
      <c r="Q12" s="7">
        <v>0</v>
      </c>
      <c r="S12" s="7">
        <v>0</v>
      </c>
      <c r="T12" s="7">
        <v>0</v>
      </c>
      <c r="U12" s="7">
        <v>0</v>
      </c>
      <c r="V12" s="7">
        <v>0</v>
      </c>
      <c r="W12" s="7">
        <v>0</v>
      </c>
      <c r="X12" s="7">
        <v>0</v>
      </c>
      <c r="Y12" s="7">
        <v>0</v>
      </c>
      <c r="Z12" s="7">
        <v>0</v>
      </c>
      <c r="AA12" s="7">
        <v>0</v>
      </c>
      <c r="AB12" s="7">
        <v>0</v>
      </c>
      <c r="AC12" s="7">
        <v>0</v>
      </c>
      <c r="AD12" s="6">
        <f t="shared" si="2"/>
        <v>0</v>
      </c>
      <c r="AE12" s="3" t="str">
        <f t="shared" si="3"/>
        <v>Nem rövidtávú a feladat.</v>
      </c>
      <c r="AG12" s="7">
        <v>0</v>
      </c>
      <c r="AH12" s="7">
        <v>0</v>
      </c>
      <c r="AI12" s="7">
        <v>0</v>
      </c>
      <c r="AJ12" s="7">
        <v>0</v>
      </c>
      <c r="AK12" s="7">
        <v>0</v>
      </c>
      <c r="AL12" s="7">
        <v>0</v>
      </c>
      <c r="AM12" s="7">
        <v>0</v>
      </c>
      <c r="AN12" s="7">
        <v>0</v>
      </c>
      <c r="AO12" s="7">
        <v>0</v>
      </c>
      <c r="AP12" s="7">
        <v>0</v>
      </c>
      <c r="AQ12" s="7">
        <v>0</v>
      </c>
      <c r="AR12" s="6">
        <f t="shared" si="4"/>
        <v>0</v>
      </c>
      <c r="AS12" s="171" t="s">
        <v>580</v>
      </c>
      <c r="AT12" s="3" t="str">
        <f t="shared" si="5"/>
        <v>Forráshiányos a feladat!</v>
      </c>
      <c r="AV12" s="173" t="s">
        <v>0</v>
      </c>
      <c r="AW12" s="173" t="s">
        <v>0</v>
      </c>
      <c r="AZ12" s="8">
        <f>VLOOKUP($G12,Összesítő!$B:$F,3,FALSE)</f>
        <v>4127</v>
      </c>
      <c r="BA12" s="8">
        <f t="shared" si="6"/>
        <v>0</v>
      </c>
      <c r="BB12" s="5">
        <f t="shared" si="7"/>
        <v>1</v>
      </c>
      <c r="BC12" s="5" t="str">
        <f t="shared" si="8"/>
        <v>H</v>
      </c>
      <c r="BD12" s="5">
        <f t="shared" si="9"/>
        <v>0</v>
      </c>
      <c r="BE12" s="5">
        <f t="shared" si="10"/>
        <v>0</v>
      </c>
      <c r="BF12" s="5">
        <f t="shared" si="11"/>
        <v>0</v>
      </c>
      <c r="BG12" s="8" t="str">
        <f t="shared" si="12"/>
        <v>Nem rövidtávú a feladat.</v>
      </c>
      <c r="BH12" s="5">
        <f t="shared" si="13"/>
        <v>1</v>
      </c>
      <c r="BI12" s="5">
        <f t="shared" si="14"/>
        <v>1</v>
      </c>
      <c r="BJ12" s="5">
        <f t="shared" si="15"/>
        <v>1</v>
      </c>
      <c r="BK12" s="5">
        <f t="shared" si="16"/>
        <v>1</v>
      </c>
      <c r="BL12" s="5">
        <f t="shared" si="17"/>
        <v>1</v>
      </c>
      <c r="BM12" s="4" t="str">
        <f t="shared" si="18"/>
        <v>Forráshiányos a feladat!</v>
      </c>
      <c r="BN12" s="5">
        <f t="shared" si="19"/>
        <v>0</v>
      </c>
      <c r="BO12" s="5">
        <f t="shared" si="20"/>
        <v>1</v>
      </c>
      <c r="BP12" s="5">
        <f t="shared" si="21"/>
        <v>0</v>
      </c>
      <c r="BQ12" s="5">
        <f t="shared" si="22"/>
        <v>0</v>
      </c>
      <c r="BR12" s="5">
        <f t="shared" si="23"/>
        <v>0</v>
      </c>
      <c r="BS12" s="8">
        <f t="shared" si="24"/>
        <v>0</v>
      </c>
      <c r="BT12" s="5">
        <f t="shared" si="25"/>
        <v>0</v>
      </c>
      <c r="BU12" s="5">
        <f t="shared" si="26"/>
        <v>0</v>
      </c>
      <c r="BV12" s="5">
        <f t="shared" si="27"/>
        <v>1</v>
      </c>
      <c r="BW12" s="5">
        <f t="shared" si="28"/>
        <v>1</v>
      </c>
      <c r="BX12" s="5">
        <f t="shared" si="29"/>
        <v>1</v>
      </c>
      <c r="BY12" s="5">
        <f t="shared" si="30"/>
        <v>1</v>
      </c>
      <c r="BZ12" s="5">
        <f t="shared" si="31"/>
        <v>1</v>
      </c>
      <c r="CA12" s="5">
        <f t="shared" si="32"/>
        <v>1</v>
      </c>
      <c r="CB12" s="5">
        <f t="shared" si="33"/>
        <v>1</v>
      </c>
      <c r="CC12" s="5">
        <f t="shared" si="34"/>
        <v>1</v>
      </c>
      <c r="CD12" s="5">
        <f t="shared" si="35"/>
        <v>1</v>
      </c>
      <c r="CE12" s="5" t="str">
        <f t="shared" si="36"/>
        <v>?</v>
      </c>
      <c r="CF12" s="4" t="str">
        <f t="shared" si="37"/>
        <v>Kitöltés rendben!</v>
      </c>
      <c r="CG12" s="5">
        <f t="shared" si="38"/>
        <v>1</v>
      </c>
      <c r="CH12" s="5">
        <f t="shared" si="39"/>
        <v>0</v>
      </c>
      <c r="CI12" s="5">
        <f t="shared" si="40"/>
        <v>1</v>
      </c>
    </row>
    <row r="13" spans="1:87" s="2" customFormat="1" ht="409.6" customHeight="1" x14ac:dyDescent="0.3">
      <c r="A13" s="1" t="str">
        <f t="shared" si="0"/>
        <v>Kitöltés rendben!</v>
      </c>
      <c r="B13" s="172">
        <v>2</v>
      </c>
      <c r="C13" s="171" t="s">
        <v>477</v>
      </c>
      <c r="D13" s="173" t="s">
        <v>501</v>
      </c>
      <c r="E13" s="173" t="s">
        <v>574</v>
      </c>
      <c r="F13" s="174" t="str">
        <f>VLOOKUP($G13,Összesítő!$B:$F,2,FALSE)</f>
        <v>11-03009-1-036-00-04</v>
      </c>
      <c r="G13" s="171" t="s">
        <v>52</v>
      </c>
      <c r="H13" s="174">
        <f>COUNTA($G$3:G13)</f>
        <v>11</v>
      </c>
      <c r="I13" s="174" t="str">
        <f>AZ13&amp;"_"&amp;H13&amp;"_FIV_"&amp;LEFT(Előlap!$B$6,4)</f>
        <v>4127_11_FIV_2026</v>
      </c>
      <c r="J13" s="174" t="str">
        <f>VLOOKUP($G13,Összesítő!$B:$F,5,FALSE)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3" s="174" t="str">
        <f>VLOOKUP($G13,Összesítő!$B:$F,4,FALSE)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3" s="6">
        <f t="shared" si="1"/>
        <v>20000</v>
      </c>
      <c r="M13" s="172">
        <v>2033</v>
      </c>
      <c r="N13" s="172">
        <v>2034</v>
      </c>
      <c r="O13" s="12">
        <v>0</v>
      </c>
      <c r="P13" s="7">
        <v>20000</v>
      </c>
      <c r="Q13" s="7">
        <v>0</v>
      </c>
      <c r="S13" s="7">
        <v>0</v>
      </c>
      <c r="T13" s="7">
        <v>0</v>
      </c>
      <c r="U13" s="7">
        <v>0</v>
      </c>
      <c r="V13" s="7">
        <v>0</v>
      </c>
      <c r="W13" s="7">
        <v>0</v>
      </c>
      <c r="X13" s="7">
        <v>0</v>
      </c>
      <c r="Y13" s="7">
        <v>0</v>
      </c>
      <c r="Z13" s="7">
        <v>0</v>
      </c>
      <c r="AA13" s="7">
        <v>0</v>
      </c>
      <c r="AB13" s="7">
        <v>0</v>
      </c>
      <c r="AC13" s="7">
        <v>0</v>
      </c>
      <c r="AD13" s="6">
        <f t="shared" si="2"/>
        <v>0</v>
      </c>
      <c r="AE13" s="3" t="str">
        <f t="shared" si="3"/>
        <v>Nem rövidtávú a feladat.</v>
      </c>
      <c r="AG13" s="7">
        <v>0</v>
      </c>
      <c r="AH13" s="7">
        <v>0</v>
      </c>
      <c r="AI13" s="7">
        <v>0</v>
      </c>
      <c r="AJ13" s="7">
        <v>0</v>
      </c>
      <c r="AK13" s="7">
        <v>0</v>
      </c>
      <c r="AL13" s="7">
        <v>0</v>
      </c>
      <c r="AM13" s="7">
        <v>0</v>
      </c>
      <c r="AN13" s="7">
        <v>0</v>
      </c>
      <c r="AO13" s="7">
        <v>0</v>
      </c>
      <c r="AP13" s="7">
        <v>0</v>
      </c>
      <c r="AQ13" s="7">
        <v>0</v>
      </c>
      <c r="AR13" s="6">
        <f t="shared" si="4"/>
        <v>0</v>
      </c>
      <c r="AS13" s="171" t="s">
        <v>580</v>
      </c>
      <c r="AT13" s="3" t="str">
        <f t="shared" si="5"/>
        <v>Forráshiányos a feladat!</v>
      </c>
      <c r="AV13" s="173" t="s">
        <v>0</v>
      </c>
      <c r="AW13" s="173" t="s">
        <v>0</v>
      </c>
      <c r="AZ13" s="8">
        <f>VLOOKUP($G13,Összesítő!$B:$F,3,FALSE)</f>
        <v>4127</v>
      </c>
      <c r="BA13" s="8">
        <f t="shared" si="6"/>
        <v>0</v>
      </c>
      <c r="BB13" s="5">
        <f t="shared" si="7"/>
        <v>1</v>
      </c>
      <c r="BC13" s="5" t="str">
        <f t="shared" si="8"/>
        <v>H</v>
      </c>
      <c r="BD13" s="5">
        <f t="shared" si="9"/>
        <v>0</v>
      </c>
      <c r="BE13" s="5">
        <f t="shared" si="10"/>
        <v>0</v>
      </c>
      <c r="BF13" s="5">
        <f t="shared" si="11"/>
        <v>0</v>
      </c>
      <c r="BG13" s="8" t="str">
        <f t="shared" si="12"/>
        <v>Nem rövidtávú a feladat.</v>
      </c>
      <c r="BH13" s="5">
        <f t="shared" si="13"/>
        <v>1</v>
      </c>
      <c r="BI13" s="5">
        <f t="shared" si="14"/>
        <v>1</v>
      </c>
      <c r="BJ13" s="5">
        <f t="shared" si="15"/>
        <v>1</v>
      </c>
      <c r="BK13" s="5">
        <f t="shared" si="16"/>
        <v>1</v>
      </c>
      <c r="BL13" s="5">
        <f t="shared" si="17"/>
        <v>1</v>
      </c>
      <c r="BM13" s="4" t="str">
        <f t="shared" si="18"/>
        <v>Forráshiányos a feladat!</v>
      </c>
      <c r="BN13" s="5">
        <f t="shared" si="19"/>
        <v>0</v>
      </c>
      <c r="BO13" s="5">
        <f t="shared" si="20"/>
        <v>1</v>
      </c>
      <c r="BP13" s="5">
        <f t="shared" si="21"/>
        <v>0</v>
      </c>
      <c r="BQ13" s="5">
        <f t="shared" si="22"/>
        <v>0</v>
      </c>
      <c r="BR13" s="5">
        <f t="shared" si="23"/>
        <v>0</v>
      </c>
      <c r="BS13" s="8">
        <f t="shared" si="24"/>
        <v>0</v>
      </c>
      <c r="BT13" s="5">
        <f t="shared" si="25"/>
        <v>0</v>
      </c>
      <c r="BU13" s="5">
        <f t="shared" si="26"/>
        <v>0</v>
      </c>
      <c r="BV13" s="5">
        <f t="shared" si="27"/>
        <v>1</v>
      </c>
      <c r="BW13" s="5">
        <f t="shared" si="28"/>
        <v>1</v>
      </c>
      <c r="BX13" s="5">
        <f t="shared" si="29"/>
        <v>1</v>
      </c>
      <c r="BY13" s="5">
        <f t="shared" si="30"/>
        <v>1</v>
      </c>
      <c r="BZ13" s="5">
        <f t="shared" si="31"/>
        <v>1</v>
      </c>
      <c r="CA13" s="5">
        <f t="shared" si="32"/>
        <v>1</v>
      </c>
      <c r="CB13" s="5">
        <f t="shared" si="33"/>
        <v>1</v>
      </c>
      <c r="CC13" s="5">
        <f t="shared" si="34"/>
        <v>1</v>
      </c>
      <c r="CD13" s="5">
        <f t="shared" si="35"/>
        <v>1</v>
      </c>
      <c r="CE13" s="5" t="str">
        <f t="shared" si="36"/>
        <v>?</v>
      </c>
      <c r="CF13" s="4" t="str">
        <f t="shared" si="37"/>
        <v>Kitöltés rendben!</v>
      </c>
      <c r="CG13" s="5">
        <f t="shared" si="38"/>
        <v>1</v>
      </c>
      <c r="CH13" s="5">
        <f t="shared" si="39"/>
        <v>0</v>
      </c>
      <c r="CI13" s="5">
        <f t="shared" si="40"/>
        <v>1</v>
      </c>
    </row>
    <row r="14" spans="1:87" s="2" customFormat="1" ht="409.6" customHeight="1" x14ac:dyDescent="0.3">
      <c r="A14" s="1" t="str">
        <f t="shared" si="0"/>
        <v>Kitöltés rendben!</v>
      </c>
      <c r="B14" s="172">
        <v>2</v>
      </c>
      <c r="C14" s="171" t="s">
        <v>487</v>
      </c>
      <c r="D14" s="173" t="s">
        <v>502</v>
      </c>
      <c r="E14" s="173" t="s">
        <v>574</v>
      </c>
      <c r="F14" s="174" t="str">
        <f>VLOOKUP($G14,Összesítő!$B:$F,2,FALSE)</f>
        <v>11-03009-1-036-00-04</v>
      </c>
      <c r="G14" s="171" t="s">
        <v>52</v>
      </c>
      <c r="H14" s="174">
        <f>COUNTA($G$3:G14)</f>
        <v>12</v>
      </c>
      <c r="I14" s="174" t="str">
        <f>AZ14&amp;"_"&amp;H14&amp;"_FIV_"&amp;LEFT(Előlap!$B$6,4)</f>
        <v>4127_12_FIV_2026</v>
      </c>
      <c r="J14" s="174" t="str">
        <f>VLOOKUP($G14,Összesítő!$B:$F,5,FALSE)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4" s="174" t="str">
        <f>VLOOKUP($G14,Összesítő!$B:$F,4,FALSE)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4" s="6">
        <f t="shared" si="1"/>
        <v>800000</v>
      </c>
      <c r="M14" s="172">
        <v>2034</v>
      </c>
      <c r="N14" s="172">
        <v>2034</v>
      </c>
      <c r="O14" s="12">
        <v>0</v>
      </c>
      <c r="P14" s="7">
        <v>800000</v>
      </c>
      <c r="Q14" s="7">
        <v>0</v>
      </c>
      <c r="S14" s="7">
        <v>0</v>
      </c>
      <c r="T14" s="7">
        <v>0</v>
      </c>
      <c r="U14" s="7">
        <v>0</v>
      </c>
      <c r="V14" s="7">
        <v>0</v>
      </c>
      <c r="W14" s="7">
        <v>0</v>
      </c>
      <c r="X14" s="7">
        <v>0</v>
      </c>
      <c r="Y14" s="7">
        <v>0</v>
      </c>
      <c r="Z14" s="7">
        <v>0</v>
      </c>
      <c r="AA14" s="7">
        <v>0</v>
      </c>
      <c r="AB14" s="7">
        <v>0</v>
      </c>
      <c r="AC14" s="7">
        <v>0</v>
      </c>
      <c r="AD14" s="6">
        <f t="shared" si="2"/>
        <v>0</v>
      </c>
      <c r="AE14" s="3" t="str">
        <f t="shared" si="3"/>
        <v>Nem rövidtávú a feladat.</v>
      </c>
      <c r="AG14" s="7">
        <v>0</v>
      </c>
      <c r="AH14" s="7">
        <v>0</v>
      </c>
      <c r="AI14" s="7">
        <v>0</v>
      </c>
      <c r="AJ14" s="7">
        <v>0</v>
      </c>
      <c r="AK14" s="7">
        <v>0</v>
      </c>
      <c r="AL14" s="7">
        <v>0</v>
      </c>
      <c r="AM14" s="7">
        <v>0</v>
      </c>
      <c r="AN14" s="7">
        <v>0</v>
      </c>
      <c r="AO14" s="7">
        <v>0</v>
      </c>
      <c r="AP14" s="7">
        <v>0</v>
      </c>
      <c r="AQ14" s="7">
        <v>0</v>
      </c>
      <c r="AR14" s="6">
        <f t="shared" si="4"/>
        <v>0</v>
      </c>
      <c r="AS14" s="171" t="s">
        <v>580</v>
      </c>
      <c r="AT14" s="3" t="str">
        <f t="shared" si="5"/>
        <v>Forráshiányos a feladat!</v>
      </c>
      <c r="AV14" s="173" t="s">
        <v>0</v>
      </c>
      <c r="AW14" s="173" t="s">
        <v>0</v>
      </c>
      <c r="AZ14" s="8">
        <f>VLOOKUP($G14,Összesítő!$B:$F,3,FALSE)</f>
        <v>4127</v>
      </c>
      <c r="BA14" s="8">
        <f t="shared" si="6"/>
        <v>0</v>
      </c>
      <c r="BB14" s="5">
        <f t="shared" si="7"/>
        <v>1</v>
      </c>
      <c r="BC14" s="5" t="str">
        <f t="shared" si="8"/>
        <v>H</v>
      </c>
      <c r="BD14" s="5">
        <f t="shared" si="9"/>
        <v>0</v>
      </c>
      <c r="BE14" s="5">
        <f t="shared" si="10"/>
        <v>0</v>
      </c>
      <c r="BF14" s="5">
        <f t="shared" si="11"/>
        <v>0</v>
      </c>
      <c r="BG14" s="8" t="str">
        <f t="shared" si="12"/>
        <v>Nem rövidtávú a feladat.</v>
      </c>
      <c r="BH14" s="5">
        <f t="shared" si="13"/>
        <v>1</v>
      </c>
      <c r="BI14" s="5">
        <f t="shared" si="14"/>
        <v>1</v>
      </c>
      <c r="BJ14" s="5">
        <f t="shared" si="15"/>
        <v>1</v>
      </c>
      <c r="BK14" s="5">
        <f t="shared" si="16"/>
        <v>1</v>
      </c>
      <c r="BL14" s="5">
        <f t="shared" si="17"/>
        <v>1</v>
      </c>
      <c r="BM14" s="4" t="str">
        <f t="shared" si="18"/>
        <v>Forráshiányos a feladat!</v>
      </c>
      <c r="BN14" s="5">
        <f t="shared" si="19"/>
        <v>0</v>
      </c>
      <c r="BO14" s="5">
        <f t="shared" si="20"/>
        <v>1</v>
      </c>
      <c r="BP14" s="5">
        <f t="shared" si="21"/>
        <v>0</v>
      </c>
      <c r="BQ14" s="5">
        <f t="shared" si="22"/>
        <v>0</v>
      </c>
      <c r="BR14" s="5">
        <f t="shared" si="23"/>
        <v>0</v>
      </c>
      <c r="BS14" s="8">
        <f t="shared" si="24"/>
        <v>0</v>
      </c>
      <c r="BT14" s="5">
        <f t="shared" si="25"/>
        <v>0</v>
      </c>
      <c r="BU14" s="5">
        <f t="shared" si="26"/>
        <v>0</v>
      </c>
      <c r="BV14" s="5">
        <f t="shared" si="27"/>
        <v>1</v>
      </c>
      <c r="BW14" s="5">
        <f t="shared" si="28"/>
        <v>1</v>
      </c>
      <c r="BX14" s="5">
        <f t="shared" si="29"/>
        <v>1</v>
      </c>
      <c r="BY14" s="5">
        <f t="shared" si="30"/>
        <v>1</v>
      </c>
      <c r="BZ14" s="5">
        <f t="shared" si="31"/>
        <v>1</v>
      </c>
      <c r="CA14" s="5">
        <f t="shared" si="32"/>
        <v>1</v>
      </c>
      <c r="CB14" s="5">
        <f t="shared" si="33"/>
        <v>1</v>
      </c>
      <c r="CC14" s="5">
        <f t="shared" si="34"/>
        <v>1</v>
      </c>
      <c r="CD14" s="5">
        <f t="shared" si="35"/>
        <v>1</v>
      </c>
      <c r="CE14" s="5" t="str">
        <f t="shared" si="36"/>
        <v>?</v>
      </c>
      <c r="CF14" s="4" t="str">
        <f t="shared" si="37"/>
        <v>Kitöltés rendben!</v>
      </c>
      <c r="CG14" s="5">
        <f t="shared" si="38"/>
        <v>1</v>
      </c>
      <c r="CH14" s="5">
        <f t="shared" si="39"/>
        <v>0</v>
      </c>
      <c r="CI14" s="5">
        <f t="shared" si="40"/>
        <v>1</v>
      </c>
    </row>
    <row r="15" spans="1:87" s="2" customFormat="1" ht="409.6" customHeight="1" x14ac:dyDescent="0.3">
      <c r="A15" s="1" t="str">
        <f t="shared" si="0"/>
        <v>Kitöltés rendben!</v>
      </c>
      <c r="B15" s="172">
        <v>2</v>
      </c>
      <c r="C15" s="171" t="s">
        <v>487</v>
      </c>
      <c r="D15" s="173" t="s">
        <v>503</v>
      </c>
      <c r="E15" s="173" t="s">
        <v>577</v>
      </c>
      <c r="F15" s="174" t="str">
        <f>VLOOKUP($G15,Összesítő!$B:$F,2,FALSE)</f>
        <v>11-03009-1-036-00-04</v>
      </c>
      <c r="G15" s="171" t="s">
        <v>52</v>
      </c>
      <c r="H15" s="174">
        <f>COUNTA($G$3:G15)</f>
        <v>13</v>
      </c>
      <c r="I15" s="174" t="str">
        <f>AZ15&amp;"_"&amp;H15&amp;"_FIV_"&amp;LEFT(Előlap!$B$6,4)</f>
        <v>4127_13_FIV_2026</v>
      </c>
      <c r="J15" s="174" t="str">
        <f>VLOOKUP($G15,Összesítő!$B:$F,5,FALSE)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5" s="174" t="str">
        <f>VLOOKUP($G15,Összesítő!$B:$F,4,FALSE)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5" s="6">
        <f t="shared" si="1"/>
        <v>180000</v>
      </c>
      <c r="M15" s="172">
        <v>2028</v>
      </c>
      <c r="N15" s="172">
        <v>2029</v>
      </c>
      <c r="O15" s="12">
        <v>0</v>
      </c>
      <c r="P15" s="7">
        <v>180000</v>
      </c>
      <c r="Q15" s="7">
        <v>0</v>
      </c>
      <c r="S15" s="7">
        <v>0</v>
      </c>
      <c r="T15" s="7">
        <v>0</v>
      </c>
      <c r="U15" s="7">
        <v>0</v>
      </c>
      <c r="V15" s="7">
        <v>0</v>
      </c>
      <c r="W15" s="7">
        <v>0</v>
      </c>
      <c r="X15" s="7">
        <v>0</v>
      </c>
      <c r="Y15" s="7">
        <v>0</v>
      </c>
      <c r="Z15" s="7">
        <v>0</v>
      </c>
      <c r="AA15" s="7">
        <v>0</v>
      </c>
      <c r="AB15" s="7">
        <v>0</v>
      </c>
      <c r="AC15" s="7">
        <v>0</v>
      </c>
      <c r="AD15" s="6">
        <f t="shared" si="2"/>
        <v>0</v>
      </c>
      <c r="AE15" s="3" t="str">
        <f t="shared" si="3"/>
        <v>Nem rövidtávú a feladat.</v>
      </c>
      <c r="AG15" s="7">
        <v>0</v>
      </c>
      <c r="AH15" s="7">
        <v>0</v>
      </c>
      <c r="AI15" s="7">
        <v>29867</v>
      </c>
      <c r="AJ15" s="7">
        <v>0</v>
      </c>
      <c r="AK15" s="7">
        <v>0</v>
      </c>
      <c r="AL15" s="7">
        <v>0</v>
      </c>
      <c r="AM15" s="7">
        <v>0</v>
      </c>
      <c r="AN15" s="7">
        <v>0</v>
      </c>
      <c r="AO15" s="7">
        <v>0</v>
      </c>
      <c r="AP15" s="7">
        <v>0</v>
      </c>
      <c r="AQ15" s="7">
        <v>0</v>
      </c>
      <c r="AR15" s="6">
        <f t="shared" si="4"/>
        <v>29867</v>
      </c>
      <c r="AS15" s="171" t="s">
        <v>580</v>
      </c>
      <c r="AT15" s="3" t="str">
        <f t="shared" si="5"/>
        <v>Forráshiányos a feladat!</v>
      </c>
      <c r="AV15" s="173" t="s">
        <v>0</v>
      </c>
      <c r="AW15" s="173" t="s">
        <v>0</v>
      </c>
      <c r="AZ15" s="8">
        <f>VLOOKUP($G15,Összesítő!$B:$F,3,FALSE)</f>
        <v>4127</v>
      </c>
      <c r="BA15" s="8">
        <f t="shared" si="6"/>
        <v>0</v>
      </c>
      <c r="BB15" s="5">
        <f t="shared" si="7"/>
        <v>1</v>
      </c>
      <c r="BC15" s="5" t="str">
        <f t="shared" si="8"/>
        <v>H</v>
      </c>
      <c r="BD15" s="5">
        <f t="shared" si="9"/>
        <v>0</v>
      </c>
      <c r="BE15" s="5">
        <f t="shared" si="10"/>
        <v>0</v>
      </c>
      <c r="BF15" s="5">
        <f t="shared" si="11"/>
        <v>0</v>
      </c>
      <c r="BG15" s="8" t="str">
        <f t="shared" si="12"/>
        <v>Nem rövidtávú a feladat.</v>
      </c>
      <c r="BH15" s="5">
        <f t="shared" si="13"/>
        <v>1</v>
      </c>
      <c r="BI15" s="5">
        <f t="shared" si="14"/>
        <v>1</v>
      </c>
      <c r="BJ15" s="5">
        <f t="shared" si="15"/>
        <v>1</v>
      </c>
      <c r="BK15" s="5">
        <f t="shared" si="16"/>
        <v>1</v>
      </c>
      <c r="BL15" s="5">
        <f t="shared" si="17"/>
        <v>1</v>
      </c>
      <c r="BM15" s="4" t="str">
        <f t="shared" si="18"/>
        <v>Forráshiányos a feladat!</v>
      </c>
      <c r="BN15" s="5">
        <f t="shared" si="19"/>
        <v>0</v>
      </c>
      <c r="BO15" s="5">
        <f t="shared" si="20"/>
        <v>1</v>
      </c>
      <c r="BP15" s="5">
        <f t="shared" si="21"/>
        <v>0</v>
      </c>
      <c r="BQ15" s="5">
        <f t="shared" si="22"/>
        <v>0</v>
      </c>
      <c r="BR15" s="5">
        <f t="shared" si="23"/>
        <v>0</v>
      </c>
      <c r="BS15" s="8">
        <f t="shared" si="24"/>
        <v>0</v>
      </c>
      <c r="BT15" s="5">
        <f t="shared" si="25"/>
        <v>0</v>
      </c>
      <c r="BU15" s="5">
        <f t="shared" si="26"/>
        <v>0</v>
      </c>
      <c r="BV15" s="5">
        <f t="shared" si="27"/>
        <v>1</v>
      </c>
      <c r="BW15" s="5">
        <f t="shared" si="28"/>
        <v>1</v>
      </c>
      <c r="BX15" s="5">
        <f t="shared" si="29"/>
        <v>1</v>
      </c>
      <c r="BY15" s="5">
        <f t="shared" si="30"/>
        <v>1</v>
      </c>
      <c r="BZ15" s="5">
        <f t="shared" si="31"/>
        <v>1</v>
      </c>
      <c r="CA15" s="5">
        <f t="shared" si="32"/>
        <v>1</v>
      </c>
      <c r="CB15" s="5">
        <f t="shared" si="33"/>
        <v>1</v>
      </c>
      <c r="CC15" s="5">
        <f t="shared" si="34"/>
        <v>1</v>
      </c>
      <c r="CD15" s="5">
        <f t="shared" si="35"/>
        <v>1</v>
      </c>
      <c r="CE15" s="5" t="str">
        <f t="shared" si="36"/>
        <v>?</v>
      </c>
      <c r="CF15" s="4" t="str">
        <f t="shared" si="37"/>
        <v>Kitöltés rendben!</v>
      </c>
      <c r="CG15" s="5">
        <f t="shared" si="38"/>
        <v>1</v>
      </c>
      <c r="CH15" s="5">
        <f t="shared" si="39"/>
        <v>0</v>
      </c>
      <c r="CI15" s="5">
        <f t="shared" si="40"/>
        <v>1</v>
      </c>
    </row>
    <row r="16" spans="1:87" s="2" customFormat="1" ht="409.6" customHeight="1" x14ac:dyDescent="0.3">
      <c r="A16" s="1" t="str">
        <f t="shared" si="0"/>
        <v>Kitöltés rendben!</v>
      </c>
      <c r="B16" s="172">
        <v>2</v>
      </c>
      <c r="C16" s="171" t="s">
        <v>487</v>
      </c>
      <c r="D16" s="173" t="s">
        <v>504</v>
      </c>
      <c r="E16" s="173" t="s">
        <v>576</v>
      </c>
      <c r="F16" s="174" t="str">
        <f>VLOOKUP($G16,Összesítő!$B:$F,2,FALSE)</f>
        <v>11-03009-1-036-00-04</v>
      </c>
      <c r="G16" s="171" t="s">
        <v>52</v>
      </c>
      <c r="H16" s="174">
        <f>COUNTA($G$3:G16)</f>
        <v>14</v>
      </c>
      <c r="I16" s="174" t="str">
        <f>AZ16&amp;"_"&amp;H16&amp;"_FIV_"&amp;LEFT(Előlap!$B$6,4)</f>
        <v>4127_14_FIV_2026</v>
      </c>
      <c r="J16" s="174" t="str">
        <f>VLOOKUP($G16,Összesítő!$B:$F,5,FALSE)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6" s="174" t="str">
        <f>VLOOKUP($G16,Összesítő!$B:$F,4,FALSE)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6" s="6">
        <f t="shared" si="1"/>
        <v>20000</v>
      </c>
      <c r="M16" s="172">
        <v>2030</v>
      </c>
      <c r="N16" s="172">
        <v>2030</v>
      </c>
      <c r="O16" s="12">
        <v>0</v>
      </c>
      <c r="P16" s="7">
        <v>20000</v>
      </c>
      <c r="Q16" s="7">
        <v>0</v>
      </c>
      <c r="S16" s="7">
        <v>0</v>
      </c>
      <c r="T16" s="7">
        <v>0</v>
      </c>
      <c r="U16" s="7">
        <v>0</v>
      </c>
      <c r="V16" s="7">
        <v>0</v>
      </c>
      <c r="W16" s="7">
        <v>0</v>
      </c>
      <c r="X16" s="7">
        <v>0</v>
      </c>
      <c r="Y16" s="7">
        <v>0</v>
      </c>
      <c r="Z16" s="7">
        <v>0</v>
      </c>
      <c r="AA16" s="7">
        <v>0</v>
      </c>
      <c r="AB16" s="7">
        <v>0</v>
      </c>
      <c r="AC16" s="7">
        <v>0</v>
      </c>
      <c r="AD16" s="6">
        <f t="shared" si="2"/>
        <v>0</v>
      </c>
      <c r="AE16" s="3" t="str">
        <f t="shared" si="3"/>
        <v>Nem rövidtávú a feladat.</v>
      </c>
      <c r="AG16" s="7">
        <v>0</v>
      </c>
      <c r="AH16" s="7">
        <v>0</v>
      </c>
      <c r="AI16" s="7">
        <v>0</v>
      </c>
      <c r="AJ16" s="7">
        <v>0</v>
      </c>
      <c r="AK16" s="7">
        <v>0</v>
      </c>
      <c r="AL16" s="7">
        <v>0</v>
      </c>
      <c r="AM16" s="7">
        <v>0</v>
      </c>
      <c r="AN16" s="7">
        <v>0</v>
      </c>
      <c r="AO16" s="7">
        <v>0</v>
      </c>
      <c r="AP16" s="7">
        <v>0</v>
      </c>
      <c r="AQ16" s="7">
        <v>0</v>
      </c>
      <c r="AR16" s="6">
        <f t="shared" si="4"/>
        <v>0</v>
      </c>
      <c r="AS16" s="171" t="s">
        <v>580</v>
      </c>
      <c r="AT16" s="3" t="str">
        <f t="shared" si="5"/>
        <v>Forráshiányos a feladat!</v>
      </c>
      <c r="AV16" s="173" t="s">
        <v>0</v>
      </c>
      <c r="AW16" s="173" t="s">
        <v>0</v>
      </c>
      <c r="AZ16" s="8">
        <f>VLOOKUP($G16,Összesítő!$B:$F,3,FALSE)</f>
        <v>4127</v>
      </c>
      <c r="BA16" s="8">
        <f t="shared" si="6"/>
        <v>0</v>
      </c>
      <c r="BB16" s="5">
        <f t="shared" si="7"/>
        <v>1</v>
      </c>
      <c r="BC16" s="5" t="str">
        <f t="shared" si="8"/>
        <v>H</v>
      </c>
      <c r="BD16" s="5">
        <f t="shared" si="9"/>
        <v>0</v>
      </c>
      <c r="BE16" s="5">
        <f t="shared" si="10"/>
        <v>0</v>
      </c>
      <c r="BF16" s="5">
        <f t="shared" si="11"/>
        <v>0</v>
      </c>
      <c r="BG16" s="8" t="str">
        <f t="shared" si="12"/>
        <v>Nem rövidtávú a feladat.</v>
      </c>
      <c r="BH16" s="5">
        <f t="shared" si="13"/>
        <v>1</v>
      </c>
      <c r="BI16" s="5">
        <f t="shared" si="14"/>
        <v>1</v>
      </c>
      <c r="BJ16" s="5">
        <f t="shared" si="15"/>
        <v>1</v>
      </c>
      <c r="BK16" s="5">
        <f t="shared" si="16"/>
        <v>1</v>
      </c>
      <c r="BL16" s="5">
        <f t="shared" si="17"/>
        <v>1</v>
      </c>
      <c r="BM16" s="4" t="str">
        <f t="shared" si="18"/>
        <v>Forráshiányos a feladat!</v>
      </c>
      <c r="BN16" s="5">
        <f t="shared" si="19"/>
        <v>0</v>
      </c>
      <c r="BO16" s="5">
        <f t="shared" si="20"/>
        <v>1</v>
      </c>
      <c r="BP16" s="5">
        <f t="shared" si="21"/>
        <v>0</v>
      </c>
      <c r="BQ16" s="5">
        <f t="shared" si="22"/>
        <v>0</v>
      </c>
      <c r="BR16" s="5">
        <f t="shared" si="23"/>
        <v>0</v>
      </c>
      <c r="BS16" s="8">
        <f t="shared" si="24"/>
        <v>0</v>
      </c>
      <c r="BT16" s="5">
        <f t="shared" si="25"/>
        <v>0</v>
      </c>
      <c r="BU16" s="5">
        <f t="shared" si="26"/>
        <v>0</v>
      </c>
      <c r="BV16" s="5">
        <f t="shared" si="27"/>
        <v>1</v>
      </c>
      <c r="BW16" s="5">
        <f t="shared" si="28"/>
        <v>1</v>
      </c>
      <c r="BX16" s="5">
        <f t="shared" si="29"/>
        <v>1</v>
      </c>
      <c r="BY16" s="5">
        <f t="shared" si="30"/>
        <v>1</v>
      </c>
      <c r="BZ16" s="5">
        <f t="shared" si="31"/>
        <v>1</v>
      </c>
      <c r="CA16" s="5">
        <f t="shared" si="32"/>
        <v>1</v>
      </c>
      <c r="CB16" s="5">
        <f t="shared" si="33"/>
        <v>1</v>
      </c>
      <c r="CC16" s="5">
        <f t="shared" si="34"/>
        <v>1</v>
      </c>
      <c r="CD16" s="5">
        <f t="shared" si="35"/>
        <v>1</v>
      </c>
      <c r="CE16" s="5" t="str">
        <f t="shared" si="36"/>
        <v>?</v>
      </c>
      <c r="CF16" s="4" t="str">
        <f t="shared" si="37"/>
        <v>Kitöltés rendben!</v>
      </c>
      <c r="CG16" s="5">
        <f t="shared" si="38"/>
        <v>1</v>
      </c>
      <c r="CH16" s="5">
        <f t="shared" si="39"/>
        <v>0</v>
      </c>
      <c r="CI16" s="5">
        <f t="shared" si="40"/>
        <v>1</v>
      </c>
    </row>
    <row r="17" spans="1:87" s="2" customFormat="1" ht="409.6" customHeight="1" x14ac:dyDescent="0.3">
      <c r="A17" s="1" t="str">
        <f t="shared" ref="A17" si="68">IF($G17="","Nincs VKR kiválasztva!",CF17)</f>
        <v>Kitöltés rendben!</v>
      </c>
      <c r="B17" s="175">
        <v>2</v>
      </c>
      <c r="C17" s="171" t="s">
        <v>481</v>
      </c>
      <c r="D17" s="173" t="s">
        <v>511</v>
      </c>
      <c r="E17" s="173" t="s">
        <v>574</v>
      </c>
      <c r="F17" s="174" t="str">
        <f>VLOOKUP($G17,Összesítő!$B:$F,2,FALSE)</f>
        <v>11-03009-1-036-00-04</v>
      </c>
      <c r="G17" s="171" t="s">
        <v>52</v>
      </c>
      <c r="H17" s="174">
        <f>COUNTA($G$3:G17)</f>
        <v>15</v>
      </c>
      <c r="I17" s="174" t="str">
        <f>AZ17&amp;"_"&amp;H17&amp;"_FIV_"&amp;LEFT(Előlap!$B$6,4)</f>
        <v>4127_15_FIV_2026</v>
      </c>
      <c r="J17" s="174" t="str">
        <f>VLOOKUP($G17,Összesítő!$B:$F,5,FALSE)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7" s="174" t="str">
        <f>VLOOKUP($G17,Összesítő!$B:$F,4,FALSE)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7" s="6">
        <f t="shared" ref="L17" si="69">O17+P17</f>
        <v>500000</v>
      </c>
      <c r="M17" s="175">
        <v>2028</v>
      </c>
      <c r="N17" s="175">
        <v>2036</v>
      </c>
      <c r="O17" s="12">
        <v>0</v>
      </c>
      <c r="P17" s="7">
        <v>500000</v>
      </c>
      <c r="Q17" s="7">
        <v>0</v>
      </c>
      <c r="S17" s="7">
        <v>0</v>
      </c>
      <c r="T17" s="7">
        <v>0</v>
      </c>
      <c r="U17" s="7">
        <v>0</v>
      </c>
      <c r="V17" s="7">
        <v>0</v>
      </c>
      <c r="W17" s="7">
        <v>0</v>
      </c>
      <c r="X17" s="7">
        <v>0</v>
      </c>
      <c r="Y17" s="7">
        <v>0</v>
      </c>
      <c r="Z17" s="7">
        <v>0</v>
      </c>
      <c r="AA17" s="7">
        <v>0</v>
      </c>
      <c r="AB17" s="7">
        <v>0</v>
      </c>
      <c r="AC17" s="7">
        <v>0</v>
      </c>
      <c r="AD17" s="6">
        <f t="shared" ref="AD17" si="70">SUM(S17:AC17)</f>
        <v>0</v>
      </c>
      <c r="AE17" s="3" t="str">
        <f t="shared" ref="AE17" si="71">IF($G17="","Nincs VKR kiválasztva!",IF(BB17=0,"Hiányos kitöltés!",BG17))</f>
        <v>Nem rövidtávú a feladat.</v>
      </c>
      <c r="AG17" s="7">
        <v>0</v>
      </c>
      <c r="AH17" s="7">
        <v>0</v>
      </c>
      <c r="AI17" s="7">
        <v>0</v>
      </c>
      <c r="AJ17" s="7">
        <v>0</v>
      </c>
      <c r="AK17" s="7">
        <v>0</v>
      </c>
      <c r="AL17" s="7">
        <v>0</v>
      </c>
      <c r="AM17" s="7">
        <v>0</v>
      </c>
      <c r="AN17" s="7">
        <v>0</v>
      </c>
      <c r="AO17" s="7">
        <v>0</v>
      </c>
      <c r="AP17" s="7">
        <v>0</v>
      </c>
      <c r="AQ17" s="7">
        <v>0</v>
      </c>
      <c r="AR17" s="6">
        <f t="shared" ref="AR17" si="72">SUM(AG17:AQ17)</f>
        <v>0</v>
      </c>
      <c r="AS17" s="171" t="s">
        <v>580</v>
      </c>
      <c r="AT17" s="3" t="str">
        <f t="shared" si="5"/>
        <v>Forráshiányos a feladat!</v>
      </c>
      <c r="AV17" s="173" t="s">
        <v>0</v>
      </c>
      <c r="AW17" s="173" t="s">
        <v>0</v>
      </c>
      <c r="AZ17" s="8">
        <f>VLOOKUP($G17,Összesítő!$B:$F,3,FALSE)</f>
        <v>4127</v>
      </c>
      <c r="BA17" s="8">
        <f t="shared" si="6"/>
        <v>0</v>
      </c>
      <c r="BB17" s="5">
        <f t="shared" si="7"/>
        <v>1</v>
      </c>
      <c r="BC17" s="5" t="str">
        <f t="shared" si="8"/>
        <v>H</v>
      </c>
      <c r="BD17" s="5">
        <f t="shared" ref="BD17" si="73">IF(OR(BC17="R",BC17="RH"),1,0)</f>
        <v>0</v>
      </c>
      <c r="BE17" s="5">
        <f t="shared" si="10"/>
        <v>0</v>
      </c>
      <c r="BF17" s="5">
        <f t="shared" si="11"/>
        <v>0</v>
      </c>
      <c r="BG17" s="8" t="str">
        <f t="shared" si="12"/>
        <v>Nem rövidtávú a feladat.</v>
      </c>
      <c r="BH17" s="5">
        <f t="shared" si="13"/>
        <v>1</v>
      </c>
      <c r="BI17" s="5">
        <f t="shared" si="14"/>
        <v>1</v>
      </c>
      <c r="BJ17" s="5">
        <f t="shared" si="15"/>
        <v>1</v>
      </c>
      <c r="BK17" s="5">
        <f t="shared" si="16"/>
        <v>1</v>
      </c>
      <c r="BL17" s="5">
        <f t="shared" ref="BL17" si="74">IF(AND($BK17=1,$P17=$AR17),1,IF(AND($BK17=1,$P17&gt;$AR17,AS17="igen"),1,0))</f>
        <v>1</v>
      </c>
      <c r="BM17" s="4" t="str">
        <f t="shared" si="18"/>
        <v>Forráshiányos a feladat!</v>
      </c>
      <c r="BN17" s="5">
        <f t="shared" si="19"/>
        <v>0</v>
      </c>
      <c r="BO17" s="5">
        <f t="shared" si="20"/>
        <v>1</v>
      </c>
      <c r="BP17" s="5">
        <f t="shared" si="21"/>
        <v>0</v>
      </c>
      <c r="BQ17" s="5">
        <f t="shared" si="22"/>
        <v>0</v>
      </c>
      <c r="BR17" s="5">
        <f t="shared" si="23"/>
        <v>0</v>
      </c>
      <c r="BS17" s="8">
        <f t="shared" si="24"/>
        <v>0</v>
      </c>
      <c r="BT17" s="5">
        <f t="shared" si="25"/>
        <v>0</v>
      </c>
      <c r="BU17" s="5">
        <f t="shared" si="26"/>
        <v>0</v>
      </c>
      <c r="BV17" s="5">
        <f t="shared" si="27"/>
        <v>1</v>
      </c>
      <c r="BW17" s="5">
        <f t="shared" si="28"/>
        <v>1</v>
      </c>
      <c r="BX17" s="5">
        <f t="shared" si="29"/>
        <v>1</v>
      </c>
      <c r="BY17" s="5">
        <f t="shared" si="30"/>
        <v>1</v>
      </c>
      <c r="BZ17" s="5">
        <f t="shared" si="31"/>
        <v>1</v>
      </c>
      <c r="CA17" s="5">
        <f t="shared" si="32"/>
        <v>1</v>
      </c>
      <c r="CB17" s="5">
        <f t="shared" si="33"/>
        <v>1</v>
      </c>
      <c r="CC17" s="5">
        <f t="shared" si="34"/>
        <v>1</v>
      </c>
      <c r="CD17" s="5">
        <f t="shared" si="35"/>
        <v>1</v>
      </c>
      <c r="CE17" s="5" t="str">
        <f t="shared" si="36"/>
        <v>?</v>
      </c>
      <c r="CF17" s="4" t="str">
        <f t="shared" ref="CF17" si="75">IF($BB17=0,$CE17,IF($BH17=0,"I. ütem forrása nincs kitöltve!",IF($BK17=0,"II. ütem forrása nincs kitöltve!",IF($BE17=1,"Költségek üteme nem megfelelő (az időtartam és a költség üteme eltér)!",IF(AND(BI17=0,$BB17=1,$BK17=1,$BE17=1),"Kötelező cellák kitöltve, de az I. ütem forrása hibás!",IF(AND(BK17=0,$BB17=1,$BK17=1,$BE17=1),"Kötelező cellák kitöltve, de a II. ütem forrása hibás!",IF(AND($BP17=1,$BA17&lt;30),"Nullás a rövidtávú feladat és rövid (hiányzik) a hozzá tartozó indoklás!",IF(AND($BQ17=1,$BA17&lt;30),"Nullás a hosszútávú feladat és rövid (hiányzik) a hozzá tartozó indoklás!",IF(AND(BO17=1,C17="1811_RENDKÍVÜLI"),"II. ütemre nem tervezhet Rendkívüli feladatot!",IF(BI17=0,AE17,IF(BL17=0,AT17,IF(AND(BD17=1,$Q17&gt;$O17),"EM rendelet 2. melléklet terhére elszámolt költség nem lehet nagyobb az I. ütemre tervezett tényleges költségnél!",IF($AD17&gt;$O17,"Többlet forrást jelölt meg az I. ütemnél! Kérjük, a többletet az 'Osszesito' fülön tüntesse fel!",IF($AR17&gt;$P17,"Többlet forrást jelölt meg a II. ütemnél! Kérjük, a többletet az 'Osszesito' fülön tüntesse fel!","Kitöltés rendben!"))))))))))))))</f>
        <v>Kitöltés rendben!</v>
      </c>
      <c r="CG17" s="5">
        <f t="shared" ref="CG17" si="76">IF(A17="Kitöltés rendben!",1,0)</f>
        <v>1</v>
      </c>
      <c r="CH17" s="5">
        <f t="shared" si="39"/>
        <v>0</v>
      </c>
      <c r="CI17" s="5">
        <f t="shared" si="40"/>
        <v>1</v>
      </c>
    </row>
    <row r="18" spans="1:87" s="2" customFormat="1" ht="409.6" customHeight="1" x14ac:dyDescent="0.3">
      <c r="A18" s="1" t="str">
        <f t="shared" ref="A18" si="77">IF($G18="","Nincs VKR kiválasztva!",CF18)</f>
        <v>Kitöltés rendben!</v>
      </c>
      <c r="B18" s="172">
        <v>1</v>
      </c>
      <c r="C18" s="171" t="s">
        <v>489</v>
      </c>
      <c r="D18" s="173" t="s">
        <v>506</v>
      </c>
      <c r="E18" s="173" t="s">
        <v>575</v>
      </c>
      <c r="F18" s="174" t="str">
        <f>VLOOKUP($G18,Összesítő!$B:$F,2,FALSE)</f>
        <v>11-03009-1-036-00-04</v>
      </c>
      <c r="G18" s="171" t="s">
        <v>52</v>
      </c>
      <c r="H18" s="174">
        <f>COUNTA($G$3:G18)</f>
        <v>16</v>
      </c>
      <c r="I18" s="174" t="str">
        <f>AZ18&amp;"_"&amp;H18&amp;"_FIV_"&amp;LEFT(Előlap!$B$6,4)</f>
        <v>4127_16_FIV_2026</v>
      </c>
      <c r="J18" s="174" t="str">
        <f>VLOOKUP($G18,Összesítő!$B:$F,5,FALSE)</f>
        <v>Balogunyom, Bozzai, Bucsu, Cák, Csempeszkopács, Dozmat, Felsőcsatár, Gencsapáti, Gyanógeregye, Gyöngyösfalu, Horvátlövő, Ják, Kenéz, Kisunyom, Kőszeg, Kőszegdoroszló, Kőszegszerdahely, Lukácsháza, Megyehíd, Nárai, Narda, Nemeskolta, Pecöl, Perenye, Pornóapáti, Sé, Sorkifalud, Sorkikápolna, Sorokpolány, Szombathely, Tanakajd, Táplánszentkereszt, Torony, Vaskeresztes, Vasszécseny, Vép</v>
      </c>
      <c r="K18" s="174" t="str">
        <f>VLOOKUP($G18,Összesítő!$B:$F,4,FALSE)</f>
        <v>Balogunyom Község Önkormányzata, Bozzai Község Önkormányzata, Bucsu Község Önkormányzata, Cák Község Önkormányzata, Csempeszkopács Község Önkormányzata, Dozmat Község Önkormányzata, Felsőcsatár Község Önkormányzata, Gencsapáti Község Önkormányzata, Gyanógeregye Község Önkormányzata, Gyöngyösfalu Község Önkormányzata, Horvátlövő Község Önkormányzata, Ják Község Önkormányzata, Kenéz Község Önkormányzata, Kisunyom Község Önkormányzata, Kőszeg Város Önkormányzata, Kőszegdoroszló Község Önkormányzata, Kőszegszerdahely Község Önkormányzata, Lukácsháza Község Önkormányzata, Megyehíd Község Önkormányzata, Nárai Község Önkormányzata, Narda Község Önkormányzata, Nemeskolta Község Önkormányzata, Pecöl Község Önkormányzata, Perenye Község Önkormányzata, Pornóapáti Község Önkormányzata, Sé Község Önkormányzata, Sorkifalud Község Önkormányzata, Sorkikápolna Község Önkormányzata, Sorokpolány Község Önkormányzata, Szombathely Megyei Jogú Város Önkormányzata, Tanakajd Község Önkormányzata, Táplánszentkereszt Község Önkormányzata, Torony Község Önkormányzata, Vaskeresztes Község Önkormányzata, Vasszécseny Község Önkormányzata, Vép Város Önkormányzata</v>
      </c>
      <c r="L18" s="6">
        <f t="shared" ref="L18" si="78">O18+P18</f>
        <v>0</v>
      </c>
      <c r="M18" s="172">
        <v>2027</v>
      </c>
      <c r="N18" s="172">
        <v>2027</v>
      </c>
      <c r="O18" s="12">
        <v>0</v>
      </c>
      <c r="P18" s="7">
        <v>0</v>
      </c>
      <c r="Q18" s="7">
        <v>0</v>
      </c>
      <c r="S18" s="7">
        <v>0</v>
      </c>
      <c r="T18" s="7">
        <v>0</v>
      </c>
      <c r="U18" s="7">
        <v>0</v>
      </c>
      <c r="V18" s="7">
        <v>0</v>
      </c>
      <c r="W18" s="7">
        <v>0</v>
      </c>
      <c r="X18" s="7">
        <v>0</v>
      </c>
      <c r="Y18" s="7">
        <v>0</v>
      </c>
      <c r="Z18" s="7">
        <v>0</v>
      </c>
      <c r="AA18" s="7">
        <v>0</v>
      </c>
      <c r="AB18" s="7">
        <v>0</v>
      </c>
      <c r="AC18" s="7">
        <v>0</v>
      </c>
      <c r="AD18" s="6">
        <f t="shared" ref="AD18" si="79">SUM(S18:AC18)</f>
        <v>0</v>
      </c>
      <c r="AE18" s="3" t="str">
        <f t="shared" ref="AE18" si="80">IF($G18="","Nincs VKR kiválasztva!",IF(BB18=0,"Hiányos kitöltés!",BG18))</f>
        <v>A forrás egyenlő a költséggel (I.ütem).</v>
      </c>
      <c r="AG18" s="7">
        <v>0</v>
      </c>
      <c r="AH18" s="7">
        <v>0</v>
      </c>
      <c r="AI18" s="7">
        <v>0</v>
      </c>
      <c r="AJ18" s="7">
        <v>0</v>
      </c>
      <c r="AK18" s="7">
        <v>0</v>
      </c>
      <c r="AL18" s="7">
        <v>0</v>
      </c>
      <c r="AM18" s="7">
        <v>0</v>
      </c>
      <c r="AN18" s="7">
        <v>0</v>
      </c>
      <c r="AO18" s="7">
        <v>0</v>
      </c>
      <c r="AP18" s="7">
        <v>0</v>
      </c>
      <c r="AQ18" s="7">
        <v>0</v>
      </c>
      <c r="AR18" s="6">
        <v>0</v>
      </c>
      <c r="AS18" s="171" t="s">
        <v>581</v>
      </c>
      <c r="AT18" s="3" t="str">
        <f t="shared" si="5"/>
        <v>Nem hosszútávú a feladat.</v>
      </c>
      <c r="AV18" s="173" t="s">
        <v>582</v>
      </c>
      <c r="AW18" s="173" t="s">
        <v>0</v>
      </c>
      <c r="AZ18" s="8">
        <f>VLOOKUP($G18,Összesítő!$B:$F,3,FALSE)</f>
        <v>4127</v>
      </c>
      <c r="BA18" s="8">
        <f t="shared" si="6"/>
        <v>31</v>
      </c>
      <c r="BB18" s="5">
        <f t="shared" si="7"/>
        <v>1</v>
      </c>
      <c r="BC18" s="5" t="str">
        <f t="shared" si="8"/>
        <v>R</v>
      </c>
      <c r="BD18" s="5">
        <f t="shared" si="9"/>
        <v>1</v>
      </c>
      <c r="BE18" s="5">
        <f t="shared" si="10"/>
        <v>0</v>
      </c>
      <c r="BF18" s="5">
        <f t="shared" si="11"/>
        <v>0</v>
      </c>
      <c r="BG18" s="8" t="str">
        <f t="shared" si="12"/>
        <v>A forrás egyenlő a költséggel (I.ütem).</v>
      </c>
      <c r="BH18" s="5">
        <f t="shared" si="13"/>
        <v>1</v>
      </c>
      <c r="BI18" s="5">
        <f t="shared" si="14"/>
        <v>1</v>
      </c>
      <c r="BJ18" s="5">
        <f t="shared" si="15"/>
        <v>0</v>
      </c>
      <c r="BK18" s="5">
        <f t="shared" si="16"/>
        <v>1</v>
      </c>
      <c r="BL18" s="5">
        <f t="shared" ref="BL18" si="81">IF(AND($BK18=1,$P18=$AR18),1,IF(AND($BK18=1,$P18&gt;$AR18,AS18="igen"),1,0))</f>
        <v>1</v>
      </c>
      <c r="BM18" s="4" t="str">
        <f t="shared" si="18"/>
        <v>Nem hosszútávú a feladat.</v>
      </c>
      <c r="BN18" s="5">
        <f t="shared" si="19"/>
        <v>1</v>
      </c>
      <c r="BO18" s="5">
        <f t="shared" si="20"/>
        <v>0</v>
      </c>
      <c r="BP18" s="5">
        <f t="shared" si="21"/>
        <v>1</v>
      </c>
      <c r="BQ18" s="5">
        <f t="shared" si="22"/>
        <v>0</v>
      </c>
      <c r="BR18" s="5">
        <f t="shared" si="23"/>
        <v>1</v>
      </c>
      <c r="BS18" s="8" t="str">
        <f t="shared" si="24"/>
        <v>Nincs hosszútávú terv!</v>
      </c>
      <c r="BT18" s="5">
        <f t="shared" si="25"/>
        <v>1</v>
      </c>
      <c r="BU18" s="5">
        <f t="shared" si="26"/>
        <v>0</v>
      </c>
      <c r="BV18" s="5">
        <f t="shared" si="27"/>
        <v>1</v>
      </c>
      <c r="BW18" s="5">
        <f t="shared" si="28"/>
        <v>1</v>
      </c>
      <c r="BX18" s="5">
        <f t="shared" si="29"/>
        <v>1</v>
      </c>
      <c r="BY18" s="5">
        <f t="shared" si="30"/>
        <v>1</v>
      </c>
      <c r="BZ18" s="5">
        <f t="shared" si="31"/>
        <v>1</v>
      </c>
      <c r="CA18" s="5">
        <f t="shared" si="32"/>
        <v>1</v>
      </c>
      <c r="CB18" s="5">
        <f t="shared" si="33"/>
        <v>1</v>
      </c>
      <c r="CC18" s="5">
        <f t="shared" si="34"/>
        <v>1</v>
      </c>
      <c r="CD18" s="5">
        <f t="shared" si="35"/>
        <v>1</v>
      </c>
      <c r="CE18" s="5" t="str">
        <f t="shared" si="36"/>
        <v>?</v>
      </c>
      <c r="CF18" s="4" t="str">
        <f t="shared" ref="CF18" si="82">IF($BB18=0,$CE18,IF($BH18=0,"I. ütem forrása nincs kitöltve!",IF($BK18=0,"II. ütem forrása nincs kitöltve!",IF($BE18=1,"Költségek üteme nem megfelelő (az időtartam és a költség üteme eltér)!",IF(AND(BI18=0,$BB18=1,$BK18=1,$BE18=1),"Kötelező cellák kitöltve, de az I. ütem forrása hibás!",IF(AND(BK18=0,$BB18=1,$BK18=1,$BE18=1),"Kötelező cellák kitöltve, de a II. ütem forrása hibás!",IF(AND($BP18=1,$BA18&lt;30),"Nullás a rövidtávú feladat és rövid (hiányzik) a hozzá tartozó indoklás!",IF(AND($BQ18=1,$BA18&lt;30),"Nullás a hosszútávú feladat és rövid (hiányzik) a hozzá tartozó indoklás!",IF(AND(BO18=1,C18="1811_RENDKÍVÜLI"),"II. ütemre nem tervezhet Rendkívüli feladatot!",IF(BI18=0,AE18,IF(BL18=0,AT18,IF(AND(BD18=1,$Q18&gt;$O18),"EM rendelet 2. melléklet terhére elszámolt költség nem lehet nagyobb az I. ütemre tervezett tényleges költségnél!",IF($AD18&gt;$O18,"Többlet forrást jelölt meg az I. ütemnél! Kérjük, a többletet az 'Osszesito' fülön tüntesse fel!",IF($AR18&gt;$P18,"Többlet forrást jelölt meg a II. ütemnél! Kérjük, a többletet az 'Osszesito' fülön tüntesse fel!","Kitöltés rendben!"))))))))))))))</f>
        <v>Kitöltés rendben!</v>
      </c>
      <c r="CG18" s="5">
        <f t="shared" ref="CG18" si="83">IF(A18="Kitöltés rendben!",1,0)</f>
        <v>1</v>
      </c>
      <c r="CH18" s="5">
        <f t="shared" si="39"/>
        <v>1</v>
      </c>
      <c r="CI18" s="5">
        <f t="shared" si="40"/>
        <v>0</v>
      </c>
    </row>
    <row r="19" spans="1:87" s="2" customFormat="1" ht="31.2" hidden="1" customHeight="1" x14ac:dyDescent="0.3">
      <c r="A19" s="1" t="str">
        <f t="shared" si="0"/>
        <v>Nincs VKR kiválasztva!</v>
      </c>
      <c r="B19" s="172"/>
      <c r="C19" s="171"/>
      <c r="D19" s="173"/>
      <c r="E19" s="173"/>
      <c r="F19" s="174" t="e">
        <f>VLOOKUP($G19,Összesítő!$B:$F,2,FALSE)</f>
        <v>#N/A</v>
      </c>
      <c r="G19" s="171"/>
      <c r="H19" s="174">
        <f>COUNTA($G$3:G19)</f>
        <v>16</v>
      </c>
      <c r="I19" s="174" t="e">
        <f>AZ19&amp;"_"&amp;H19&amp;"_FIV_"&amp;LEFT(Előlap!$B$6,4)</f>
        <v>#N/A</v>
      </c>
      <c r="J19" s="174" t="e">
        <f>VLOOKUP($G19,Összesítő!$B:$F,5,FALSE)</f>
        <v>#N/A</v>
      </c>
      <c r="K19" s="174" t="e">
        <f>VLOOKUP($G19,Összesítő!$B:$F,4,FALSE)</f>
        <v>#N/A</v>
      </c>
      <c r="L19" s="6">
        <f t="shared" si="1"/>
        <v>0</v>
      </c>
      <c r="M19" s="172"/>
      <c r="N19" s="172"/>
      <c r="O19" s="12"/>
      <c r="P19" s="7"/>
      <c r="Q19" s="7"/>
      <c r="S19" s="7"/>
      <c r="T19" s="7"/>
      <c r="U19" s="7"/>
      <c r="V19" s="7"/>
      <c r="W19" s="7"/>
      <c r="X19" s="7"/>
      <c r="Y19" s="7"/>
      <c r="Z19" s="7"/>
      <c r="AA19" s="7"/>
      <c r="AB19" s="7"/>
      <c r="AC19" s="7"/>
      <c r="AD19" s="6">
        <f t="shared" si="2"/>
        <v>0</v>
      </c>
      <c r="AE19" s="3" t="str">
        <f t="shared" si="3"/>
        <v>Nincs VKR kiválasztva!</v>
      </c>
      <c r="AG19" s="7"/>
      <c r="AH19" s="7"/>
      <c r="AI19" s="7"/>
      <c r="AJ19" s="7"/>
      <c r="AK19" s="7"/>
      <c r="AL19" s="7"/>
      <c r="AM19" s="7"/>
      <c r="AN19" s="7"/>
      <c r="AO19" s="7"/>
      <c r="AP19" s="7"/>
      <c r="AQ19" s="7"/>
      <c r="AR19" s="6">
        <f t="shared" si="4"/>
        <v>0</v>
      </c>
      <c r="AS19" s="171"/>
      <c r="AT19" s="3" t="str">
        <f t="shared" si="5"/>
        <v>Nincs VKR kiválasztva!</v>
      </c>
      <c r="AV19" s="173" t="s">
        <v>0</v>
      </c>
      <c r="AW19" s="173" t="s">
        <v>0</v>
      </c>
      <c r="AZ19" s="8" t="e">
        <f>VLOOKUP($G19,Összesítő!$B:$F,3,FALSE)</f>
        <v>#N/A</v>
      </c>
      <c r="BA19" s="8">
        <f t="shared" si="6"/>
        <v>0</v>
      </c>
      <c r="BB19" s="5" t="e">
        <f t="shared" si="7"/>
        <v>#N/A</v>
      </c>
      <c r="BC19" s="5" t="e">
        <f t="shared" si="8"/>
        <v>#N/A</v>
      </c>
      <c r="BD19" s="5" t="e">
        <f t="shared" si="9"/>
        <v>#N/A</v>
      </c>
      <c r="BE19" s="5" t="e">
        <f t="shared" si="10"/>
        <v>#N/A</v>
      </c>
      <c r="BF19" s="5">
        <f t="shared" si="11"/>
        <v>0</v>
      </c>
      <c r="BG19" s="8" t="str">
        <f t="shared" si="12"/>
        <v>A forrás egyenlő a költséggel (I.ütem).</v>
      </c>
      <c r="BH19" s="5">
        <f t="shared" si="13"/>
        <v>0</v>
      </c>
      <c r="BI19" s="5">
        <f t="shared" si="14"/>
        <v>0</v>
      </c>
      <c r="BJ19" s="5">
        <f t="shared" si="15"/>
        <v>0</v>
      </c>
      <c r="BK19" s="5">
        <f t="shared" si="16"/>
        <v>0</v>
      </c>
      <c r="BL19" s="5">
        <f t="shared" si="17"/>
        <v>0</v>
      </c>
      <c r="BM19" s="4" t="str">
        <f t="shared" si="18"/>
        <v>Nem hosszútávú a feladat.</v>
      </c>
      <c r="BN19" s="5">
        <f t="shared" si="19"/>
        <v>1</v>
      </c>
      <c r="BO19" s="5">
        <f t="shared" si="20"/>
        <v>0</v>
      </c>
      <c r="BP19" s="5">
        <f t="shared" si="21"/>
        <v>1</v>
      </c>
      <c r="BQ19" s="5">
        <f t="shared" si="22"/>
        <v>0</v>
      </c>
      <c r="BR19" s="5" t="e">
        <f t="shared" si="23"/>
        <v>#N/A</v>
      </c>
      <c r="BS19" s="8" t="str">
        <f t="shared" si="24"/>
        <v>Nincs hosszútávú terv!</v>
      </c>
      <c r="BT19" s="5" t="e">
        <f t="shared" si="25"/>
        <v>#N/A</v>
      </c>
      <c r="BU19" s="5" t="e">
        <f t="shared" si="26"/>
        <v>#N/A</v>
      </c>
      <c r="BV19" s="5">
        <f t="shared" si="27"/>
        <v>0</v>
      </c>
      <c r="BW19" s="5">
        <f t="shared" si="28"/>
        <v>0</v>
      </c>
      <c r="BX19" s="5">
        <f t="shared" si="29"/>
        <v>0</v>
      </c>
      <c r="BY19" s="5">
        <f t="shared" si="30"/>
        <v>0</v>
      </c>
      <c r="BZ19" s="5">
        <f t="shared" si="31"/>
        <v>0</v>
      </c>
      <c r="CA19" s="5">
        <f t="shared" si="32"/>
        <v>0</v>
      </c>
      <c r="CB19" s="5">
        <f t="shared" si="33"/>
        <v>0</v>
      </c>
      <c r="CC19" s="5">
        <f t="shared" si="34"/>
        <v>0</v>
      </c>
      <c r="CD19" s="5">
        <f t="shared" si="35"/>
        <v>0</v>
      </c>
      <c r="CE19" s="5" t="e">
        <f t="shared" si="36"/>
        <v>#N/A</v>
      </c>
      <c r="CF19" s="4" t="e">
        <f t="shared" si="37"/>
        <v>#N/A</v>
      </c>
      <c r="CG19" s="5">
        <f t="shared" si="38"/>
        <v>0</v>
      </c>
      <c r="CH19" s="5" t="e">
        <f t="shared" si="39"/>
        <v>#N/A</v>
      </c>
      <c r="CI19" s="5" t="e">
        <f t="shared" si="40"/>
        <v>#N/A</v>
      </c>
    </row>
    <row r="20" spans="1:87" s="2" customFormat="1" ht="43.2" hidden="1" customHeight="1" x14ac:dyDescent="0.3">
      <c r="A20" s="1" t="str">
        <f t="shared" si="0"/>
        <v>Kitöltés rendben!</v>
      </c>
      <c r="B20" s="172">
        <v>2</v>
      </c>
      <c r="C20" s="171" t="s">
        <v>477</v>
      </c>
      <c r="D20" s="173" t="s">
        <v>505</v>
      </c>
      <c r="E20" s="173" t="s">
        <v>574</v>
      </c>
      <c r="F20" s="174" t="str">
        <f>VLOOKUP($G20,Összesítő!$B:$F,2,FALSE)</f>
        <v>11-11651-1-002-00-00</v>
      </c>
      <c r="G20" s="171" t="s">
        <v>120</v>
      </c>
      <c r="H20" s="174">
        <f>COUNTA($G$3:G20)</f>
        <v>17</v>
      </c>
      <c r="I20" s="174" t="str">
        <f>AZ20&amp;"_"&amp;H20&amp;"_FIV_"&amp;LEFT(Előlap!$B$6,4)</f>
        <v>4144_17_FIV_2026</v>
      </c>
      <c r="J20" s="174" t="str">
        <f>VLOOKUP($G20,Összesítő!$B:$F,5,FALSE)</f>
        <v>Bögöt, Porpác</v>
      </c>
      <c r="K20" s="174" t="str">
        <f>VLOOKUP($G20,Összesítő!$B:$F,4,FALSE)</f>
        <v>Bögöt Község Önkormányzata, Porpác Község Önkormányzata</v>
      </c>
      <c r="L20" s="6">
        <f t="shared" si="1"/>
        <v>10000</v>
      </c>
      <c r="M20" s="172">
        <v>2030</v>
      </c>
      <c r="N20" s="172">
        <v>2030</v>
      </c>
      <c r="O20" s="12">
        <v>0</v>
      </c>
      <c r="P20" s="7">
        <v>10000</v>
      </c>
      <c r="Q20" s="7">
        <v>0</v>
      </c>
      <c r="S20" s="7">
        <v>0</v>
      </c>
      <c r="T20" s="7">
        <v>0</v>
      </c>
      <c r="U20" s="7">
        <v>0</v>
      </c>
      <c r="V20" s="7">
        <v>0</v>
      </c>
      <c r="W20" s="7">
        <v>0</v>
      </c>
      <c r="X20" s="7">
        <v>0</v>
      </c>
      <c r="Y20" s="7">
        <v>0</v>
      </c>
      <c r="Z20" s="7">
        <v>0</v>
      </c>
      <c r="AA20" s="7">
        <v>0</v>
      </c>
      <c r="AB20" s="7">
        <v>0</v>
      </c>
      <c r="AC20" s="7">
        <v>0</v>
      </c>
      <c r="AD20" s="6">
        <f t="shared" si="2"/>
        <v>0</v>
      </c>
      <c r="AE20" s="3" t="str">
        <f t="shared" si="3"/>
        <v>Nem rövidtávú a feladat.</v>
      </c>
      <c r="AG20" s="7">
        <v>0</v>
      </c>
      <c r="AH20" s="7">
        <v>0</v>
      </c>
      <c r="AI20" s="7">
        <v>310</v>
      </c>
      <c r="AJ20" s="7">
        <v>0</v>
      </c>
      <c r="AK20" s="7">
        <v>0</v>
      </c>
      <c r="AL20" s="7">
        <v>0</v>
      </c>
      <c r="AM20" s="7">
        <v>0</v>
      </c>
      <c r="AN20" s="7">
        <v>0</v>
      </c>
      <c r="AO20" s="7">
        <v>0</v>
      </c>
      <c r="AP20" s="7">
        <v>0</v>
      </c>
      <c r="AQ20" s="7">
        <v>0</v>
      </c>
      <c r="AR20" s="6">
        <f t="shared" si="4"/>
        <v>310</v>
      </c>
      <c r="AS20" s="171" t="s">
        <v>580</v>
      </c>
      <c r="AT20" s="3" t="str">
        <f t="shared" si="5"/>
        <v>Forráshiányos a feladat!</v>
      </c>
      <c r="AV20" s="173" t="s">
        <v>0</v>
      </c>
      <c r="AW20" s="173" t="s">
        <v>0</v>
      </c>
      <c r="AZ20" s="8">
        <f>VLOOKUP($G20,Összesítő!$B:$F,3,FALSE)</f>
        <v>4144</v>
      </c>
      <c r="BA20" s="8">
        <f t="shared" si="6"/>
        <v>0</v>
      </c>
      <c r="BB20" s="5">
        <f t="shared" si="7"/>
        <v>1</v>
      </c>
      <c r="BC20" s="5" t="str">
        <f t="shared" si="8"/>
        <v>H</v>
      </c>
      <c r="BD20" s="5">
        <f t="shared" si="9"/>
        <v>0</v>
      </c>
      <c r="BE20" s="5">
        <f t="shared" si="10"/>
        <v>0</v>
      </c>
      <c r="BF20" s="5">
        <f t="shared" si="11"/>
        <v>0</v>
      </c>
      <c r="BG20" s="8" t="str">
        <f t="shared" si="12"/>
        <v>Nem rövidtávú a feladat.</v>
      </c>
      <c r="BH20" s="5">
        <f t="shared" si="13"/>
        <v>1</v>
      </c>
      <c r="BI20" s="5">
        <f t="shared" si="14"/>
        <v>1</v>
      </c>
      <c r="BJ20" s="5">
        <f t="shared" si="15"/>
        <v>1</v>
      </c>
      <c r="BK20" s="5">
        <f t="shared" si="16"/>
        <v>1</v>
      </c>
      <c r="BL20" s="5">
        <f t="shared" si="17"/>
        <v>1</v>
      </c>
      <c r="BM20" s="4" t="str">
        <f t="shared" si="18"/>
        <v>Forráshiányos a feladat!</v>
      </c>
      <c r="BN20" s="5">
        <f t="shared" si="19"/>
        <v>0</v>
      </c>
      <c r="BO20" s="5">
        <f t="shared" si="20"/>
        <v>1</v>
      </c>
      <c r="BP20" s="5">
        <f t="shared" si="21"/>
        <v>0</v>
      </c>
      <c r="BQ20" s="5">
        <f t="shared" si="22"/>
        <v>0</v>
      </c>
      <c r="BR20" s="5">
        <f t="shared" si="23"/>
        <v>0</v>
      </c>
      <c r="BS20" s="8">
        <f t="shared" si="24"/>
        <v>0</v>
      </c>
      <c r="BT20" s="5">
        <f t="shared" si="25"/>
        <v>0</v>
      </c>
      <c r="BU20" s="5">
        <f t="shared" si="26"/>
        <v>0</v>
      </c>
      <c r="BV20" s="5">
        <f t="shared" si="27"/>
        <v>1</v>
      </c>
      <c r="BW20" s="5">
        <f t="shared" si="28"/>
        <v>1</v>
      </c>
      <c r="BX20" s="5">
        <f t="shared" si="29"/>
        <v>1</v>
      </c>
      <c r="BY20" s="5">
        <f t="shared" si="30"/>
        <v>1</v>
      </c>
      <c r="BZ20" s="5">
        <f t="shared" si="31"/>
        <v>1</v>
      </c>
      <c r="CA20" s="5">
        <f t="shared" si="32"/>
        <v>1</v>
      </c>
      <c r="CB20" s="5">
        <f t="shared" si="33"/>
        <v>1</v>
      </c>
      <c r="CC20" s="5">
        <f t="shared" si="34"/>
        <v>1</v>
      </c>
      <c r="CD20" s="5">
        <f t="shared" si="35"/>
        <v>1</v>
      </c>
      <c r="CE20" s="5" t="str">
        <f t="shared" si="36"/>
        <v>?</v>
      </c>
      <c r="CF20" s="4" t="str">
        <f t="shared" si="37"/>
        <v>Kitöltés rendben!</v>
      </c>
      <c r="CG20" s="5">
        <f t="shared" si="38"/>
        <v>1</v>
      </c>
      <c r="CH20" s="5">
        <f t="shared" si="39"/>
        <v>0</v>
      </c>
      <c r="CI20" s="5">
        <f t="shared" si="40"/>
        <v>1</v>
      </c>
    </row>
    <row r="21" spans="1:87" s="2" customFormat="1" ht="43.2" hidden="1" customHeight="1" x14ac:dyDescent="0.3">
      <c r="A21" s="1" t="str">
        <f t="shared" ref="A21" si="84">IF($G21="","Nincs VKR kiválasztva!",CF21)</f>
        <v>Kitöltés rendben!</v>
      </c>
      <c r="B21" s="175">
        <v>2</v>
      </c>
      <c r="C21" s="171" t="s">
        <v>481</v>
      </c>
      <c r="D21" s="173" t="s">
        <v>511</v>
      </c>
      <c r="E21" s="173" t="s">
        <v>576</v>
      </c>
      <c r="F21" s="174" t="str">
        <f>VLOOKUP($G21,Összesítő!$B:$F,2,FALSE)</f>
        <v>11-11651-1-002-00-00</v>
      </c>
      <c r="G21" s="171" t="s">
        <v>120</v>
      </c>
      <c r="H21" s="174">
        <f>COUNTA($G$3:G21)</f>
        <v>18</v>
      </c>
      <c r="I21" s="174" t="str">
        <f>AZ21&amp;"_"&amp;H21&amp;"_FIV_"&amp;LEFT(Előlap!$B$6,4)</f>
        <v>4144_18_FIV_2026</v>
      </c>
      <c r="J21" s="174" t="str">
        <f>VLOOKUP($G21,Összesítő!$B:$F,5,FALSE)</f>
        <v>Bögöt, Porpác</v>
      </c>
      <c r="K21" s="174" t="str">
        <f>VLOOKUP($G21,Összesítő!$B:$F,4,FALSE)</f>
        <v>Bögöt Község Önkormányzata, Porpác Község Önkormányzata</v>
      </c>
      <c r="L21" s="6">
        <f t="shared" ref="L21" si="85">O21+P21</f>
        <v>20000</v>
      </c>
      <c r="M21" s="175">
        <v>2029</v>
      </c>
      <c r="N21" s="175">
        <v>2029</v>
      </c>
      <c r="O21" s="12">
        <v>0</v>
      </c>
      <c r="P21" s="7">
        <v>20000</v>
      </c>
      <c r="Q21" s="7">
        <v>0</v>
      </c>
      <c r="S21" s="7">
        <v>0</v>
      </c>
      <c r="T21" s="7">
        <v>0</v>
      </c>
      <c r="U21" s="7">
        <v>0</v>
      </c>
      <c r="V21" s="7">
        <v>0</v>
      </c>
      <c r="W21" s="7">
        <v>0</v>
      </c>
      <c r="X21" s="7">
        <v>0</v>
      </c>
      <c r="Y21" s="7">
        <v>0</v>
      </c>
      <c r="Z21" s="7">
        <v>0</v>
      </c>
      <c r="AA21" s="7">
        <v>0</v>
      </c>
      <c r="AB21" s="7">
        <v>0</v>
      </c>
      <c r="AC21" s="7">
        <v>0</v>
      </c>
      <c r="AD21" s="6">
        <f t="shared" ref="AD21" si="86">SUM(S21:AC21)</f>
        <v>0</v>
      </c>
      <c r="AE21" s="3" t="str">
        <f t="shared" ref="AE21" si="87">IF($G21="","Nincs VKR kiválasztva!",IF(BB21=0,"Hiányos kitöltés!",BG21))</f>
        <v>Nem rövidtávú a feladat.</v>
      </c>
      <c r="AG21" s="7">
        <v>0</v>
      </c>
      <c r="AH21" s="7">
        <v>0</v>
      </c>
      <c r="AI21" s="7">
        <v>0</v>
      </c>
      <c r="AJ21" s="7">
        <v>0</v>
      </c>
      <c r="AK21" s="7">
        <v>0</v>
      </c>
      <c r="AL21" s="7">
        <v>0</v>
      </c>
      <c r="AM21" s="7">
        <v>0</v>
      </c>
      <c r="AN21" s="7">
        <v>0</v>
      </c>
      <c r="AO21" s="7">
        <v>0</v>
      </c>
      <c r="AP21" s="7">
        <v>0</v>
      </c>
      <c r="AQ21" s="7">
        <v>0</v>
      </c>
      <c r="AR21" s="6">
        <f t="shared" ref="AR21" si="88">SUM(AG21:AQ21)</f>
        <v>0</v>
      </c>
      <c r="AS21" s="171" t="s">
        <v>580</v>
      </c>
      <c r="AT21" s="3" t="str">
        <f t="shared" si="5"/>
        <v>Forráshiányos a feladat!</v>
      </c>
      <c r="AV21" s="173" t="s">
        <v>0</v>
      </c>
      <c r="AW21" s="173" t="s">
        <v>0</v>
      </c>
      <c r="AZ21" s="8">
        <f>VLOOKUP($G21,Összesítő!$B:$F,3,FALSE)</f>
        <v>4144</v>
      </c>
      <c r="BA21" s="8">
        <f t="shared" si="6"/>
        <v>0</v>
      </c>
      <c r="BB21" s="5">
        <f t="shared" si="7"/>
        <v>1</v>
      </c>
      <c r="BC21" s="5" t="str">
        <f t="shared" si="8"/>
        <v>H</v>
      </c>
      <c r="BD21" s="5">
        <f t="shared" ref="BD21" si="89">IF(OR(BC21="R",BC21="RH"),1,0)</f>
        <v>0</v>
      </c>
      <c r="BE21" s="5">
        <f t="shared" si="10"/>
        <v>0</v>
      </c>
      <c r="BF21" s="5">
        <f t="shared" si="11"/>
        <v>0</v>
      </c>
      <c r="BG21" s="8" t="str">
        <f t="shared" si="12"/>
        <v>Nem rövidtávú a feladat.</v>
      </c>
      <c r="BH21" s="5">
        <f t="shared" si="13"/>
        <v>1</v>
      </c>
      <c r="BI21" s="5">
        <f t="shared" si="14"/>
        <v>1</v>
      </c>
      <c r="BJ21" s="5">
        <f t="shared" si="15"/>
        <v>1</v>
      </c>
      <c r="BK21" s="5">
        <f t="shared" si="16"/>
        <v>1</v>
      </c>
      <c r="BL21" s="5">
        <f t="shared" ref="BL21" si="90">IF(AND($BK21=1,$P21=$AR21),1,IF(AND($BK21=1,$P21&gt;$AR21,AS21="igen"),1,0))</f>
        <v>1</v>
      </c>
      <c r="BM21" s="4" t="str">
        <f t="shared" si="18"/>
        <v>Forráshiányos a feladat!</v>
      </c>
      <c r="BN21" s="5">
        <f t="shared" si="19"/>
        <v>0</v>
      </c>
      <c r="BO21" s="5">
        <f t="shared" si="20"/>
        <v>1</v>
      </c>
      <c r="BP21" s="5">
        <f t="shared" si="21"/>
        <v>0</v>
      </c>
      <c r="BQ21" s="5">
        <f t="shared" si="22"/>
        <v>0</v>
      </c>
      <c r="BR21" s="5">
        <f t="shared" si="23"/>
        <v>0</v>
      </c>
      <c r="BS21" s="8">
        <f t="shared" si="24"/>
        <v>0</v>
      </c>
      <c r="BT21" s="5">
        <f t="shared" si="25"/>
        <v>0</v>
      </c>
      <c r="BU21" s="5">
        <f t="shared" si="26"/>
        <v>0</v>
      </c>
      <c r="BV21" s="5">
        <f t="shared" si="27"/>
        <v>1</v>
      </c>
      <c r="BW21" s="5">
        <f t="shared" si="28"/>
        <v>1</v>
      </c>
      <c r="BX21" s="5">
        <f t="shared" si="29"/>
        <v>1</v>
      </c>
      <c r="BY21" s="5">
        <f t="shared" si="30"/>
        <v>1</v>
      </c>
      <c r="BZ21" s="5">
        <f t="shared" si="31"/>
        <v>1</v>
      </c>
      <c r="CA21" s="5">
        <f t="shared" si="32"/>
        <v>1</v>
      </c>
      <c r="CB21" s="5">
        <f t="shared" si="33"/>
        <v>1</v>
      </c>
      <c r="CC21" s="5">
        <f t="shared" si="34"/>
        <v>1</v>
      </c>
      <c r="CD21" s="5">
        <f t="shared" si="35"/>
        <v>1</v>
      </c>
      <c r="CE21" s="5" t="str">
        <f t="shared" si="36"/>
        <v>?</v>
      </c>
      <c r="CF21" s="4" t="str">
        <f t="shared" ref="CF21" si="91">IF($BB21=0,$CE21,IF($BH21=0,"I. ütem forrása nincs kitöltve!",IF($BK21=0,"II. ütem forrása nincs kitöltve!",IF($BE21=1,"Költségek üteme nem megfelelő (az időtartam és a költség üteme eltér)!",IF(AND(BI21=0,$BB21=1,$BK21=1,$BE21=1),"Kötelező cellák kitöltve, de az I. ütem forrása hibás!",IF(AND(BK21=0,$BB21=1,$BK21=1,$BE21=1),"Kötelező cellák kitöltve, de a II. ütem forrása hibás!",IF(AND($BP21=1,$BA21&lt;30),"Nullás a rövidtávú feladat és rövid (hiányzik) a hozzá tartozó indoklás!",IF(AND($BQ21=1,$BA21&lt;30),"Nullás a hosszútávú feladat és rövid (hiányzik) a hozzá tartozó indoklás!",IF(AND(BO21=1,C21="1811_RENDKÍVÜLI"),"II. ütemre nem tervezhet Rendkívüli feladatot!",IF(BI21=0,AE21,IF(BL21=0,AT21,IF(AND(BD21=1,$Q21&gt;$O21),"EM rendelet 2. melléklet terhére elszámolt költség nem lehet nagyobb az I. ütemre tervezett tényleges költségnél!",IF($AD21&gt;$O21,"Többlet forrást jelölt meg az I. ütemnél! Kérjük, a többletet az 'Osszesito' fülön tüntesse fel!",IF($AR21&gt;$P21,"Többlet forrást jelölt meg a II. ütemnél! Kérjük, a többletet az 'Osszesito' fülön tüntesse fel!","Kitöltés rendben!"))))))))))))))</f>
        <v>Kitöltés rendben!</v>
      </c>
      <c r="CG21" s="5">
        <f t="shared" ref="CG21" si="92">IF(A21="Kitöltés rendben!",1,0)</f>
        <v>1</v>
      </c>
      <c r="CH21" s="5">
        <f t="shared" si="39"/>
        <v>0</v>
      </c>
      <c r="CI21" s="5">
        <f t="shared" si="40"/>
        <v>1</v>
      </c>
    </row>
    <row r="22" spans="1:87" s="2" customFormat="1" ht="43.2" hidden="1" customHeight="1" x14ac:dyDescent="0.3">
      <c r="A22" s="1" t="str">
        <f t="shared" si="0"/>
        <v>Kitöltés rendben!</v>
      </c>
      <c r="B22" s="172">
        <v>0</v>
      </c>
      <c r="C22" s="171" t="s">
        <v>489</v>
      </c>
      <c r="D22" s="173" t="s">
        <v>506</v>
      </c>
      <c r="E22" s="173" t="s">
        <v>575</v>
      </c>
      <c r="F22" s="174" t="str">
        <f>VLOOKUP($G22,Összesítő!$B:$F,2,FALSE)</f>
        <v>11-11651-1-002-00-00</v>
      </c>
      <c r="G22" s="171" t="s">
        <v>120</v>
      </c>
      <c r="H22" s="174">
        <f>COUNTA($G$3:G22)</f>
        <v>19</v>
      </c>
      <c r="I22" s="174" t="str">
        <f>AZ22&amp;"_"&amp;H22&amp;"_FIV_"&amp;LEFT(Előlap!$B$6,4)</f>
        <v>4144_19_FIV_2026</v>
      </c>
      <c r="J22" s="174" t="str">
        <f>VLOOKUP($G22,Összesítő!$B:$F,5,FALSE)</f>
        <v>Bögöt, Porpác</v>
      </c>
      <c r="K22" s="174" t="str">
        <f>VLOOKUP($G22,Összesítő!$B:$F,4,FALSE)</f>
        <v>Bögöt Község Önkormányzata, Porpác Község Önkormányzata</v>
      </c>
      <c r="L22" s="6">
        <f t="shared" si="1"/>
        <v>0</v>
      </c>
      <c r="M22" s="172">
        <v>2027</v>
      </c>
      <c r="N22" s="172">
        <v>2027</v>
      </c>
      <c r="O22" s="12">
        <v>0</v>
      </c>
      <c r="P22" s="7">
        <v>0</v>
      </c>
      <c r="Q22" s="7">
        <v>0</v>
      </c>
      <c r="S22" s="7">
        <v>0</v>
      </c>
      <c r="T22" s="7">
        <v>0</v>
      </c>
      <c r="U22" s="7">
        <v>0</v>
      </c>
      <c r="V22" s="7">
        <v>0</v>
      </c>
      <c r="W22" s="7">
        <v>0</v>
      </c>
      <c r="X22" s="7">
        <v>0</v>
      </c>
      <c r="Y22" s="7">
        <v>0</v>
      </c>
      <c r="Z22" s="7">
        <v>0</v>
      </c>
      <c r="AA22" s="7">
        <v>0</v>
      </c>
      <c r="AB22" s="7">
        <v>0</v>
      </c>
      <c r="AC22" s="7">
        <v>0</v>
      </c>
      <c r="AD22" s="6">
        <f t="shared" si="2"/>
        <v>0</v>
      </c>
      <c r="AE22" s="3" t="str">
        <f t="shared" si="3"/>
        <v>A forrás egyenlő a költséggel (I.ütem).</v>
      </c>
      <c r="AG22" s="7">
        <v>0</v>
      </c>
      <c r="AH22" s="7">
        <v>0</v>
      </c>
      <c r="AI22" s="7">
        <v>0</v>
      </c>
      <c r="AJ22" s="7">
        <v>0</v>
      </c>
      <c r="AK22" s="7">
        <v>0</v>
      </c>
      <c r="AL22" s="7">
        <v>0</v>
      </c>
      <c r="AM22" s="7">
        <v>0</v>
      </c>
      <c r="AN22" s="7">
        <v>0</v>
      </c>
      <c r="AO22" s="7">
        <v>0</v>
      </c>
      <c r="AP22" s="7">
        <v>0</v>
      </c>
      <c r="AQ22" s="7">
        <v>0</v>
      </c>
      <c r="AR22" s="6">
        <f t="shared" si="4"/>
        <v>0</v>
      </c>
      <c r="AS22" s="171" t="s">
        <v>581</v>
      </c>
      <c r="AT22" s="3" t="str">
        <f t="shared" si="5"/>
        <v>Nem hosszútávú a feladat.</v>
      </c>
      <c r="AV22" s="173" t="s">
        <v>582</v>
      </c>
      <c r="AW22" s="173" t="s">
        <v>0</v>
      </c>
      <c r="AZ22" s="8">
        <f>VLOOKUP($G22,Összesítő!$B:$F,3,FALSE)</f>
        <v>4144</v>
      </c>
      <c r="BA22" s="8">
        <f t="shared" si="6"/>
        <v>31</v>
      </c>
      <c r="BB22" s="5">
        <f t="shared" si="7"/>
        <v>1</v>
      </c>
      <c r="BC22" s="5" t="str">
        <f t="shared" si="8"/>
        <v>R</v>
      </c>
      <c r="BD22" s="5">
        <f t="shared" si="9"/>
        <v>1</v>
      </c>
      <c r="BE22" s="5">
        <f t="shared" si="10"/>
        <v>0</v>
      </c>
      <c r="BF22" s="5">
        <f t="shared" si="11"/>
        <v>0</v>
      </c>
      <c r="BG22" s="8" t="str">
        <f t="shared" si="12"/>
        <v>A forrás egyenlő a költséggel (I.ütem).</v>
      </c>
      <c r="BH22" s="5">
        <f t="shared" si="13"/>
        <v>1</v>
      </c>
      <c r="BI22" s="5">
        <f t="shared" si="14"/>
        <v>1</v>
      </c>
      <c r="BJ22" s="5">
        <f t="shared" si="15"/>
        <v>0</v>
      </c>
      <c r="BK22" s="5">
        <f t="shared" si="16"/>
        <v>1</v>
      </c>
      <c r="BL22" s="5">
        <f t="shared" si="17"/>
        <v>1</v>
      </c>
      <c r="BM22" s="4" t="str">
        <f t="shared" si="18"/>
        <v>Nem hosszútávú a feladat.</v>
      </c>
      <c r="BN22" s="5">
        <f t="shared" si="19"/>
        <v>1</v>
      </c>
      <c r="BO22" s="5">
        <f t="shared" si="20"/>
        <v>0</v>
      </c>
      <c r="BP22" s="5">
        <f t="shared" si="21"/>
        <v>1</v>
      </c>
      <c r="BQ22" s="5">
        <f t="shared" si="22"/>
        <v>0</v>
      </c>
      <c r="BR22" s="5">
        <f t="shared" si="23"/>
        <v>1</v>
      </c>
      <c r="BS22" s="8" t="str">
        <f t="shared" si="24"/>
        <v>Nincs hosszútávú terv!</v>
      </c>
      <c r="BT22" s="5">
        <f t="shared" si="25"/>
        <v>1</v>
      </c>
      <c r="BU22" s="5">
        <f t="shared" si="26"/>
        <v>0</v>
      </c>
      <c r="BV22" s="5">
        <f t="shared" si="27"/>
        <v>1</v>
      </c>
      <c r="BW22" s="5">
        <f t="shared" si="28"/>
        <v>1</v>
      </c>
      <c r="BX22" s="5">
        <f t="shared" si="29"/>
        <v>1</v>
      </c>
      <c r="BY22" s="5">
        <f t="shared" si="30"/>
        <v>1</v>
      </c>
      <c r="BZ22" s="5">
        <f t="shared" si="31"/>
        <v>1</v>
      </c>
      <c r="CA22" s="5">
        <f t="shared" si="32"/>
        <v>1</v>
      </c>
      <c r="CB22" s="5">
        <f t="shared" si="33"/>
        <v>1</v>
      </c>
      <c r="CC22" s="5">
        <f t="shared" si="34"/>
        <v>1</v>
      </c>
      <c r="CD22" s="5">
        <f t="shared" si="35"/>
        <v>1</v>
      </c>
      <c r="CE22" s="5" t="str">
        <f t="shared" si="36"/>
        <v>?</v>
      </c>
      <c r="CF22" s="4" t="str">
        <f t="shared" si="37"/>
        <v>Kitöltés rendben!</v>
      </c>
      <c r="CG22" s="5">
        <f t="shared" si="38"/>
        <v>1</v>
      </c>
      <c r="CH22" s="5">
        <f t="shared" si="39"/>
        <v>1</v>
      </c>
      <c r="CI22" s="5">
        <f t="shared" si="40"/>
        <v>0</v>
      </c>
    </row>
    <row r="23" spans="1:87" s="2" customFormat="1" ht="31.2" hidden="1" customHeight="1" x14ac:dyDescent="0.3">
      <c r="A23" s="1" t="str">
        <f t="shared" si="0"/>
        <v>Nincs VKR kiválasztva!</v>
      </c>
      <c r="B23" s="172"/>
      <c r="C23" s="171"/>
      <c r="D23" s="173"/>
      <c r="E23" s="173"/>
      <c r="F23" s="174" t="e">
        <f>VLOOKUP($G23,Összesítő!$B:$F,2,FALSE)</f>
        <v>#N/A</v>
      </c>
      <c r="G23" s="171"/>
      <c r="H23" s="174">
        <f>COUNTA($G$3:G23)</f>
        <v>19</v>
      </c>
      <c r="I23" s="174" t="e">
        <f>AZ23&amp;"_"&amp;H23&amp;"_FIV_"&amp;LEFT(Előlap!$B$6,4)</f>
        <v>#N/A</v>
      </c>
      <c r="J23" s="174" t="e">
        <f>VLOOKUP($G23,Összesítő!$B:$F,5,FALSE)</f>
        <v>#N/A</v>
      </c>
      <c r="K23" s="174" t="e">
        <f>VLOOKUP($G23,Összesítő!$B:$F,4,FALSE)</f>
        <v>#N/A</v>
      </c>
      <c r="L23" s="6">
        <f t="shared" si="1"/>
        <v>0</v>
      </c>
      <c r="M23" s="172"/>
      <c r="N23" s="172"/>
      <c r="O23" s="12"/>
      <c r="P23" s="7"/>
      <c r="Q23" s="7"/>
      <c r="S23" s="7"/>
      <c r="T23" s="7"/>
      <c r="U23" s="7"/>
      <c r="V23" s="7"/>
      <c r="W23" s="7"/>
      <c r="X23" s="7"/>
      <c r="Y23" s="7"/>
      <c r="Z23" s="7"/>
      <c r="AA23" s="7"/>
      <c r="AB23" s="7"/>
      <c r="AC23" s="7"/>
      <c r="AD23" s="6">
        <f t="shared" si="2"/>
        <v>0</v>
      </c>
      <c r="AE23" s="3" t="str">
        <f t="shared" si="3"/>
        <v>Nincs VKR kiválasztva!</v>
      </c>
      <c r="AG23" s="7"/>
      <c r="AH23" s="7"/>
      <c r="AI23" s="7"/>
      <c r="AJ23" s="7"/>
      <c r="AK23" s="7"/>
      <c r="AL23" s="7"/>
      <c r="AM23" s="7"/>
      <c r="AN23" s="7"/>
      <c r="AO23" s="7"/>
      <c r="AP23" s="7"/>
      <c r="AQ23" s="7"/>
      <c r="AR23" s="6">
        <f t="shared" si="4"/>
        <v>0</v>
      </c>
      <c r="AS23" s="171"/>
      <c r="AT23" s="3" t="str">
        <f t="shared" si="5"/>
        <v>Nincs VKR kiválasztva!</v>
      </c>
      <c r="AV23" s="173" t="s">
        <v>0</v>
      </c>
      <c r="AW23" s="173" t="s">
        <v>0</v>
      </c>
      <c r="AZ23" s="8" t="e">
        <f>VLOOKUP($G23,Összesítő!$B:$F,3,FALSE)</f>
        <v>#N/A</v>
      </c>
      <c r="BA23" s="8">
        <f t="shared" si="6"/>
        <v>0</v>
      </c>
      <c r="BB23" s="5" t="e">
        <f t="shared" si="7"/>
        <v>#N/A</v>
      </c>
      <c r="BC23" s="5" t="e">
        <f t="shared" si="8"/>
        <v>#N/A</v>
      </c>
      <c r="BD23" s="5" t="e">
        <f t="shared" si="9"/>
        <v>#N/A</v>
      </c>
      <c r="BE23" s="5" t="e">
        <f t="shared" si="10"/>
        <v>#N/A</v>
      </c>
      <c r="BF23" s="5">
        <f t="shared" si="11"/>
        <v>0</v>
      </c>
      <c r="BG23" s="8" t="str">
        <f t="shared" si="12"/>
        <v>A forrás egyenlő a költséggel (I.ütem).</v>
      </c>
      <c r="BH23" s="5">
        <f t="shared" si="13"/>
        <v>0</v>
      </c>
      <c r="BI23" s="5">
        <f t="shared" si="14"/>
        <v>0</v>
      </c>
      <c r="BJ23" s="5">
        <f t="shared" si="15"/>
        <v>0</v>
      </c>
      <c r="BK23" s="5">
        <f t="shared" si="16"/>
        <v>0</v>
      </c>
      <c r="BL23" s="5">
        <f t="shared" si="17"/>
        <v>0</v>
      </c>
      <c r="BM23" s="4" t="str">
        <f t="shared" si="18"/>
        <v>Nem hosszútávú a feladat.</v>
      </c>
      <c r="BN23" s="5">
        <f t="shared" si="19"/>
        <v>1</v>
      </c>
      <c r="BO23" s="5">
        <f t="shared" si="20"/>
        <v>0</v>
      </c>
      <c r="BP23" s="5">
        <f t="shared" si="21"/>
        <v>1</v>
      </c>
      <c r="BQ23" s="5">
        <f t="shared" si="22"/>
        <v>0</v>
      </c>
      <c r="BR23" s="5" t="e">
        <f t="shared" si="23"/>
        <v>#N/A</v>
      </c>
      <c r="BS23" s="8" t="str">
        <f t="shared" si="24"/>
        <v>Nincs hosszútávú terv!</v>
      </c>
      <c r="BT23" s="5" t="e">
        <f t="shared" si="25"/>
        <v>#N/A</v>
      </c>
      <c r="BU23" s="5" t="e">
        <f t="shared" si="26"/>
        <v>#N/A</v>
      </c>
      <c r="BV23" s="5">
        <f t="shared" si="27"/>
        <v>0</v>
      </c>
      <c r="BW23" s="5">
        <f t="shared" si="28"/>
        <v>0</v>
      </c>
      <c r="BX23" s="5">
        <f t="shared" si="29"/>
        <v>0</v>
      </c>
      <c r="BY23" s="5">
        <f t="shared" si="30"/>
        <v>0</v>
      </c>
      <c r="BZ23" s="5">
        <f t="shared" si="31"/>
        <v>0</v>
      </c>
      <c r="CA23" s="5">
        <f t="shared" si="32"/>
        <v>0</v>
      </c>
      <c r="CB23" s="5">
        <f t="shared" si="33"/>
        <v>0</v>
      </c>
      <c r="CC23" s="5">
        <f t="shared" si="34"/>
        <v>0</v>
      </c>
      <c r="CD23" s="5">
        <f t="shared" si="35"/>
        <v>0</v>
      </c>
      <c r="CE23" s="5" t="e">
        <f t="shared" si="36"/>
        <v>#N/A</v>
      </c>
      <c r="CF23" s="4" t="e">
        <f t="shared" si="37"/>
        <v>#N/A</v>
      </c>
      <c r="CG23" s="5">
        <f t="shared" si="38"/>
        <v>0</v>
      </c>
      <c r="CH23" s="5" t="e">
        <f t="shared" si="39"/>
        <v>#N/A</v>
      </c>
      <c r="CI23" s="5" t="e">
        <f t="shared" si="40"/>
        <v>#N/A</v>
      </c>
    </row>
    <row r="24" spans="1:87" s="2" customFormat="1" ht="43.2" hidden="1" customHeight="1" x14ac:dyDescent="0.3">
      <c r="A24" s="1" t="str">
        <f t="shared" si="0"/>
        <v>Kitöltés rendben!</v>
      </c>
      <c r="B24" s="172">
        <v>2</v>
      </c>
      <c r="C24" s="171" t="s">
        <v>405</v>
      </c>
      <c r="D24" s="173" t="s">
        <v>507</v>
      </c>
      <c r="E24" s="173" t="s">
        <v>576</v>
      </c>
      <c r="F24" s="174" t="str">
        <f>VLOOKUP($G24,Összesítő!$B:$F,2,FALSE)</f>
        <v>11-24509-1-002-00-00</v>
      </c>
      <c r="G24" s="171" t="s">
        <v>208</v>
      </c>
      <c r="H24" s="174">
        <f>COUNTA($G$3:G24)</f>
        <v>20</v>
      </c>
      <c r="I24" s="174" t="str">
        <f>AZ24&amp;"_"&amp;H24&amp;"_FIV_"&amp;LEFT(Előlap!$B$6,4)</f>
        <v>4166_20_FIV_2026</v>
      </c>
      <c r="J24" s="174" t="str">
        <f>VLOOKUP($G24,Összesítő!$B:$F,5,FALSE)</f>
        <v>Nemesbőd, Vát</v>
      </c>
      <c r="K24" s="174" t="str">
        <f>VLOOKUP($G24,Összesítő!$B:$F,4,FALSE)</f>
        <v>Nemesbőd Község Önkormányzata, Vát Község Önkormányzata</v>
      </c>
      <c r="L24" s="6">
        <f t="shared" si="1"/>
        <v>60000</v>
      </c>
      <c r="M24" s="172">
        <v>2029</v>
      </c>
      <c r="N24" s="172">
        <v>2029</v>
      </c>
      <c r="O24" s="12">
        <v>0</v>
      </c>
      <c r="P24" s="7">
        <v>60000</v>
      </c>
      <c r="Q24" s="7">
        <v>0</v>
      </c>
      <c r="S24" s="7">
        <v>0</v>
      </c>
      <c r="T24" s="7">
        <v>0</v>
      </c>
      <c r="U24" s="7">
        <v>0</v>
      </c>
      <c r="V24" s="7">
        <v>0</v>
      </c>
      <c r="W24" s="7">
        <v>0</v>
      </c>
      <c r="X24" s="7">
        <v>0</v>
      </c>
      <c r="Y24" s="7">
        <v>0</v>
      </c>
      <c r="Z24" s="7">
        <v>0</v>
      </c>
      <c r="AA24" s="7">
        <v>0</v>
      </c>
      <c r="AB24" s="7">
        <v>0</v>
      </c>
      <c r="AC24" s="7">
        <v>0</v>
      </c>
      <c r="AD24" s="6">
        <f t="shared" si="2"/>
        <v>0</v>
      </c>
      <c r="AE24" s="3" t="str">
        <f t="shared" si="3"/>
        <v>Nem rövidtávú a feladat.</v>
      </c>
      <c r="AG24" s="7">
        <v>0</v>
      </c>
      <c r="AH24" s="7">
        <v>0</v>
      </c>
      <c r="AI24" s="7">
        <v>1360</v>
      </c>
      <c r="AJ24" s="7">
        <v>0</v>
      </c>
      <c r="AK24" s="7">
        <v>0</v>
      </c>
      <c r="AL24" s="7">
        <v>0</v>
      </c>
      <c r="AM24" s="7">
        <v>0</v>
      </c>
      <c r="AN24" s="7">
        <v>0</v>
      </c>
      <c r="AO24" s="7">
        <v>0</v>
      </c>
      <c r="AP24" s="7">
        <v>0</v>
      </c>
      <c r="AQ24" s="7">
        <v>0</v>
      </c>
      <c r="AR24" s="6">
        <f t="shared" si="4"/>
        <v>1360</v>
      </c>
      <c r="AS24" s="171" t="s">
        <v>580</v>
      </c>
      <c r="AT24" s="3" t="str">
        <f t="shared" si="5"/>
        <v>Forráshiányos a feladat!</v>
      </c>
      <c r="AV24" s="173" t="s">
        <v>0</v>
      </c>
      <c r="AW24" s="173" t="s">
        <v>0</v>
      </c>
      <c r="AZ24" s="8">
        <f>VLOOKUP($G24,Összesítő!$B:$F,3,FALSE)</f>
        <v>4166</v>
      </c>
      <c r="BA24" s="8">
        <f t="shared" si="6"/>
        <v>0</v>
      </c>
      <c r="BB24" s="5">
        <f t="shared" si="7"/>
        <v>1</v>
      </c>
      <c r="BC24" s="5" t="str">
        <f t="shared" si="8"/>
        <v>H</v>
      </c>
      <c r="BD24" s="5">
        <f t="shared" si="9"/>
        <v>0</v>
      </c>
      <c r="BE24" s="5">
        <f t="shared" si="10"/>
        <v>0</v>
      </c>
      <c r="BF24" s="5">
        <f t="shared" si="11"/>
        <v>0</v>
      </c>
      <c r="BG24" s="8" t="str">
        <f t="shared" si="12"/>
        <v>Nem rövidtávú a feladat.</v>
      </c>
      <c r="BH24" s="5">
        <f t="shared" si="13"/>
        <v>1</v>
      </c>
      <c r="BI24" s="5">
        <f t="shared" si="14"/>
        <v>1</v>
      </c>
      <c r="BJ24" s="5">
        <f t="shared" si="15"/>
        <v>1</v>
      </c>
      <c r="BK24" s="5">
        <f t="shared" si="16"/>
        <v>1</v>
      </c>
      <c r="BL24" s="5">
        <f t="shared" si="17"/>
        <v>1</v>
      </c>
      <c r="BM24" s="4" t="str">
        <f t="shared" si="18"/>
        <v>Forráshiányos a feladat!</v>
      </c>
      <c r="BN24" s="5">
        <f t="shared" si="19"/>
        <v>0</v>
      </c>
      <c r="BO24" s="5">
        <f t="shared" si="20"/>
        <v>1</v>
      </c>
      <c r="BP24" s="5">
        <f t="shared" si="21"/>
        <v>0</v>
      </c>
      <c r="BQ24" s="5">
        <f t="shared" si="22"/>
        <v>0</v>
      </c>
      <c r="BR24" s="5">
        <f t="shared" si="23"/>
        <v>0</v>
      </c>
      <c r="BS24" s="8">
        <f t="shared" si="24"/>
        <v>0</v>
      </c>
      <c r="BT24" s="5">
        <f t="shared" si="25"/>
        <v>0</v>
      </c>
      <c r="BU24" s="5">
        <f t="shared" si="26"/>
        <v>0</v>
      </c>
      <c r="BV24" s="5">
        <f t="shared" si="27"/>
        <v>1</v>
      </c>
      <c r="BW24" s="5">
        <f t="shared" si="28"/>
        <v>1</v>
      </c>
      <c r="BX24" s="5">
        <f t="shared" si="29"/>
        <v>1</v>
      </c>
      <c r="BY24" s="5">
        <f t="shared" si="30"/>
        <v>1</v>
      </c>
      <c r="BZ24" s="5">
        <f t="shared" si="31"/>
        <v>1</v>
      </c>
      <c r="CA24" s="5">
        <f t="shared" si="32"/>
        <v>1</v>
      </c>
      <c r="CB24" s="5">
        <f t="shared" si="33"/>
        <v>1</v>
      </c>
      <c r="CC24" s="5">
        <f t="shared" si="34"/>
        <v>1</v>
      </c>
      <c r="CD24" s="5">
        <f t="shared" si="35"/>
        <v>1</v>
      </c>
      <c r="CE24" s="5" t="str">
        <f t="shared" si="36"/>
        <v>?</v>
      </c>
      <c r="CF24" s="4" t="str">
        <f t="shared" si="37"/>
        <v>Kitöltés rendben!</v>
      </c>
      <c r="CG24" s="5">
        <f t="shared" si="38"/>
        <v>1</v>
      </c>
      <c r="CH24" s="5">
        <f t="shared" si="39"/>
        <v>0</v>
      </c>
      <c r="CI24" s="5">
        <f t="shared" si="40"/>
        <v>1</v>
      </c>
    </row>
    <row r="25" spans="1:87" s="2" customFormat="1" ht="43.2" hidden="1" customHeight="1" x14ac:dyDescent="0.3">
      <c r="A25" s="1" t="str">
        <f t="shared" ref="A25" si="93">IF($G25="","Nincs VKR kiválasztva!",CF25)</f>
        <v>Kitöltés rendben!</v>
      </c>
      <c r="B25" s="175">
        <v>2</v>
      </c>
      <c r="C25" s="171" t="s">
        <v>481</v>
      </c>
      <c r="D25" s="173" t="s">
        <v>511</v>
      </c>
      <c r="E25" s="173" t="s">
        <v>576</v>
      </c>
      <c r="F25" s="174" t="str">
        <f>VLOOKUP($G25,Összesítő!$B:$F,2,FALSE)</f>
        <v>11-24509-1-002-00-00</v>
      </c>
      <c r="G25" s="171" t="s">
        <v>208</v>
      </c>
      <c r="H25" s="174">
        <f>COUNTA($G$3:G25)</f>
        <v>21</v>
      </c>
      <c r="I25" s="174" t="str">
        <f>AZ25&amp;"_"&amp;H25&amp;"_FIV_"&amp;LEFT(Előlap!$B$6,4)</f>
        <v>4166_21_FIV_2026</v>
      </c>
      <c r="J25" s="174" t="str">
        <f>VLOOKUP($G25,Összesítő!$B:$F,5,FALSE)</f>
        <v>Nemesbőd, Vát</v>
      </c>
      <c r="K25" s="174" t="str">
        <f>VLOOKUP($G25,Összesítő!$B:$F,4,FALSE)</f>
        <v>Nemesbőd Község Önkormányzata, Vát Község Önkormányzata</v>
      </c>
      <c r="L25" s="6">
        <f t="shared" ref="L25" si="94">O25+P25</f>
        <v>20000</v>
      </c>
      <c r="M25" s="175">
        <v>2030</v>
      </c>
      <c r="N25" s="175">
        <v>2030</v>
      </c>
      <c r="O25" s="12">
        <v>0</v>
      </c>
      <c r="P25" s="7">
        <v>20000</v>
      </c>
      <c r="Q25" s="7">
        <v>0</v>
      </c>
      <c r="S25" s="7">
        <v>0</v>
      </c>
      <c r="T25" s="7">
        <v>0</v>
      </c>
      <c r="U25" s="7">
        <v>0</v>
      </c>
      <c r="V25" s="7">
        <v>0</v>
      </c>
      <c r="W25" s="7">
        <v>0</v>
      </c>
      <c r="X25" s="7">
        <v>0</v>
      </c>
      <c r="Y25" s="7">
        <v>0</v>
      </c>
      <c r="Z25" s="7">
        <v>0</v>
      </c>
      <c r="AA25" s="7">
        <v>0</v>
      </c>
      <c r="AB25" s="7">
        <v>0</v>
      </c>
      <c r="AC25" s="7">
        <v>0</v>
      </c>
      <c r="AD25" s="6">
        <f t="shared" ref="AD25" si="95">SUM(S25:AC25)</f>
        <v>0</v>
      </c>
      <c r="AE25" s="3" t="str">
        <f t="shared" ref="AE25" si="96">IF($G25="","Nincs VKR kiválasztva!",IF(BB25=0,"Hiányos kitöltés!",BG25))</f>
        <v>Nem rövidtávú a feladat.</v>
      </c>
      <c r="AG25" s="7">
        <v>0</v>
      </c>
      <c r="AH25" s="7">
        <v>0</v>
      </c>
      <c r="AI25" s="7">
        <v>0</v>
      </c>
      <c r="AJ25" s="7">
        <v>0</v>
      </c>
      <c r="AK25" s="7">
        <v>0</v>
      </c>
      <c r="AL25" s="7">
        <v>0</v>
      </c>
      <c r="AM25" s="7">
        <v>0</v>
      </c>
      <c r="AN25" s="7">
        <v>0</v>
      </c>
      <c r="AO25" s="7">
        <v>0</v>
      </c>
      <c r="AP25" s="7">
        <v>0</v>
      </c>
      <c r="AQ25" s="7">
        <v>0</v>
      </c>
      <c r="AR25" s="6">
        <f t="shared" ref="AR25" si="97">SUM(AG25:AQ25)</f>
        <v>0</v>
      </c>
      <c r="AS25" s="171" t="s">
        <v>580</v>
      </c>
      <c r="AT25" s="3" t="str">
        <f t="shared" si="5"/>
        <v>Forráshiányos a feladat!</v>
      </c>
      <c r="AV25" s="173" t="s">
        <v>0</v>
      </c>
      <c r="AW25" s="173" t="s">
        <v>0</v>
      </c>
      <c r="AZ25" s="8">
        <f>VLOOKUP($G25,Összesítő!$B:$F,3,FALSE)</f>
        <v>4166</v>
      </c>
      <c r="BA25" s="8">
        <f t="shared" si="6"/>
        <v>0</v>
      </c>
      <c r="BB25" s="5">
        <f t="shared" si="7"/>
        <v>1</v>
      </c>
      <c r="BC25" s="5" t="str">
        <f t="shared" si="8"/>
        <v>H</v>
      </c>
      <c r="BD25" s="5">
        <f t="shared" ref="BD25" si="98">IF(OR(BC25="R",BC25="RH"),1,0)</f>
        <v>0</v>
      </c>
      <c r="BE25" s="5">
        <f t="shared" si="10"/>
        <v>0</v>
      </c>
      <c r="BF25" s="5">
        <f t="shared" si="11"/>
        <v>0</v>
      </c>
      <c r="BG25" s="8" t="str">
        <f t="shared" si="12"/>
        <v>Nem rövidtávú a feladat.</v>
      </c>
      <c r="BH25" s="5">
        <f t="shared" si="13"/>
        <v>1</v>
      </c>
      <c r="BI25" s="5">
        <f t="shared" si="14"/>
        <v>1</v>
      </c>
      <c r="BJ25" s="5">
        <f t="shared" si="15"/>
        <v>1</v>
      </c>
      <c r="BK25" s="5">
        <f t="shared" si="16"/>
        <v>1</v>
      </c>
      <c r="BL25" s="5">
        <f t="shared" ref="BL25" si="99">IF(AND($BK25=1,$P25=$AR25),1,IF(AND($BK25=1,$P25&gt;$AR25,AS25="igen"),1,0))</f>
        <v>1</v>
      </c>
      <c r="BM25" s="4" t="str">
        <f t="shared" si="18"/>
        <v>Forráshiányos a feladat!</v>
      </c>
      <c r="BN25" s="5">
        <f t="shared" si="19"/>
        <v>0</v>
      </c>
      <c r="BO25" s="5">
        <f t="shared" si="20"/>
        <v>1</v>
      </c>
      <c r="BP25" s="5">
        <f t="shared" si="21"/>
        <v>0</v>
      </c>
      <c r="BQ25" s="5">
        <f t="shared" si="22"/>
        <v>0</v>
      </c>
      <c r="BR25" s="5">
        <f t="shared" si="23"/>
        <v>0</v>
      </c>
      <c r="BS25" s="8">
        <f t="shared" si="24"/>
        <v>0</v>
      </c>
      <c r="BT25" s="5">
        <f t="shared" si="25"/>
        <v>0</v>
      </c>
      <c r="BU25" s="5">
        <f t="shared" si="26"/>
        <v>0</v>
      </c>
      <c r="BV25" s="5">
        <f t="shared" si="27"/>
        <v>1</v>
      </c>
      <c r="BW25" s="5">
        <f t="shared" si="28"/>
        <v>1</v>
      </c>
      <c r="BX25" s="5">
        <f t="shared" si="29"/>
        <v>1</v>
      </c>
      <c r="BY25" s="5">
        <f t="shared" si="30"/>
        <v>1</v>
      </c>
      <c r="BZ25" s="5">
        <f t="shared" si="31"/>
        <v>1</v>
      </c>
      <c r="CA25" s="5">
        <f t="shared" si="32"/>
        <v>1</v>
      </c>
      <c r="CB25" s="5">
        <f t="shared" si="33"/>
        <v>1</v>
      </c>
      <c r="CC25" s="5">
        <f t="shared" si="34"/>
        <v>1</v>
      </c>
      <c r="CD25" s="5">
        <f t="shared" si="35"/>
        <v>1</v>
      </c>
      <c r="CE25" s="5" t="str">
        <f t="shared" si="36"/>
        <v>?</v>
      </c>
      <c r="CF25" s="4" t="str">
        <f t="shared" ref="CF25" si="100">IF($BB25=0,$CE25,IF($BH25=0,"I. ütem forrása nincs kitöltve!",IF($BK25=0,"II. ütem forrása nincs kitöltve!",IF($BE25=1,"Költségek üteme nem megfelelő (az időtartam és a költség üteme eltér)!",IF(AND(BI25=0,$BB25=1,$BK25=1,$BE25=1),"Kötelező cellák kitöltve, de az I. ütem forrása hibás!",IF(AND(BK25=0,$BB25=1,$BK25=1,$BE25=1),"Kötelező cellák kitöltve, de a II. ütem forrása hibás!",IF(AND($BP25=1,$BA25&lt;30),"Nullás a rövidtávú feladat és rövid (hiányzik) a hozzá tartozó indoklás!",IF(AND($BQ25=1,$BA25&lt;30),"Nullás a hosszútávú feladat és rövid (hiányzik) a hozzá tartozó indoklás!",IF(AND(BO25=1,C25="1811_RENDKÍVÜLI"),"II. ütemre nem tervezhet Rendkívüli feladatot!",IF(BI25=0,AE25,IF(BL25=0,AT25,IF(AND(BD25=1,$Q25&gt;$O25),"EM rendelet 2. melléklet terhére elszámolt költség nem lehet nagyobb az I. ütemre tervezett tényleges költségnél!",IF($AD25&gt;$O25,"Többlet forrást jelölt meg az I. ütemnél! Kérjük, a többletet az 'Osszesito' fülön tüntesse fel!",IF($AR25&gt;$P25,"Többlet forrást jelölt meg a II. ütemnél! Kérjük, a többletet az 'Osszesito' fülön tüntesse fel!","Kitöltés rendben!"))))))))))))))</f>
        <v>Kitöltés rendben!</v>
      </c>
      <c r="CG25" s="5">
        <f t="shared" ref="CG25" si="101">IF(A25="Kitöltés rendben!",1,0)</f>
        <v>1</v>
      </c>
      <c r="CH25" s="5">
        <f t="shared" si="39"/>
        <v>0</v>
      </c>
      <c r="CI25" s="5">
        <f t="shared" si="40"/>
        <v>1</v>
      </c>
    </row>
    <row r="26" spans="1:87" s="2" customFormat="1" ht="43.2" hidden="1" customHeight="1" x14ac:dyDescent="0.3">
      <c r="A26" s="1" t="str">
        <f t="shared" si="0"/>
        <v>Kitöltés rendben!</v>
      </c>
      <c r="B26" s="172">
        <v>0</v>
      </c>
      <c r="C26" s="171" t="s">
        <v>489</v>
      </c>
      <c r="D26" s="173" t="s">
        <v>506</v>
      </c>
      <c r="E26" s="173" t="s">
        <v>575</v>
      </c>
      <c r="F26" s="174" t="str">
        <f>VLOOKUP($G26,Összesítő!$B:$F,2,FALSE)</f>
        <v>11-24509-1-002-00-00</v>
      </c>
      <c r="G26" s="171" t="s">
        <v>208</v>
      </c>
      <c r="H26" s="174">
        <f>COUNTA($G$3:G26)</f>
        <v>22</v>
      </c>
      <c r="I26" s="174" t="str">
        <f>AZ26&amp;"_"&amp;H26&amp;"_FIV_"&amp;LEFT(Előlap!$B$6,4)</f>
        <v>4166_22_FIV_2026</v>
      </c>
      <c r="J26" s="174" t="str">
        <f>VLOOKUP($G26,Összesítő!$B:$F,5,FALSE)</f>
        <v>Nemesbőd, Vát</v>
      </c>
      <c r="K26" s="174" t="str">
        <f>VLOOKUP($G26,Összesítő!$B:$F,4,FALSE)</f>
        <v>Nemesbőd Község Önkormányzata, Vát Község Önkormányzata</v>
      </c>
      <c r="L26" s="6">
        <f t="shared" si="1"/>
        <v>0</v>
      </c>
      <c r="M26" s="172">
        <v>2027</v>
      </c>
      <c r="N26" s="172">
        <v>2027</v>
      </c>
      <c r="O26" s="12">
        <v>0</v>
      </c>
      <c r="P26" s="7">
        <v>0</v>
      </c>
      <c r="Q26" s="7">
        <v>0</v>
      </c>
      <c r="S26" s="7">
        <v>0</v>
      </c>
      <c r="T26" s="7">
        <v>0</v>
      </c>
      <c r="U26" s="7">
        <v>0</v>
      </c>
      <c r="V26" s="7">
        <v>0</v>
      </c>
      <c r="W26" s="7">
        <v>0</v>
      </c>
      <c r="X26" s="7">
        <v>0</v>
      </c>
      <c r="Y26" s="7">
        <v>0</v>
      </c>
      <c r="Z26" s="7">
        <v>0</v>
      </c>
      <c r="AA26" s="7">
        <v>0</v>
      </c>
      <c r="AB26" s="7">
        <v>0</v>
      </c>
      <c r="AC26" s="7">
        <v>0</v>
      </c>
      <c r="AD26" s="6">
        <f t="shared" si="2"/>
        <v>0</v>
      </c>
      <c r="AE26" s="3" t="str">
        <f t="shared" si="3"/>
        <v>A forrás egyenlő a költséggel (I.ütem).</v>
      </c>
      <c r="AG26" s="7">
        <v>0</v>
      </c>
      <c r="AH26" s="7">
        <v>0</v>
      </c>
      <c r="AI26" s="7">
        <v>0</v>
      </c>
      <c r="AJ26" s="7">
        <v>0</v>
      </c>
      <c r="AK26" s="7">
        <v>0</v>
      </c>
      <c r="AL26" s="7">
        <v>0</v>
      </c>
      <c r="AM26" s="7">
        <v>0</v>
      </c>
      <c r="AN26" s="7">
        <v>0</v>
      </c>
      <c r="AO26" s="7">
        <v>0</v>
      </c>
      <c r="AP26" s="7">
        <v>0</v>
      </c>
      <c r="AQ26" s="7">
        <v>0</v>
      </c>
      <c r="AR26" s="6">
        <f t="shared" si="4"/>
        <v>0</v>
      </c>
      <c r="AS26" s="171" t="s">
        <v>581</v>
      </c>
      <c r="AT26" s="3" t="str">
        <f t="shared" si="5"/>
        <v>Nem hosszútávú a feladat.</v>
      </c>
      <c r="AV26" s="173" t="s">
        <v>582</v>
      </c>
      <c r="AW26" s="173" t="s">
        <v>0</v>
      </c>
      <c r="AZ26" s="8">
        <f>VLOOKUP($G26,Összesítő!$B:$F,3,FALSE)</f>
        <v>4166</v>
      </c>
      <c r="BA26" s="8">
        <f t="shared" si="6"/>
        <v>31</v>
      </c>
      <c r="BB26" s="5">
        <f t="shared" si="7"/>
        <v>1</v>
      </c>
      <c r="BC26" s="5" t="str">
        <f t="shared" si="8"/>
        <v>R</v>
      </c>
      <c r="BD26" s="5">
        <f t="shared" si="9"/>
        <v>1</v>
      </c>
      <c r="BE26" s="5">
        <f t="shared" si="10"/>
        <v>0</v>
      </c>
      <c r="BF26" s="5">
        <f t="shared" si="11"/>
        <v>0</v>
      </c>
      <c r="BG26" s="8" t="str">
        <f t="shared" si="12"/>
        <v>A forrás egyenlő a költséggel (I.ütem).</v>
      </c>
      <c r="BH26" s="5">
        <f t="shared" si="13"/>
        <v>1</v>
      </c>
      <c r="BI26" s="5">
        <f t="shared" si="14"/>
        <v>1</v>
      </c>
      <c r="BJ26" s="5">
        <f t="shared" si="15"/>
        <v>0</v>
      </c>
      <c r="BK26" s="5">
        <f t="shared" si="16"/>
        <v>1</v>
      </c>
      <c r="BL26" s="5">
        <f t="shared" si="17"/>
        <v>1</v>
      </c>
      <c r="BM26" s="4" t="str">
        <f t="shared" si="18"/>
        <v>Nem hosszútávú a feladat.</v>
      </c>
      <c r="BN26" s="5">
        <f t="shared" si="19"/>
        <v>1</v>
      </c>
      <c r="BO26" s="5">
        <f t="shared" si="20"/>
        <v>0</v>
      </c>
      <c r="BP26" s="5">
        <f t="shared" si="21"/>
        <v>1</v>
      </c>
      <c r="BQ26" s="5">
        <f t="shared" si="22"/>
        <v>0</v>
      </c>
      <c r="BR26" s="5">
        <f t="shared" si="23"/>
        <v>1</v>
      </c>
      <c r="BS26" s="8" t="str">
        <f t="shared" si="24"/>
        <v>Nincs hosszútávú terv!</v>
      </c>
      <c r="BT26" s="5">
        <f t="shared" si="25"/>
        <v>1</v>
      </c>
      <c r="BU26" s="5">
        <f t="shared" si="26"/>
        <v>0</v>
      </c>
      <c r="BV26" s="5">
        <f t="shared" si="27"/>
        <v>1</v>
      </c>
      <c r="BW26" s="5">
        <f t="shared" si="28"/>
        <v>1</v>
      </c>
      <c r="BX26" s="5">
        <f t="shared" si="29"/>
        <v>1</v>
      </c>
      <c r="BY26" s="5">
        <f t="shared" si="30"/>
        <v>1</v>
      </c>
      <c r="BZ26" s="5">
        <f t="shared" si="31"/>
        <v>1</v>
      </c>
      <c r="CA26" s="5">
        <f t="shared" si="32"/>
        <v>1</v>
      </c>
      <c r="CB26" s="5">
        <f t="shared" si="33"/>
        <v>1</v>
      </c>
      <c r="CC26" s="5">
        <f t="shared" si="34"/>
        <v>1</v>
      </c>
      <c r="CD26" s="5">
        <f t="shared" si="35"/>
        <v>1</v>
      </c>
      <c r="CE26" s="5" t="str">
        <f t="shared" si="36"/>
        <v>?</v>
      </c>
      <c r="CF26" s="4" t="str">
        <f t="shared" si="37"/>
        <v>Kitöltés rendben!</v>
      </c>
      <c r="CG26" s="5">
        <f t="shared" si="38"/>
        <v>1</v>
      </c>
      <c r="CH26" s="5">
        <f t="shared" si="39"/>
        <v>1</v>
      </c>
      <c r="CI26" s="5">
        <f t="shared" si="40"/>
        <v>0</v>
      </c>
    </row>
    <row r="27" spans="1:87" s="2" customFormat="1" ht="31.2" hidden="1" customHeight="1" x14ac:dyDescent="0.3">
      <c r="A27" s="1" t="str">
        <f t="shared" si="0"/>
        <v>Nincs VKR kiválasztva!</v>
      </c>
      <c r="B27" s="172"/>
      <c r="C27" s="171"/>
      <c r="D27" s="173"/>
      <c r="E27" s="173"/>
      <c r="F27" s="174" t="e">
        <f>VLOOKUP($G27,Összesítő!$B:$F,2,FALSE)</f>
        <v>#N/A</v>
      </c>
      <c r="G27" s="171"/>
      <c r="H27" s="174">
        <f>COUNTA($G$3:G27)</f>
        <v>22</v>
      </c>
      <c r="I27" s="174" t="e">
        <f>AZ27&amp;"_"&amp;H27&amp;"_FIV_"&amp;LEFT(Előlap!$B$6,4)</f>
        <v>#N/A</v>
      </c>
      <c r="J27" s="174" t="e">
        <f>VLOOKUP($G27,Összesítő!$B:$F,5,FALSE)</f>
        <v>#N/A</v>
      </c>
      <c r="K27" s="174" t="e">
        <f>VLOOKUP($G27,Összesítő!$B:$F,4,FALSE)</f>
        <v>#N/A</v>
      </c>
      <c r="L27" s="6">
        <f t="shared" si="1"/>
        <v>0</v>
      </c>
      <c r="M27" s="172"/>
      <c r="N27" s="172"/>
      <c r="O27" s="12"/>
      <c r="P27" s="7"/>
      <c r="Q27" s="7"/>
      <c r="S27" s="7"/>
      <c r="T27" s="7"/>
      <c r="U27" s="7"/>
      <c r="V27" s="7"/>
      <c r="W27" s="7"/>
      <c r="X27" s="7"/>
      <c r="Y27" s="7"/>
      <c r="Z27" s="7"/>
      <c r="AA27" s="7"/>
      <c r="AB27" s="7"/>
      <c r="AC27" s="7"/>
      <c r="AD27" s="6">
        <f t="shared" si="2"/>
        <v>0</v>
      </c>
      <c r="AE27" s="3" t="str">
        <f t="shared" si="3"/>
        <v>Nincs VKR kiválasztva!</v>
      </c>
      <c r="AG27" s="7"/>
      <c r="AH27" s="7"/>
      <c r="AI27" s="7"/>
      <c r="AJ27" s="7"/>
      <c r="AK27" s="7"/>
      <c r="AL27" s="7"/>
      <c r="AM27" s="7"/>
      <c r="AN27" s="7"/>
      <c r="AO27" s="7"/>
      <c r="AP27" s="7"/>
      <c r="AQ27" s="7"/>
      <c r="AR27" s="6">
        <f t="shared" si="4"/>
        <v>0</v>
      </c>
      <c r="AS27" s="171"/>
      <c r="AT27" s="3" t="str">
        <f t="shared" si="5"/>
        <v>Nincs VKR kiválasztva!</v>
      </c>
      <c r="AV27" s="173" t="s">
        <v>0</v>
      </c>
      <c r="AW27" s="173" t="s">
        <v>0</v>
      </c>
      <c r="AZ27" s="8" t="e">
        <f>VLOOKUP($G27,Összesítő!$B:$F,3,FALSE)</f>
        <v>#N/A</v>
      </c>
      <c r="BA27" s="8">
        <f t="shared" si="6"/>
        <v>0</v>
      </c>
      <c r="BB27" s="5" t="e">
        <f t="shared" si="7"/>
        <v>#N/A</v>
      </c>
      <c r="BC27" s="5" t="e">
        <f t="shared" si="8"/>
        <v>#N/A</v>
      </c>
      <c r="BD27" s="5" t="e">
        <f t="shared" si="9"/>
        <v>#N/A</v>
      </c>
      <c r="BE27" s="5" t="e">
        <f t="shared" si="10"/>
        <v>#N/A</v>
      </c>
      <c r="BF27" s="5">
        <f t="shared" si="11"/>
        <v>0</v>
      </c>
      <c r="BG27" s="8" t="str">
        <f t="shared" si="12"/>
        <v>A forrás egyenlő a költséggel (I.ütem).</v>
      </c>
      <c r="BH27" s="5">
        <f t="shared" si="13"/>
        <v>0</v>
      </c>
      <c r="BI27" s="5">
        <f t="shared" si="14"/>
        <v>0</v>
      </c>
      <c r="BJ27" s="5">
        <f t="shared" si="15"/>
        <v>0</v>
      </c>
      <c r="BK27" s="5">
        <f t="shared" si="16"/>
        <v>0</v>
      </c>
      <c r="BL27" s="5">
        <f t="shared" si="17"/>
        <v>0</v>
      </c>
      <c r="BM27" s="4" t="str">
        <f t="shared" si="18"/>
        <v>Nem hosszútávú a feladat.</v>
      </c>
      <c r="BN27" s="5">
        <f t="shared" si="19"/>
        <v>1</v>
      </c>
      <c r="BO27" s="5">
        <f t="shared" si="20"/>
        <v>0</v>
      </c>
      <c r="BP27" s="5">
        <f t="shared" si="21"/>
        <v>1</v>
      </c>
      <c r="BQ27" s="5">
        <f t="shared" si="22"/>
        <v>0</v>
      </c>
      <c r="BR27" s="5" t="e">
        <f t="shared" si="23"/>
        <v>#N/A</v>
      </c>
      <c r="BS27" s="8" t="str">
        <f t="shared" si="24"/>
        <v>Nincs hosszútávú terv!</v>
      </c>
      <c r="BT27" s="5" t="e">
        <f t="shared" si="25"/>
        <v>#N/A</v>
      </c>
      <c r="BU27" s="5" t="e">
        <f t="shared" si="26"/>
        <v>#N/A</v>
      </c>
      <c r="BV27" s="5">
        <f t="shared" si="27"/>
        <v>0</v>
      </c>
      <c r="BW27" s="5">
        <f t="shared" si="28"/>
        <v>0</v>
      </c>
      <c r="BX27" s="5">
        <f t="shared" si="29"/>
        <v>0</v>
      </c>
      <c r="BY27" s="5">
        <f t="shared" si="30"/>
        <v>0</v>
      </c>
      <c r="BZ27" s="5">
        <f t="shared" si="31"/>
        <v>0</v>
      </c>
      <c r="CA27" s="5">
        <f t="shared" si="32"/>
        <v>0</v>
      </c>
      <c r="CB27" s="5">
        <f t="shared" si="33"/>
        <v>0</v>
      </c>
      <c r="CC27" s="5">
        <f t="shared" si="34"/>
        <v>0</v>
      </c>
      <c r="CD27" s="5">
        <f t="shared" si="35"/>
        <v>0</v>
      </c>
      <c r="CE27" s="5" t="e">
        <f t="shared" si="36"/>
        <v>#N/A</v>
      </c>
      <c r="CF27" s="4" t="e">
        <f t="shared" si="37"/>
        <v>#N/A</v>
      </c>
      <c r="CG27" s="5">
        <f t="shared" si="38"/>
        <v>0</v>
      </c>
      <c r="CH27" s="5" t="e">
        <f t="shared" si="39"/>
        <v>#N/A</v>
      </c>
      <c r="CI27" s="5" t="e">
        <f t="shared" si="40"/>
        <v>#N/A</v>
      </c>
    </row>
    <row r="28" spans="1:87" s="2" customFormat="1" ht="28.8" hidden="1" x14ac:dyDescent="0.3">
      <c r="A28" s="1" t="str">
        <f t="shared" si="0"/>
        <v>Kitöltés rendben!</v>
      </c>
      <c r="B28" s="172">
        <v>2</v>
      </c>
      <c r="C28" s="171" t="s">
        <v>399</v>
      </c>
      <c r="D28" s="173" t="s">
        <v>509</v>
      </c>
      <c r="E28" s="173" t="s">
        <v>576</v>
      </c>
      <c r="F28" s="174" t="str">
        <f>VLOOKUP($G28,Összesítő!$B:$F,2,FALSE)</f>
        <v>11-11387-1-001-00-03</v>
      </c>
      <c r="G28" s="171" t="s">
        <v>116</v>
      </c>
      <c r="H28" s="174">
        <f>COUNTA($G$3:G28)</f>
        <v>23</v>
      </c>
      <c r="I28" s="174" t="str">
        <f>AZ28&amp;"_"&amp;H28&amp;"_FIV_"&amp;LEFT(Előlap!$B$6,4)</f>
        <v>4143_23_FIV_2026</v>
      </c>
      <c r="J28" s="174" t="str">
        <f>VLOOKUP($G28,Összesítő!$B:$F,5,FALSE)</f>
        <v>Ikervár</v>
      </c>
      <c r="K28" s="174" t="str">
        <f>VLOOKUP($G28,Összesítő!$B:$F,4,FALSE)</f>
        <v>Ikervár Község Önkormányzata</v>
      </c>
      <c r="L28" s="6">
        <f t="shared" si="1"/>
        <v>80000</v>
      </c>
      <c r="M28" s="172">
        <v>2029</v>
      </c>
      <c r="N28" s="172">
        <v>2029</v>
      </c>
      <c r="O28" s="12">
        <v>0</v>
      </c>
      <c r="P28" s="7">
        <v>80000</v>
      </c>
      <c r="Q28" s="7">
        <v>0</v>
      </c>
      <c r="S28" s="7">
        <v>0</v>
      </c>
      <c r="T28" s="7">
        <v>0</v>
      </c>
      <c r="U28" s="7">
        <v>0</v>
      </c>
      <c r="V28" s="7">
        <v>0</v>
      </c>
      <c r="W28" s="7">
        <v>0</v>
      </c>
      <c r="X28" s="7">
        <v>0</v>
      </c>
      <c r="Y28" s="7">
        <v>0</v>
      </c>
      <c r="Z28" s="7">
        <v>0</v>
      </c>
      <c r="AA28" s="7">
        <v>0</v>
      </c>
      <c r="AB28" s="7">
        <v>0</v>
      </c>
      <c r="AC28" s="7">
        <v>0</v>
      </c>
      <c r="AD28" s="6">
        <f t="shared" si="2"/>
        <v>0</v>
      </c>
      <c r="AE28" s="3" t="str">
        <f t="shared" si="3"/>
        <v>Nem rövidtávú a feladat.</v>
      </c>
      <c r="AG28" s="7">
        <v>0</v>
      </c>
      <c r="AH28" s="7">
        <v>0</v>
      </c>
      <c r="AI28" s="7">
        <v>0</v>
      </c>
      <c r="AJ28" s="7">
        <v>0</v>
      </c>
      <c r="AK28" s="7">
        <v>0</v>
      </c>
      <c r="AL28" s="7">
        <v>0</v>
      </c>
      <c r="AM28" s="7">
        <v>0</v>
      </c>
      <c r="AN28" s="7">
        <v>0</v>
      </c>
      <c r="AO28" s="7">
        <v>0</v>
      </c>
      <c r="AP28" s="7">
        <v>0</v>
      </c>
      <c r="AQ28" s="7">
        <v>0</v>
      </c>
      <c r="AR28" s="6">
        <f t="shared" si="4"/>
        <v>0</v>
      </c>
      <c r="AS28" s="171" t="s">
        <v>580</v>
      </c>
      <c r="AT28" s="3" t="str">
        <f t="shared" si="5"/>
        <v>Forráshiányos a feladat!</v>
      </c>
      <c r="AV28" s="173" t="s">
        <v>0</v>
      </c>
      <c r="AW28" s="173" t="s">
        <v>0</v>
      </c>
      <c r="AZ28" s="8">
        <f>VLOOKUP($G28,Összesítő!$B:$F,3,FALSE)</f>
        <v>4143</v>
      </c>
      <c r="BA28" s="8">
        <f t="shared" si="6"/>
        <v>0</v>
      </c>
      <c r="BB28" s="5">
        <f t="shared" si="7"/>
        <v>1</v>
      </c>
      <c r="BC28" s="5" t="str">
        <f t="shared" si="8"/>
        <v>H</v>
      </c>
      <c r="BD28" s="5">
        <f t="shared" si="9"/>
        <v>0</v>
      </c>
      <c r="BE28" s="5">
        <f t="shared" si="10"/>
        <v>0</v>
      </c>
      <c r="BF28" s="5">
        <f t="shared" si="11"/>
        <v>0</v>
      </c>
      <c r="BG28" s="8" t="str">
        <f t="shared" si="12"/>
        <v>Nem rövidtávú a feladat.</v>
      </c>
      <c r="BH28" s="5">
        <f t="shared" si="13"/>
        <v>1</v>
      </c>
      <c r="BI28" s="5">
        <f t="shared" si="14"/>
        <v>1</v>
      </c>
      <c r="BJ28" s="5">
        <f t="shared" si="15"/>
        <v>1</v>
      </c>
      <c r="BK28" s="5">
        <f t="shared" si="16"/>
        <v>1</v>
      </c>
      <c r="BL28" s="5">
        <f t="shared" si="17"/>
        <v>1</v>
      </c>
      <c r="BM28" s="4" t="str">
        <f t="shared" si="18"/>
        <v>Forráshiányos a feladat!</v>
      </c>
      <c r="BN28" s="5">
        <f t="shared" si="19"/>
        <v>0</v>
      </c>
      <c r="BO28" s="5">
        <f t="shared" si="20"/>
        <v>1</v>
      </c>
      <c r="BP28" s="5">
        <f t="shared" si="21"/>
        <v>0</v>
      </c>
      <c r="BQ28" s="5">
        <f t="shared" si="22"/>
        <v>0</v>
      </c>
      <c r="BR28" s="5">
        <f t="shared" si="23"/>
        <v>0</v>
      </c>
      <c r="BS28" s="8">
        <f t="shared" si="24"/>
        <v>0</v>
      </c>
      <c r="BT28" s="5">
        <f t="shared" si="25"/>
        <v>0</v>
      </c>
      <c r="BU28" s="5">
        <f t="shared" si="26"/>
        <v>0</v>
      </c>
      <c r="BV28" s="5">
        <f t="shared" si="27"/>
        <v>1</v>
      </c>
      <c r="BW28" s="5">
        <f t="shared" si="28"/>
        <v>1</v>
      </c>
      <c r="BX28" s="5">
        <f t="shared" si="29"/>
        <v>1</v>
      </c>
      <c r="BY28" s="5">
        <f t="shared" si="30"/>
        <v>1</v>
      </c>
      <c r="BZ28" s="5">
        <f t="shared" si="31"/>
        <v>1</v>
      </c>
      <c r="CA28" s="5">
        <f t="shared" si="32"/>
        <v>1</v>
      </c>
      <c r="CB28" s="5">
        <f t="shared" si="33"/>
        <v>1</v>
      </c>
      <c r="CC28" s="5">
        <f t="shared" si="34"/>
        <v>1</v>
      </c>
      <c r="CD28" s="5">
        <f t="shared" si="35"/>
        <v>1</v>
      </c>
      <c r="CE28" s="5" t="str">
        <f t="shared" si="36"/>
        <v>?</v>
      </c>
      <c r="CF28" s="4" t="str">
        <f t="shared" si="37"/>
        <v>Kitöltés rendben!</v>
      </c>
      <c r="CG28" s="5">
        <f t="shared" si="38"/>
        <v>1</v>
      </c>
      <c r="CH28" s="5">
        <f t="shared" si="39"/>
        <v>0</v>
      </c>
      <c r="CI28" s="5">
        <f t="shared" si="40"/>
        <v>1</v>
      </c>
    </row>
    <row r="29" spans="1:87" s="2" customFormat="1" ht="28.95" hidden="1" customHeight="1" x14ac:dyDescent="0.3">
      <c r="A29" s="1" t="str">
        <f t="shared" si="0"/>
        <v>Kitöltés rendben!</v>
      </c>
      <c r="B29" s="172">
        <v>2</v>
      </c>
      <c r="C29" s="171" t="s">
        <v>477</v>
      </c>
      <c r="D29" s="173" t="s">
        <v>510</v>
      </c>
      <c r="E29" s="173" t="s">
        <v>574</v>
      </c>
      <c r="F29" s="174" t="str">
        <f>VLOOKUP($G29,Összesítő!$B:$F,2,FALSE)</f>
        <v>11-11387-1-001-00-03</v>
      </c>
      <c r="G29" s="171" t="s">
        <v>116</v>
      </c>
      <c r="H29" s="174">
        <f>COUNTA($G$3:G29)</f>
        <v>24</v>
      </c>
      <c r="I29" s="174" t="str">
        <f>AZ29&amp;"_"&amp;H29&amp;"_FIV_"&amp;LEFT(Előlap!$B$6,4)</f>
        <v>4143_24_FIV_2026</v>
      </c>
      <c r="J29" s="174" t="str">
        <f>VLOOKUP($G29,Összesítő!$B:$F,5,FALSE)</f>
        <v>Ikervár</v>
      </c>
      <c r="K29" s="174" t="str">
        <f>VLOOKUP($G29,Összesítő!$B:$F,4,FALSE)</f>
        <v>Ikervár Község Önkormányzata</v>
      </c>
      <c r="L29" s="6">
        <f t="shared" si="1"/>
        <v>5000</v>
      </c>
      <c r="M29" s="172">
        <v>2035</v>
      </c>
      <c r="N29" s="172">
        <v>2035</v>
      </c>
      <c r="O29" s="12">
        <v>0</v>
      </c>
      <c r="P29" s="7">
        <v>5000</v>
      </c>
      <c r="Q29" s="7">
        <v>0</v>
      </c>
      <c r="S29" s="7">
        <v>0</v>
      </c>
      <c r="T29" s="7">
        <v>0</v>
      </c>
      <c r="U29" s="7">
        <v>0</v>
      </c>
      <c r="V29" s="7">
        <v>0</v>
      </c>
      <c r="W29" s="7">
        <v>0</v>
      </c>
      <c r="X29" s="7">
        <v>0</v>
      </c>
      <c r="Y29" s="7">
        <v>0</v>
      </c>
      <c r="Z29" s="7">
        <v>0</v>
      </c>
      <c r="AA29" s="7">
        <v>0</v>
      </c>
      <c r="AB29" s="7">
        <v>0</v>
      </c>
      <c r="AC29" s="7">
        <v>0</v>
      </c>
      <c r="AD29" s="6">
        <f t="shared" si="2"/>
        <v>0</v>
      </c>
      <c r="AE29" s="3" t="str">
        <f t="shared" si="3"/>
        <v>Nem rövidtávú a feladat.</v>
      </c>
      <c r="AG29" s="7">
        <v>0</v>
      </c>
      <c r="AH29" s="7">
        <v>0</v>
      </c>
      <c r="AI29" s="7">
        <v>0</v>
      </c>
      <c r="AJ29" s="7">
        <v>240</v>
      </c>
      <c r="AK29" s="7">
        <v>0</v>
      </c>
      <c r="AL29" s="7">
        <v>0</v>
      </c>
      <c r="AM29" s="7">
        <v>0</v>
      </c>
      <c r="AN29" s="7">
        <v>0</v>
      </c>
      <c r="AO29" s="7">
        <v>0</v>
      </c>
      <c r="AP29" s="7">
        <v>0</v>
      </c>
      <c r="AQ29" s="7">
        <v>0</v>
      </c>
      <c r="AR29" s="6">
        <f t="shared" si="4"/>
        <v>240</v>
      </c>
      <c r="AS29" s="171" t="s">
        <v>580</v>
      </c>
      <c r="AT29" s="3" t="str">
        <f t="shared" si="5"/>
        <v>Forráshiányos a feladat!</v>
      </c>
      <c r="AV29" s="173" t="s">
        <v>0</v>
      </c>
      <c r="AW29" s="173" t="s">
        <v>0</v>
      </c>
      <c r="AZ29" s="8">
        <f>VLOOKUP($G29,Összesítő!$B:$F,3,FALSE)</f>
        <v>4143</v>
      </c>
      <c r="BA29" s="8">
        <f t="shared" si="6"/>
        <v>0</v>
      </c>
      <c r="BB29" s="5">
        <f t="shared" si="7"/>
        <v>1</v>
      </c>
      <c r="BC29" s="5" t="str">
        <f t="shared" si="8"/>
        <v>H</v>
      </c>
      <c r="BD29" s="5">
        <f t="shared" si="9"/>
        <v>0</v>
      </c>
      <c r="BE29" s="5">
        <f t="shared" si="10"/>
        <v>0</v>
      </c>
      <c r="BF29" s="5">
        <f t="shared" si="11"/>
        <v>0</v>
      </c>
      <c r="BG29" s="8" t="str">
        <f t="shared" si="12"/>
        <v>Nem rövidtávú a feladat.</v>
      </c>
      <c r="BH29" s="5">
        <f t="shared" si="13"/>
        <v>1</v>
      </c>
      <c r="BI29" s="5">
        <f t="shared" si="14"/>
        <v>1</v>
      </c>
      <c r="BJ29" s="5">
        <f t="shared" si="15"/>
        <v>1</v>
      </c>
      <c r="BK29" s="5">
        <f t="shared" si="16"/>
        <v>1</v>
      </c>
      <c r="BL29" s="5">
        <f t="shared" si="17"/>
        <v>1</v>
      </c>
      <c r="BM29" s="4" t="str">
        <f t="shared" si="18"/>
        <v>Forráshiányos a feladat!</v>
      </c>
      <c r="BN29" s="5">
        <f t="shared" si="19"/>
        <v>0</v>
      </c>
      <c r="BO29" s="5">
        <f t="shared" si="20"/>
        <v>1</v>
      </c>
      <c r="BP29" s="5">
        <f t="shared" si="21"/>
        <v>0</v>
      </c>
      <c r="BQ29" s="5">
        <f t="shared" si="22"/>
        <v>0</v>
      </c>
      <c r="BR29" s="5">
        <f t="shared" si="23"/>
        <v>0</v>
      </c>
      <c r="BS29" s="8">
        <f t="shared" si="24"/>
        <v>0</v>
      </c>
      <c r="BT29" s="5">
        <f t="shared" si="25"/>
        <v>0</v>
      </c>
      <c r="BU29" s="5">
        <f t="shared" si="26"/>
        <v>0</v>
      </c>
      <c r="BV29" s="5">
        <f t="shared" si="27"/>
        <v>1</v>
      </c>
      <c r="BW29" s="5">
        <f t="shared" si="28"/>
        <v>1</v>
      </c>
      <c r="BX29" s="5">
        <f t="shared" si="29"/>
        <v>1</v>
      </c>
      <c r="BY29" s="5">
        <f t="shared" si="30"/>
        <v>1</v>
      </c>
      <c r="BZ29" s="5">
        <f t="shared" si="31"/>
        <v>1</v>
      </c>
      <c r="CA29" s="5">
        <f t="shared" si="32"/>
        <v>1</v>
      </c>
      <c r="CB29" s="5">
        <f t="shared" si="33"/>
        <v>1</v>
      </c>
      <c r="CC29" s="5">
        <f t="shared" si="34"/>
        <v>1</v>
      </c>
      <c r="CD29" s="5">
        <f t="shared" si="35"/>
        <v>1</v>
      </c>
      <c r="CE29" s="5" t="str">
        <f t="shared" si="36"/>
        <v>?</v>
      </c>
      <c r="CF29" s="4" t="str">
        <f t="shared" si="37"/>
        <v>Kitöltés rendben!</v>
      </c>
      <c r="CG29" s="5">
        <f t="shared" si="38"/>
        <v>1</v>
      </c>
      <c r="CH29" s="5">
        <f t="shared" si="39"/>
        <v>0</v>
      </c>
      <c r="CI29" s="5">
        <f t="shared" si="40"/>
        <v>1</v>
      </c>
    </row>
    <row r="30" spans="1:87" s="2" customFormat="1" ht="42" hidden="1" customHeight="1" x14ac:dyDescent="0.3">
      <c r="A30" s="1" t="str">
        <f t="shared" si="0"/>
        <v>Kitöltés rendben!</v>
      </c>
      <c r="B30" s="172">
        <v>2</v>
      </c>
      <c r="C30" s="171" t="s">
        <v>481</v>
      </c>
      <c r="D30" s="173" t="s">
        <v>511</v>
      </c>
      <c r="E30" s="173" t="s">
        <v>574</v>
      </c>
      <c r="F30" s="174" t="str">
        <f>VLOOKUP($G30,Összesítő!$B:$F,2,FALSE)</f>
        <v>11-11387-1-001-00-03</v>
      </c>
      <c r="G30" s="171" t="s">
        <v>116</v>
      </c>
      <c r="H30" s="174">
        <f>COUNTA($G$3:G30)</f>
        <v>25</v>
      </c>
      <c r="I30" s="174" t="str">
        <f>AZ30&amp;"_"&amp;H30&amp;"_FIV_"&amp;LEFT(Előlap!$B$6,4)</f>
        <v>4143_25_FIV_2026</v>
      </c>
      <c r="J30" s="174" t="str">
        <f>VLOOKUP($G30,Összesítő!$B:$F,5,FALSE)</f>
        <v>Ikervár</v>
      </c>
      <c r="K30" s="174" t="str">
        <f>VLOOKUP($G30,Összesítő!$B:$F,4,FALSE)</f>
        <v>Ikervár Község Önkormányzata</v>
      </c>
      <c r="L30" s="6">
        <f t="shared" si="1"/>
        <v>5000</v>
      </c>
      <c r="M30" s="172">
        <v>2028</v>
      </c>
      <c r="N30" s="172">
        <v>2028</v>
      </c>
      <c r="O30" s="12">
        <v>0</v>
      </c>
      <c r="P30" s="7">
        <v>5000</v>
      </c>
      <c r="Q30" s="7">
        <v>0</v>
      </c>
      <c r="S30" s="7">
        <v>0</v>
      </c>
      <c r="T30" s="7">
        <v>0</v>
      </c>
      <c r="U30" s="7">
        <v>0</v>
      </c>
      <c r="V30" s="7">
        <v>0</v>
      </c>
      <c r="W30" s="7">
        <v>0</v>
      </c>
      <c r="X30" s="7">
        <v>0</v>
      </c>
      <c r="Y30" s="7">
        <v>0</v>
      </c>
      <c r="Z30" s="7">
        <v>0</v>
      </c>
      <c r="AA30" s="7">
        <v>0</v>
      </c>
      <c r="AB30" s="7">
        <v>0</v>
      </c>
      <c r="AC30" s="7">
        <v>0</v>
      </c>
      <c r="AD30" s="6">
        <f t="shared" si="2"/>
        <v>0</v>
      </c>
      <c r="AE30" s="3" t="str">
        <f t="shared" si="3"/>
        <v>Nem rövidtávú a feladat.</v>
      </c>
      <c r="AG30" s="7">
        <v>0</v>
      </c>
      <c r="AH30" s="7">
        <v>0</v>
      </c>
      <c r="AI30" s="7">
        <v>0</v>
      </c>
      <c r="AJ30" s="7">
        <v>0</v>
      </c>
      <c r="AK30" s="7">
        <v>0</v>
      </c>
      <c r="AL30" s="7">
        <v>0</v>
      </c>
      <c r="AM30" s="7">
        <v>0</v>
      </c>
      <c r="AN30" s="7">
        <v>0</v>
      </c>
      <c r="AO30" s="7">
        <v>0</v>
      </c>
      <c r="AP30" s="7">
        <v>0</v>
      </c>
      <c r="AQ30" s="7">
        <v>0</v>
      </c>
      <c r="AR30" s="6">
        <f t="shared" si="4"/>
        <v>0</v>
      </c>
      <c r="AS30" s="171" t="s">
        <v>580</v>
      </c>
      <c r="AT30" s="3" t="str">
        <f t="shared" si="5"/>
        <v>Forráshiányos a feladat!</v>
      </c>
      <c r="AV30" s="173" t="s">
        <v>0</v>
      </c>
      <c r="AW30" s="173" t="s">
        <v>0</v>
      </c>
      <c r="AZ30" s="8">
        <f>VLOOKUP($G30,Összesítő!$B:$F,3,FALSE)</f>
        <v>4143</v>
      </c>
      <c r="BA30" s="8">
        <f t="shared" si="6"/>
        <v>0</v>
      </c>
      <c r="BB30" s="5">
        <f t="shared" si="7"/>
        <v>1</v>
      </c>
      <c r="BC30" s="5" t="str">
        <f t="shared" si="8"/>
        <v>H</v>
      </c>
      <c r="BD30" s="5">
        <f t="shared" si="9"/>
        <v>0</v>
      </c>
      <c r="BE30" s="5">
        <f t="shared" si="10"/>
        <v>0</v>
      </c>
      <c r="BF30" s="5">
        <f t="shared" si="11"/>
        <v>0</v>
      </c>
      <c r="BG30" s="8" t="str">
        <f t="shared" si="12"/>
        <v>Nem rövidtávú a feladat.</v>
      </c>
      <c r="BH30" s="5">
        <f t="shared" si="13"/>
        <v>1</v>
      </c>
      <c r="BI30" s="5">
        <f t="shared" si="14"/>
        <v>1</v>
      </c>
      <c r="BJ30" s="5">
        <f t="shared" si="15"/>
        <v>1</v>
      </c>
      <c r="BK30" s="5">
        <f t="shared" si="16"/>
        <v>1</v>
      </c>
      <c r="BL30" s="5">
        <f t="shared" si="17"/>
        <v>1</v>
      </c>
      <c r="BM30" s="4" t="str">
        <f t="shared" si="18"/>
        <v>Forráshiányos a feladat!</v>
      </c>
      <c r="BN30" s="5">
        <f t="shared" si="19"/>
        <v>0</v>
      </c>
      <c r="BO30" s="5">
        <f t="shared" si="20"/>
        <v>1</v>
      </c>
      <c r="BP30" s="5">
        <f t="shared" si="21"/>
        <v>0</v>
      </c>
      <c r="BQ30" s="5">
        <f t="shared" si="22"/>
        <v>0</v>
      </c>
      <c r="BR30" s="5">
        <f t="shared" si="23"/>
        <v>0</v>
      </c>
      <c r="BS30" s="8">
        <f t="shared" si="24"/>
        <v>0</v>
      </c>
      <c r="BT30" s="5">
        <f t="shared" si="25"/>
        <v>0</v>
      </c>
      <c r="BU30" s="5">
        <f t="shared" si="26"/>
        <v>0</v>
      </c>
      <c r="BV30" s="5">
        <f t="shared" si="27"/>
        <v>1</v>
      </c>
      <c r="BW30" s="5">
        <f t="shared" si="28"/>
        <v>1</v>
      </c>
      <c r="BX30" s="5">
        <f t="shared" si="29"/>
        <v>1</v>
      </c>
      <c r="BY30" s="5">
        <f t="shared" si="30"/>
        <v>1</v>
      </c>
      <c r="BZ30" s="5">
        <f t="shared" si="31"/>
        <v>1</v>
      </c>
      <c r="CA30" s="5">
        <f t="shared" si="32"/>
        <v>1</v>
      </c>
      <c r="CB30" s="5">
        <f t="shared" si="33"/>
        <v>1</v>
      </c>
      <c r="CC30" s="5">
        <f t="shared" si="34"/>
        <v>1</v>
      </c>
      <c r="CD30" s="5">
        <f t="shared" si="35"/>
        <v>1</v>
      </c>
      <c r="CE30" s="5" t="str">
        <f t="shared" si="36"/>
        <v>?</v>
      </c>
      <c r="CF30" s="4" t="str">
        <f t="shared" si="37"/>
        <v>Kitöltés rendben!</v>
      </c>
      <c r="CG30" s="5">
        <f t="shared" si="38"/>
        <v>1</v>
      </c>
      <c r="CH30" s="5">
        <f t="shared" si="39"/>
        <v>0</v>
      </c>
      <c r="CI30" s="5">
        <f t="shared" si="40"/>
        <v>1</v>
      </c>
    </row>
    <row r="31" spans="1:87" s="2" customFormat="1" ht="31.2" hidden="1" customHeight="1" x14ac:dyDescent="0.3">
      <c r="A31" s="1" t="str">
        <f t="shared" si="0"/>
        <v>Kitöltés rendben!</v>
      </c>
      <c r="B31" s="172">
        <v>1</v>
      </c>
      <c r="C31" s="171" t="s">
        <v>489</v>
      </c>
      <c r="D31" s="173" t="s">
        <v>506</v>
      </c>
      <c r="E31" s="173" t="s">
        <v>575</v>
      </c>
      <c r="F31" s="174" t="str">
        <f>VLOOKUP($G31,Összesítő!$B:$F,2,FALSE)</f>
        <v>11-11387-1-001-00-03</v>
      </c>
      <c r="G31" s="171" t="s">
        <v>116</v>
      </c>
      <c r="H31" s="174">
        <f>COUNTA($G$3:G31)</f>
        <v>26</v>
      </c>
      <c r="I31" s="174" t="str">
        <f>AZ31&amp;"_"&amp;H31&amp;"_FIV_"&amp;LEFT(Előlap!$B$6,4)</f>
        <v>4143_26_FIV_2026</v>
      </c>
      <c r="J31" s="174" t="str">
        <f>VLOOKUP($G31,Összesítő!$B:$F,5,FALSE)</f>
        <v>Ikervár</v>
      </c>
      <c r="K31" s="174" t="str">
        <f>VLOOKUP($G31,Összesítő!$B:$F,4,FALSE)</f>
        <v>Ikervár Község Önkormányzata</v>
      </c>
      <c r="L31" s="6">
        <f t="shared" si="1"/>
        <v>0</v>
      </c>
      <c r="M31" s="172">
        <v>2027</v>
      </c>
      <c r="N31" s="172">
        <v>2027</v>
      </c>
      <c r="O31" s="12">
        <v>0</v>
      </c>
      <c r="P31" s="7">
        <v>0</v>
      </c>
      <c r="Q31" s="7">
        <v>0</v>
      </c>
      <c r="S31" s="7">
        <v>0</v>
      </c>
      <c r="T31" s="7">
        <v>0</v>
      </c>
      <c r="U31" s="7">
        <v>0</v>
      </c>
      <c r="V31" s="7">
        <v>0</v>
      </c>
      <c r="W31" s="7">
        <v>0</v>
      </c>
      <c r="X31" s="7">
        <v>0</v>
      </c>
      <c r="Y31" s="7">
        <v>0</v>
      </c>
      <c r="Z31" s="7">
        <v>0</v>
      </c>
      <c r="AA31" s="7">
        <v>0</v>
      </c>
      <c r="AB31" s="7">
        <v>0</v>
      </c>
      <c r="AC31" s="7">
        <v>0</v>
      </c>
      <c r="AD31" s="6">
        <f t="shared" si="2"/>
        <v>0</v>
      </c>
      <c r="AE31" s="3" t="str">
        <f t="shared" si="3"/>
        <v>A forrás egyenlő a költséggel (I.ütem).</v>
      </c>
      <c r="AG31" s="7">
        <v>0</v>
      </c>
      <c r="AH31" s="7">
        <v>0</v>
      </c>
      <c r="AI31" s="7">
        <v>0</v>
      </c>
      <c r="AJ31" s="7">
        <v>0</v>
      </c>
      <c r="AK31" s="7">
        <v>0</v>
      </c>
      <c r="AL31" s="7">
        <v>0</v>
      </c>
      <c r="AM31" s="7">
        <v>0</v>
      </c>
      <c r="AN31" s="7">
        <v>0</v>
      </c>
      <c r="AO31" s="7">
        <v>0</v>
      </c>
      <c r="AP31" s="7">
        <v>0</v>
      </c>
      <c r="AQ31" s="7">
        <v>0</v>
      </c>
      <c r="AR31" s="6">
        <f t="shared" si="4"/>
        <v>0</v>
      </c>
      <c r="AS31" s="171" t="s">
        <v>581</v>
      </c>
      <c r="AT31" s="3" t="str">
        <f t="shared" si="5"/>
        <v>Nem hosszútávú a feladat.</v>
      </c>
      <c r="AV31" s="173" t="s">
        <v>582</v>
      </c>
      <c r="AW31" s="173" t="s">
        <v>0</v>
      </c>
      <c r="AZ31" s="8">
        <f>VLOOKUP($G31,Összesítő!$B:$F,3,FALSE)</f>
        <v>4143</v>
      </c>
      <c r="BA31" s="8">
        <f t="shared" si="6"/>
        <v>31</v>
      </c>
      <c r="BB31" s="5">
        <f t="shared" si="7"/>
        <v>1</v>
      </c>
      <c r="BC31" s="5" t="str">
        <f t="shared" si="8"/>
        <v>R</v>
      </c>
      <c r="BD31" s="5">
        <f t="shared" si="9"/>
        <v>1</v>
      </c>
      <c r="BE31" s="5">
        <f t="shared" si="10"/>
        <v>0</v>
      </c>
      <c r="BF31" s="5">
        <f t="shared" si="11"/>
        <v>0</v>
      </c>
      <c r="BG31" s="8" t="str">
        <f t="shared" si="12"/>
        <v>A forrás egyenlő a költséggel (I.ütem).</v>
      </c>
      <c r="BH31" s="5">
        <f t="shared" si="13"/>
        <v>1</v>
      </c>
      <c r="BI31" s="5">
        <f t="shared" si="14"/>
        <v>1</v>
      </c>
      <c r="BJ31" s="5">
        <f t="shared" si="15"/>
        <v>0</v>
      </c>
      <c r="BK31" s="5">
        <f t="shared" si="16"/>
        <v>1</v>
      </c>
      <c r="BL31" s="5">
        <f t="shared" si="17"/>
        <v>1</v>
      </c>
      <c r="BM31" s="4" t="str">
        <f t="shared" si="18"/>
        <v>Nem hosszútávú a feladat.</v>
      </c>
      <c r="BN31" s="5">
        <f t="shared" si="19"/>
        <v>1</v>
      </c>
      <c r="BO31" s="5">
        <f t="shared" si="20"/>
        <v>0</v>
      </c>
      <c r="BP31" s="5">
        <f t="shared" si="21"/>
        <v>1</v>
      </c>
      <c r="BQ31" s="5">
        <f t="shared" si="22"/>
        <v>0</v>
      </c>
      <c r="BR31" s="5">
        <f t="shared" si="23"/>
        <v>1</v>
      </c>
      <c r="BS31" s="8" t="str">
        <f t="shared" si="24"/>
        <v>Nincs hosszútávú terv!</v>
      </c>
      <c r="BT31" s="5">
        <f t="shared" si="25"/>
        <v>1</v>
      </c>
      <c r="BU31" s="5">
        <f t="shared" si="26"/>
        <v>0</v>
      </c>
      <c r="BV31" s="5">
        <f t="shared" si="27"/>
        <v>1</v>
      </c>
      <c r="BW31" s="5">
        <f t="shared" si="28"/>
        <v>1</v>
      </c>
      <c r="BX31" s="5">
        <f t="shared" si="29"/>
        <v>1</v>
      </c>
      <c r="BY31" s="5">
        <f t="shared" si="30"/>
        <v>1</v>
      </c>
      <c r="BZ31" s="5">
        <f t="shared" si="31"/>
        <v>1</v>
      </c>
      <c r="CA31" s="5">
        <f t="shared" si="32"/>
        <v>1</v>
      </c>
      <c r="CB31" s="5">
        <f t="shared" si="33"/>
        <v>1</v>
      </c>
      <c r="CC31" s="5">
        <f t="shared" si="34"/>
        <v>1</v>
      </c>
      <c r="CD31" s="5">
        <f t="shared" si="35"/>
        <v>1</v>
      </c>
      <c r="CE31" s="5" t="str">
        <f t="shared" si="36"/>
        <v>?</v>
      </c>
      <c r="CF31" s="4" t="str">
        <f t="shared" si="37"/>
        <v>Kitöltés rendben!</v>
      </c>
      <c r="CG31" s="5">
        <f t="shared" si="38"/>
        <v>1</v>
      </c>
      <c r="CH31" s="5">
        <f t="shared" si="39"/>
        <v>1</v>
      </c>
      <c r="CI31" s="5">
        <f t="shared" si="40"/>
        <v>0</v>
      </c>
    </row>
    <row r="32" spans="1:87" s="2" customFormat="1" ht="31.2" hidden="1" customHeight="1" x14ac:dyDescent="0.3">
      <c r="A32" s="1" t="str">
        <f t="shared" si="0"/>
        <v>Nincs VKR kiválasztva!</v>
      </c>
      <c r="B32" s="172"/>
      <c r="C32" s="171"/>
      <c r="D32" s="173"/>
      <c r="E32" s="173"/>
      <c r="F32" s="174" t="e">
        <f>VLOOKUP($G32,Összesítő!$B:$F,2,FALSE)</f>
        <v>#N/A</v>
      </c>
      <c r="G32" s="171"/>
      <c r="H32" s="174">
        <f>COUNTA($G$3:G32)</f>
        <v>26</v>
      </c>
      <c r="I32" s="174" t="e">
        <f>AZ32&amp;"_"&amp;H32&amp;"_FIV_"&amp;LEFT(Előlap!$B$6,4)</f>
        <v>#N/A</v>
      </c>
      <c r="J32" s="174" t="e">
        <f>VLOOKUP($G32,Összesítő!$B:$F,5,FALSE)</f>
        <v>#N/A</v>
      </c>
      <c r="K32" s="174" t="e">
        <f>VLOOKUP($G32,Összesítő!$B:$F,4,FALSE)</f>
        <v>#N/A</v>
      </c>
      <c r="L32" s="6">
        <f t="shared" si="1"/>
        <v>0</v>
      </c>
      <c r="M32" s="172"/>
      <c r="N32" s="172"/>
      <c r="O32" s="12"/>
      <c r="P32" s="7"/>
      <c r="Q32" s="7"/>
      <c r="S32" s="7"/>
      <c r="T32" s="7"/>
      <c r="U32" s="7"/>
      <c r="V32" s="7"/>
      <c r="W32" s="7"/>
      <c r="X32" s="7"/>
      <c r="Y32" s="7"/>
      <c r="Z32" s="7"/>
      <c r="AA32" s="7"/>
      <c r="AB32" s="7"/>
      <c r="AC32" s="7"/>
      <c r="AD32" s="6">
        <f t="shared" si="2"/>
        <v>0</v>
      </c>
      <c r="AE32" s="3" t="str">
        <f t="shared" si="3"/>
        <v>Nincs VKR kiválasztva!</v>
      </c>
      <c r="AG32" s="7"/>
      <c r="AH32" s="7"/>
      <c r="AI32" s="7"/>
      <c r="AJ32" s="7"/>
      <c r="AK32" s="7"/>
      <c r="AL32" s="7"/>
      <c r="AM32" s="7"/>
      <c r="AN32" s="7"/>
      <c r="AO32" s="7"/>
      <c r="AP32" s="7"/>
      <c r="AQ32" s="7"/>
      <c r="AR32" s="6">
        <f t="shared" si="4"/>
        <v>0</v>
      </c>
      <c r="AS32" s="171"/>
      <c r="AT32" s="3" t="str">
        <f t="shared" si="5"/>
        <v>Nincs VKR kiválasztva!</v>
      </c>
      <c r="AV32" s="173" t="s">
        <v>0</v>
      </c>
      <c r="AW32" s="173" t="s">
        <v>0</v>
      </c>
      <c r="AZ32" s="8" t="e">
        <f>VLOOKUP($G32,Összesítő!$B:$F,3,FALSE)</f>
        <v>#N/A</v>
      </c>
      <c r="BA32" s="8">
        <f t="shared" si="6"/>
        <v>0</v>
      </c>
      <c r="BB32" s="5" t="e">
        <f t="shared" si="7"/>
        <v>#N/A</v>
      </c>
      <c r="BC32" s="5" t="e">
        <f t="shared" si="8"/>
        <v>#N/A</v>
      </c>
      <c r="BD32" s="5" t="e">
        <f t="shared" si="9"/>
        <v>#N/A</v>
      </c>
      <c r="BE32" s="5" t="e">
        <f t="shared" si="10"/>
        <v>#N/A</v>
      </c>
      <c r="BF32" s="5">
        <f t="shared" si="11"/>
        <v>0</v>
      </c>
      <c r="BG32" s="8" t="str">
        <f t="shared" si="12"/>
        <v>A forrás egyenlő a költséggel (I.ütem).</v>
      </c>
      <c r="BH32" s="5">
        <f t="shared" si="13"/>
        <v>0</v>
      </c>
      <c r="BI32" s="5">
        <f t="shared" si="14"/>
        <v>0</v>
      </c>
      <c r="BJ32" s="5">
        <f t="shared" si="15"/>
        <v>0</v>
      </c>
      <c r="BK32" s="5">
        <f t="shared" si="16"/>
        <v>0</v>
      </c>
      <c r="BL32" s="5">
        <f t="shared" si="17"/>
        <v>0</v>
      </c>
      <c r="BM32" s="4" t="str">
        <f t="shared" si="18"/>
        <v>Nem hosszútávú a feladat.</v>
      </c>
      <c r="BN32" s="5">
        <f t="shared" si="19"/>
        <v>1</v>
      </c>
      <c r="BO32" s="5">
        <f t="shared" si="20"/>
        <v>0</v>
      </c>
      <c r="BP32" s="5">
        <f t="shared" si="21"/>
        <v>1</v>
      </c>
      <c r="BQ32" s="5">
        <f t="shared" si="22"/>
        <v>0</v>
      </c>
      <c r="BR32" s="5" t="e">
        <f t="shared" si="23"/>
        <v>#N/A</v>
      </c>
      <c r="BS32" s="8" t="str">
        <f t="shared" si="24"/>
        <v>Nincs hosszútávú terv!</v>
      </c>
      <c r="BT32" s="5" t="e">
        <f t="shared" si="25"/>
        <v>#N/A</v>
      </c>
      <c r="BU32" s="5" t="e">
        <f t="shared" si="26"/>
        <v>#N/A</v>
      </c>
      <c r="BV32" s="5">
        <f t="shared" si="27"/>
        <v>0</v>
      </c>
      <c r="BW32" s="5">
        <f t="shared" si="28"/>
        <v>0</v>
      </c>
      <c r="BX32" s="5">
        <f t="shared" si="29"/>
        <v>0</v>
      </c>
      <c r="BY32" s="5">
        <f t="shared" si="30"/>
        <v>0</v>
      </c>
      <c r="BZ32" s="5">
        <f t="shared" si="31"/>
        <v>0</v>
      </c>
      <c r="CA32" s="5">
        <f t="shared" si="32"/>
        <v>0</v>
      </c>
      <c r="CB32" s="5">
        <f t="shared" si="33"/>
        <v>0</v>
      </c>
      <c r="CC32" s="5">
        <f t="shared" si="34"/>
        <v>0</v>
      </c>
      <c r="CD32" s="5">
        <f t="shared" si="35"/>
        <v>0</v>
      </c>
      <c r="CE32" s="5" t="e">
        <f t="shared" si="36"/>
        <v>#N/A</v>
      </c>
      <c r="CF32" s="4" t="e">
        <f t="shared" si="37"/>
        <v>#N/A</v>
      </c>
      <c r="CG32" s="5">
        <f t="shared" si="38"/>
        <v>0</v>
      </c>
      <c r="CH32" s="5" t="e">
        <f t="shared" si="39"/>
        <v>#N/A</v>
      </c>
      <c r="CI32" s="5" t="e">
        <f t="shared" si="40"/>
        <v>#N/A</v>
      </c>
    </row>
    <row r="33" spans="1:87" s="2" customFormat="1" ht="57.6" hidden="1" x14ac:dyDescent="0.3">
      <c r="A33" s="1" t="str">
        <f t="shared" si="0"/>
        <v>Kitöltés rendben!</v>
      </c>
      <c r="B33" s="172">
        <v>2</v>
      </c>
      <c r="C33" s="171" t="s">
        <v>399</v>
      </c>
      <c r="D33" s="173" t="s">
        <v>509</v>
      </c>
      <c r="E33" s="173" t="s">
        <v>576</v>
      </c>
      <c r="F33" s="174" t="str">
        <f>VLOOKUP($G33,Összesítő!$B:$F,2,FALSE)</f>
        <v>11-30881-1-003-00-10</v>
      </c>
      <c r="G33" s="171" t="s">
        <v>260</v>
      </c>
      <c r="H33" s="174">
        <f>COUNTA($G$3:G33)</f>
        <v>27</v>
      </c>
      <c r="I33" s="174" t="str">
        <f>AZ33&amp;"_"&amp;H33&amp;"_FIV_"&amp;LEFT(Előlap!$B$6,4)</f>
        <v>4180_27_FIV_2026</v>
      </c>
      <c r="J33" s="174" t="str">
        <f>VLOOKUP($G33,Összesítő!$B:$F,5,FALSE)</f>
        <v>Csánig, Nick, Répcelak</v>
      </c>
      <c r="K33" s="174" t="str">
        <f>VLOOKUP($G33,Összesítő!$B:$F,4,FALSE)</f>
        <v>Csánig Község Önkormányzata, Nick Község Önkormányzata, Répcelak Város Önkormányzata</v>
      </c>
      <c r="L33" s="6">
        <f t="shared" si="1"/>
        <v>80000</v>
      </c>
      <c r="M33" s="172">
        <v>2028</v>
      </c>
      <c r="N33" s="172">
        <v>2028</v>
      </c>
      <c r="O33" s="12">
        <v>0</v>
      </c>
      <c r="P33" s="7">
        <v>80000</v>
      </c>
      <c r="Q33" s="7">
        <v>0</v>
      </c>
      <c r="S33" s="7">
        <v>0</v>
      </c>
      <c r="T33" s="7">
        <v>0</v>
      </c>
      <c r="U33" s="7">
        <v>0</v>
      </c>
      <c r="V33" s="7">
        <v>0</v>
      </c>
      <c r="W33" s="7">
        <v>0</v>
      </c>
      <c r="X33" s="7">
        <v>0</v>
      </c>
      <c r="Y33" s="7">
        <v>0</v>
      </c>
      <c r="Z33" s="7">
        <v>0</v>
      </c>
      <c r="AA33" s="7">
        <v>0</v>
      </c>
      <c r="AB33" s="7">
        <v>0</v>
      </c>
      <c r="AC33" s="7">
        <v>0</v>
      </c>
      <c r="AD33" s="6">
        <f t="shared" si="2"/>
        <v>0</v>
      </c>
      <c r="AE33" s="3" t="str">
        <f t="shared" si="3"/>
        <v>Nem rövidtávú a feladat.</v>
      </c>
      <c r="AG33" s="7">
        <v>0</v>
      </c>
      <c r="AH33" s="7">
        <v>0</v>
      </c>
      <c r="AI33" s="7">
        <v>3020</v>
      </c>
      <c r="AJ33" s="7">
        <v>0</v>
      </c>
      <c r="AK33" s="7">
        <v>0</v>
      </c>
      <c r="AL33" s="7">
        <v>0</v>
      </c>
      <c r="AM33" s="7">
        <v>0</v>
      </c>
      <c r="AN33" s="7">
        <v>0</v>
      </c>
      <c r="AO33" s="7">
        <v>0</v>
      </c>
      <c r="AP33" s="7">
        <v>0</v>
      </c>
      <c r="AQ33" s="7">
        <v>0</v>
      </c>
      <c r="AR33" s="6">
        <f t="shared" si="4"/>
        <v>3020</v>
      </c>
      <c r="AS33" s="171" t="s">
        <v>580</v>
      </c>
      <c r="AT33" s="3" t="str">
        <f t="shared" si="5"/>
        <v>Forráshiányos a feladat!</v>
      </c>
      <c r="AV33" s="173" t="s">
        <v>0</v>
      </c>
      <c r="AW33" s="173" t="s">
        <v>0</v>
      </c>
      <c r="AZ33" s="8">
        <f>VLOOKUP($G33,Összesítő!$B:$F,3,FALSE)</f>
        <v>4180</v>
      </c>
      <c r="BA33" s="8">
        <f t="shared" si="6"/>
        <v>0</v>
      </c>
      <c r="BB33" s="5">
        <f t="shared" si="7"/>
        <v>1</v>
      </c>
      <c r="BC33" s="5" t="str">
        <f t="shared" si="8"/>
        <v>H</v>
      </c>
      <c r="BD33" s="5">
        <f t="shared" si="9"/>
        <v>0</v>
      </c>
      <c r="BE33" s="5">
        <f t="shared" si="10"/>
        <v>0</v>
      </c>
      <c r="BF33" s="5">
        <f t="shared" si="11"/>
        <v>0</v>
      </c>
      <c r="BG33" s="8" t="str">
        <f t="shared" si="12"/>
        <v>Nem rövidtávú a feladat.</v>
      </c>
      <c r="BH33" s="5">
        <f t="shared" si="13"/>
        <v>1</v>
      </c>
      <c r="BI33" s="5">
        <f t="shared" si="14"/>
        <v>1</v>
      </c>
      <c r="BJ33" s="5">
        <f t="shared" si="15"/>
        <v>1</v>
      </c>
      <c r="BK33" s="5">
        <f t="shared" si="16"/>
        <v>1</v>
      </c>
      <c r="BL33" s="5">
        <f t="shared" si="17"/>
        <v>1</v>
      </c>
      <c r="BM33" s="4" t="str">
        <f t="shared" si="18"/>
        <v>Forráshiányos a feladat!</v>
      </c>
      <c r="BN33" s="5">
        <f t="shared" si="19"/>
        <v>0</v>
      </c>
      <c r="BO33" s="5">
        <f t="shared" si="20"/>
        <v>1</v>
      </c>
      <c r="BP33" s="5">
        <f t="shared" si="21"/>
        <v>0</v>
      </c>
      <c r="BQ33" s="5">
        <f t="shared" si="22"/>
        <v>0</v>
      </c>
      <c r="BR33" s="5">
        <f t="shared" si="23"/>
        <v>0</v>
      </c>
      <c r="BS33" s="8">
        <f t="shared" si="24"/>
        <v>0</v>
      </c>
      <c r="BT33" s="5">
        <f t="shared" si="25"/>
        <v>0</v>
      </c>
      <c r="BU33" s="5">
        <f t="shared" si="26"/>
        <v>0</v>
      </c>
      <c r="BV33" s="5">
        <f t="shared" si="27"/>
        <v>1</v>
      </c>
      <c r="BW33" s="5">
        <f t="shared" si="28"/>
        <v>1</v>
      </c>
      <c r="BX33" s="5">
        <f t="shared" si="29"/>
        <v>1</v>
      </c>
      <c r="BY33" s="5">
        <f t="shared" si="30"/>
        <v>1</v>
      </c>
      <c r="BZ33" s="5">
        <f t="shared" si="31"/>
        <v>1</v>
      </c>
      <c r="CA33" s="5">
        <f t="shared" si="32"/>
        <v>1</v>
      </c>
      <c r="CB33" s="5">
        <f t="shared" si="33"/>
        <v>1</v>
      </c>
      <c r="CC33" s="5">
        <f t="shared" si="34"/>
        <v>1</v>
      </c>
      <c r="CD33" s="5">
        <f t="shared" si="35"/>
        <v>1</v>
      </c>
      <c r="CE33" s="5" t="str">
        <f t="shared" si="36"/>
        <v>?</v>
      </c>
      <c r="CF33" s="4" t="str">
        <f t="shared" si="37"/>
        <v>Kitöltés rendben!</v>
      </c>
      <c r="CG33" s="5">
        <f t="shared" si="38"/>
        <v>1</v>
      </c>
      <c r="CH33" s="5">
        <f t="shared" si="39"/>
        <v>0</v>
      </c>
      <c r="CI33" s="5">
        <f t="shared" si="40"/>
        <v>1</v>
      </c>
    </row>
    <row r="34" spans="1:87" s="2" customFormat="1" ht="57.6" hidden="1" customHeight="1" x14ac:dyDescent="0.3">
      <c r="A34" s="1" t="str">
        <f t="shared" si="0"/>
        <v>Kitöltés rendben!</v>
      </c>
      <c r="B34" s="172">
        <v>2</v>
      </c>
      <c r="C34" s="171" t="s">
        <v>477</v>
      </c>
      <c r="D34" s="173" t="s">
        <v>510</v>
      </c>
      <c r="E34" s="173" t="s">
        <v>574</v>
      </c>
      <c r="F34" s="174" t="str">
        <f>VLOOKUP($G34,Összesítő!$B:$F,2,FALSE)</f>
        <v>11-30881-1-003-00-10</v>
      </c>
      <c r="G34" s="171" t="s">
        <v>260</v>
      </c>
      <c r="H34" s="174">
        <f>COUNTA($G$3:G34)</f>
        <v>28</v>
      </c>
      <c r="I34" s="174" t="str">
        <f>AZ34&amp;"_"&amp;H34&amp;"_FIV_"&amp;LEFT(Előlap!$B$6,4)</f>
        <v>4180_28_FIV_2026</v>
      </c>
      <c r="J34" s="174" t="str">
        <f>VLOOKUP($G34,Összesítő!$B:$F,5,FALSE)</f>
        <v>Csánig, Nick, Répcelak</v>
      </c>
      <c r="K34" s="174" t="str">
        <f>VLOOKUP($G34,Összesítő!$B:$F,4,FALSE)</f>
        <v>Csánig Község Önkormányzata, Nick Község Önkormányzata, Répcelak Város Önkormányzata</v>
      </c>
      <c r="L34" s="6">
        <f t="shared" si="1"/>
        <v>5000</v>
      </c>
      <c r="M34" s="172">
        <v>2032</v>
      </c>
      <c r="N34" s="172">
        <v>2032</v>
      </c>
      <c r="O34" s="12">
        <v>0</v>
      </c>
      <c r="P34" s="7">
        <v>5000</v>
      </c>
      <c r="Q34" s="7">
        <v>0</v>
      </c>
      <c r="S34" s="7">
        <v>0</v>
      </c>
      <c r="T34" s="7">
        <v>0</v>
      </c>
      <c r="U34" s="7">
        <v>0</v>
      </c>
      <c r="V34" s="7">
        <v>0</v>
      </c>
      <c r="W34" s="7">
        <v>0</v>
      </c>
      <c r="X34" s="7">
        <v>0</v>
      </c>
      <c r="Y34" s="7">
        <v>0</v>
      </c>
      <c r="Z34" s="7">
        <v>0</v>
      </c>
      <c r="AA34" s="7">
        <v>0</v>
      </c>
      <c r="AB34" s="7">
        <v>0</v>
      </c>
      <c r="AC34" s="7">
        <v>0</v>
      </c>
      <c r="AD34" s="6">
        <f t="shared" si="2"/>
        <v>0</v>
      </c>
      <c r="AE34" s="3" t="str">
        <f t="shared" si="3"/>
        <v>Nem rövidtávú a feladat.</v>
      </c>
      <c r="AG34" s="7">
        <v>0</v>
      </c>
      <c r="AH34" s="7">
        <v>0</v>
      </c>
      <c r="AI34" s="7">
        <v>0</v>
      </c>
      <c r="AJ34" s="7">
        <v>0</v>
      </c>
      <c r="AK34" s="7">
        <v>0</v>
      </c>
      <c r="AL34" s="7">
        <v>0</v>
      </c>
      <c r="AM34" s="7">
        <v>0</v>
      </c>
      <c r="AN34" s="7">
        <v>0</v>
      </c>
      <c r="AO34" s="7">
        <v>0</v>
      </c>
      <c r="AP34" s="7">
        <v>0</v>
      </c>
      <c r="AQ34" s="7">
        <v>0</v>
      </c>
      <c r="AR34" s="6">
        <f t="shared" si="4"/>
        <v>0</v>
      </c>
      <c r="AS34" s="171" t="s">
        <v>580</v>
      </c>
      <c r="AT34" s="3" t="str">
        <f t="shared" si="5"/>
        <v>Forráshiányos a feladat!</v>
      </c>
      <c r="AV34" s="173" t="s">
        <v>0</v>
      </c>
      <c r="AW34" s="173" t="s">
        <v>0</v>
      </c>
      <c r="AZ34" s="8">
        <f>VLOOKUP($G34,Összesítő!$B:$F,3,FALSE)</f>
        <v>4180</v>
      </c>
      <c r="BA34" s="8">
        <f t="shared" si="6"/>
        <v>0</v>
      </c>
      <c r="BB34" s="5">
        <f t="shared" si="7"/>
        <v>1</v>
      </c>
      <c r="BC34" s="5" t="str">
        <f t="shared" si="8"/>
        <v>H</v>
      </c>
      <c r="BD34" s="5">
        <f t="shared" si="9"/>
        <v>0</v>
      </c>
      <c r="BE34" s="5">
        <f t="shared" si="10"/>
        <v>0</v>
      </c>
      <c r="BF34" s="5">
        <f t="shared" si="11"/>
        <v>0</v>
      </c>
      <c r="BG34" s="8" t="str">
        <f t="shared" si="12"/>
        <v>Nem rövidtávú a feladat.</v>
      </c>
      <c r="BH34" s="5">
        <f t="shared" si="13"/>
        <v>1</v>
      </c>
      <c r="BI34" s="5">
        <f t="shared" si="14"/>
        <v>1</v>
      </c>
      <c r="BJ34" s="5">
        <f t="shared" si="15"/>
        <v>1</v>
      </c>
      <c r="BK34" s="5">
        <f t="shared" si="16"/>
        <v>1</v>
      </c>
      <c r="BL34" s="5">
        <f t="shared" si="17"/>
        <v>1</v>
      </c>
      <c r="BM34" s="4" t="str">
        <f t="shared" si="18"/>
        <v>Forráshiányos a feladat!</v>
      </c>
      <c r="BN34" s="5">
        <f t="shared" si="19"/>
        <v>0</v>
      </c>
      <c r="BO34" s="5">
        <f t="shared" si="20"/>
        <v>1</v>
      </c>
      <c r="BP34" s="5">
        <f t="shared" si="21"/>
        <v>0</v>
      </c>
      <c r="BQ34" s="5">
        <f t="shared" si="22"/>
        <v>0</v>
      </c>
      <c r="BR34" s="5">
        <f t="shared" si="23"/>
        <v>0</v>
      </c>
      <c r="BS34" s="8">
        <f t="shared" si="24"/>
        <v>0</v>
      </c>
      <c r="BT34" s="5">
        <f t="shared" si="25"/>
        <v>0</v>
      </c>
      <c r="BU34" s="5">
        <f t="shared" si="26"/>
        <v>0</v>
      </c>
      <c r="BV34" s="5">
        <f t="shared" si="27"/>
        <v>1</v>
      </c>
      <c r="BW34" s="5">
        <f t="shared" si="28"/>
        <v>1</v>
      </c>
      <c r="BX34" s="5">
        <f t="shared" si="29"/>
        <v>1</v>
      </c>
      <c r="BY34" s="5">
        <f t="shared" si="30"/>
        <v>1</v>
      </c>
      <c r="BZ34" s="5">
        <f t="shared" si="31"/>
        <v>1</v>
      </c>
      <c r="CA34" s="5">
        <f t="shared" si="32"/>
        <v>1</v>
      </c>
      <c r="CB34" s="5">
        <f t="shared" si="33"/>
        <v>1</v>
      </c>
      <c r="CC34" s="5">
        <f t="shared" si="34"/>
        <v>1</v>
      </c>
      <c r="CD34" s="5">
        <f t="shared" si="35"/>
        <v>1</v>
      </c>
      <c r="CE34" s="5" t="str">
        <f t="shared" si="36"/>
        <v>?</v>
      </c>
      <c r="CF34" s="4" t="str">
        <f t="shared" si="37"/>
        <v>Kitöltés rendben!</v>
      </c>
      <c r="CG34" s="5">
        <f t="shared" si="38"/>
        <v>1</v>
      </c>
      <c r="CH34" s="5">
        <f t="shared" si="39"/>
        <v>0</v>
      </c>
      <c r="CI34" s="5">
        <f t="shared" si="40"/>
        <v>1</v>
      </c>
    </row>
    <row r="35" spans="1:87" s="2" customFormat="1" ht="57.6" hidden="1" customHeight="1" x14ac:dyDescent="0.3">
      <c r="A35" s="1" t="str">
        <f t="shared" si="0"/>
        <v>Kitöltés rendben!</v>
      </c>
      <c r="B35" s="172">
        <v>2</v>
      </c>
      <c r="C35" s="171" t="s">
        <v>468</v>
      </c>
      <c r="D35" s="173" t="s">
        <v>512</v>
      </c>
      <c r="E35" s="173" t="s">
        <v>574</v>
      </c>
      <c r="F35" s="174" t="str">
        <f>VLOOKUP($G35,Összesítő!$B:$F,2,FALSE)</f>
        <v>11-30881-1-003-00-10</v>
      </c>
      <c r="G35" s="171" t="s">
        <v>260</v>
      </c>
      <c r="H35" s="174">
        <f>COUNTA($G$3:G35)</f>
        <v>29</v>
      </c>
      <c r="I35" s="174" t="str">
        <f>AZ35&amp;"_"&amp;H35&amp;"_FIV_"&amp;LEFT(Előlap!$B$6,4)</f>
        <v>4180_29_FIV_2026</v>
      </c>
      <c r="J35" s="174" t="str">
        <f>VLOOKUP($G35,Összesítő!$B:$F,5,FALSE)</f>
        <v>Csánig, Nick, Répcelak</v>
      </c>
      <c r="K35" s="174" t="str">
        <f>VLOOKUP($G35,Összesítő!$B:$F,4,FALSE)</f>
        <v>Csánig Község Önkormányzata, Nick Község Önkormányzata, Répcelak Város Önkormányzata</v>
      </c>
      <c r="L35" s="6">
        <f t="shared" si="1"/>
        <v>5000</v>
      </c>
      <c r="M35" s="172">
        <v>2028</v>
      </c>
      <c r="N35" s="172">
        <v>2028</v>
      </c>
      <c r="O35" s="12">
        <v>0</v>
      </c>
      <c r="P35" s="7">
        <v>5000</v>
      </c>
      <c r="Q35" s="7">
        <v>0</v>
      </c>
      <c r="S35" s="7">
        <v>0</v>
      </c>
      <c r="T35" s="7">
        <v>0</v>
      </c>
      <c r="U35" s="7">
        <v>0</v>
      </c>
      <c r="V35" s="7">
        <v>0</v>
      </c>
      <c r="W35" s="7">
        <v>0</v>
      </c>
      <c r="X35" s="7">
        <v>0</v>
      </c>
      <c r="Y35" s="7">
        <v>0</v>
      </c>
      <c r="Z35" s="7">
        <v>0</v>
      </c>
      <c r="AA35" s="7">
        <v>0</v>
      </c>
      <c r="AB35" s="7">
        <v>0</v>
      </c>
      <c r="AC35" s="7">
        <v>0</v>
      </c>
      <c r="AD35" s="6">
        <f t="shared" si="2"/>
        <v>0</v>
      </c>
      <c r="AE35" s="3" t="str">
        <f t="shared" si="3"/>
        <v>Nem rövidtávú a feladat.</v>
      </c>
      <c r="AG35" s="7">
        <v>0</v>
      </c>
      <c r="AH35" s="7">
        <v>0</v>
      </c>
      <c r="AI35" s="7">
        <v>0</v>
      </c>
      <c r="AJ35" s="7">
        <v>0</v>
      </c>
      <c r="AK35" s="7">
        <v>0</v>
      </c>
      <c r="AL35" s="7">
        <v>0</v>
      </c>
      <c r="AM35" s="7">
        <v>0</v>
      </c>
      <c r="AN35" s="7">
        <v>0</v>
      </c>
      <c r="AO35" s="7">
        <v>0</v>
      </c>
      <c r="AP35" s="7">
        <v>0</v>
      </c>
      <c r="AQ35" s="7">
        <v>0</v>
      </c>
      <c r="AR35" s="6">
        <f t="shared" si="4"/>
        <v>0</v>
      </c>
      <c r="AS35" s="171" t="s">
        <v>580</v>
      </c>
      <c r="AT35" s="3" t="str">
        <f t="shared" si="5"/>
        <v>Forráshiányos a feladat!</v>
      </c>
      <c r="AV35" s="173" t="s">
        <v>0</v>
      </c>
      <c r="AW35" s="173" t="s">
        <v>0</v>
      </c>
      <c r="AZ35" s="8">
        <f>VLOOKUP($G35,Összesítő!$B:$F,3,FALSE)</f>
        <v>4180</v>
      </c>
      <c r="BA35" s="8">
        <f t="shared" si="6"/>
        <v>0</v>
      </c>
      <c r="BB35" s="5">
        <f t="shared" si="7"/>
        <v>1</v>
      </c>
      <c r="BC35" s="5" t="str">
        <f t="shared" si="8"/>
        <v>H</v>
      </c>
      <c r="BD35" s="5">
        <f t="shared" si="9"/>
        <v>0</v>
      </c>
      <c r="BE35" s="5">
        <f t="shared" si="10"/>
        <v>0</v>
      </c>
      <c r="BF35" s="5">
        <f t="shared" si="11"/>
        <v>0</v>
      </c>
      <c r="BG35" s="8" t="str">
        <f t="shared" si="12"/>
        <v>Nem rövidtávú a feladat.</v>
      </c>
      <c r="BH35" s="5">
        <f t="shared" si="13"/>
        <v>1</v>
      </c>
      <c r="BI35" s="5">
        <f t="shared" si="14"/>
        <v>1</v>
      </c>
      <c r="BJ35" s="5">
        <f t="shared" si="15"/>
        <v>1</v>
      </c>
      <c r="BK35" s="5">
        <f t="shared" si="16"/>
        <v>1</v>
      </c>
      <c r="BL35" s="5">
        <f t="shared" si="17"/>
        <v>1</v>
      </c>
      <c r="BM35" s="4" t="str">
        <f t="shared" si="18"/>
        <v>Forráshiányos a feladat!</v>
      </c>
      <c r="BN35" s="5">
        <f t="shared" si="19"/>
        <v>0</v>
      </c>
      <c r="BO35" s="5">
        <f t="shared" si="20"/>
        <v>1</v>
      </c>
      <c r="BP35" s="5">
        <f t="shared" si="21"/>
        <v>0</v>
      </c>
      <c r="BQ35" s="5">
        <f t="shared" si="22"/>
        <v>0</v>
      </c>
      <c r="BR35" s="5">
        <f t="shared" si="23"/>
        <v>0</v>
      </c>
      <c r="BS35" s="8">
        <f t="shared" si="24"/>
        <v>0</v>
      </c>
      <c r="BT35" s="5">
        <f t="shared" si="25"/>
        <v>0</v>
      </c>
      <c r="BU35" s="5">
        <f t="shared" si="26"/>
        <v>0</v>
      </c>
      <c r="BV35" s="5">
        <f t="shared" si="27"/>
        <v>1</v>
      </c>
      <c r="BW35" s="5">
        <f t="shared" si="28"/>
        <v>1</v>
      </c>
      <c r="BX35" s="5">
        <f t="shared" si="29"/>
        <v>1</v>
      </c>
      <c r="BY35" s="5">
        <f t="shared" si="30"/>
        <v>1</v>
      </c>
      <c r="BZ35" s="5">
        <f t="shared" si="31"/>
        <v>1</v>
      </c>
      <c r="CA35" s="5">
        <f t="shared" si="32"/>
        <v>1</v>
      </c>
      <c r="CB35" s="5">
        <f t="shared" si="33"/>
        <v>1</v>
      </c>
      <c r="CC35" s="5">
        <f t="shared" si="34"/>
        <v>1</v>
      </c>
      <c r="CD35" s="5">
        <f t="shared" si="35"/>
        <v>1</v>
      </c>
      <c r="CE35" s="5" t="str">
        <f t="shared" si="36"/>
        <v>?</v>
      </c>
      <c r="CF35" s="4" t="str">
        <f t="shared" si="37"/>
        <v>Kitöltés rendben!</v>
      </c>
      <c r="CG35" s="5">
        <f t="shared" si="38"/>
        <v>1</v>
      </c>
      <c r="CH35" s="5">
        <f t="shared" si="39"/>
        <v>0</v>
      </c>
      <c r="CI35" s="5">
        <f t="shared" si="40"/>
        <v>1</v>
      </c>
    </row>
    <row r="36" spans="1:87" s="2" customFormat="1" ht="57.6" hidden="1" customHeight="1" x14ac:dyDescent="0.3">
      <c r="A36" s="1" t="str">
        <f t="shared" si="0"/>
        <v>Kitöltés rendben!</v>
      </c>
      <c r="B36" s="172">
        <v>2</v>
      </c>
      <c r="C36" s="171" t="s">
        <v>481</v>
      </c>
      <c r="D36" s="173" t="s">
        <v>511</v>
      </c>
      <c r="E36" s="173" t="s">
        <v>574</v>
      </c>
      <c r="F36" s="174" t="str">
        <f>VLOOKUP($G36,Összesítő!$B:$F,2,FALSE)</f>
        <v>11-30881-1-003-00-10</v>
      </c>
      <c r="G36" s="171" t="s">
        <v>260</v>
      </c>
      <c r="H36" s="174">
        <f>COUNTA($G$3:G36)</f>
        <v>30</v>
      </c>
      <c r="I36" s="174" t="str">
        <f>AZ36&amp;"_"&amp;H36&amp;"_FIV_"&amp;LEFT(Előlap!$B$6,4)</f>
        <v>4180_30_FIV_2026</v>
      </c>
      <c r="J36" s="174" t="str">
        <f>VLOOKUP($G36,Összesítő!$B:$F,5,FALSE)</f>
        <v>Csánig, Nick, Répcelak</v>
      </c>
      <c r="K36" s="174" t="str">
        <f>VLOOKUP($G36,Összesítő!$B:$F,4,FALSE)</f>
        <v>Csánig Község Önkormányzata, Nick Község Önkormányzata, Répcelak Város Önkormányzata</v>
      </c>
      <c r="L36" s="6">
        <f t="shared" si="1"/>
        <v>20000</v>
      </c>
      <c r="M36" s="172">
        <v>2035</v>
      </c>
      <c r="N36" s="172">
        <v>2035</v>
      </c>
      <c r="O36" s="12">
        <v>0</v>
      </c>
      <c r="P36" s="7">
        <v>20000</v>
      </c>
      <c r="Q36" s="7">
        <v>0</v>
      </c>
      <c r="S36" s="7">
        <v>0</v>
      </c>
      <c r="T36" s="7">
        <v>0</v>
      </c>
      <c r="U36" s="7">
        <v>0</v>
      </c>
      <c r="V36" s="7">
        <v>0</v>
      </c>
      <c r="W36" s="7">
        <v>0</v>
      </c>
      <c r="X36" s="7">
        <v>0</v>
      </c>
      <c r="Y36" s="7">
        <v>0</v>
      </c>
      <c r="Z36" s="7">
        <v>0</v>
      </c>
      <c r="AA36" s="7">
        <v>0</v>
      </c>
      <c r="AB36" s="7">
        <v>0</v>
      </c>
      <c r="AC36" s="7">
        <v>0</v>
      </c>
      <c r="AD36" s="6">
        <f t="shared" si="2"/>
        <v>0</v>
      </c>
      <c r="AE36" s="3" t="str">
        <f t="shared" si="3"/>
        <v>Nem rövidtávú a feladat.</v>
      </c>
      <c r="AG36" s="7">
        <v>0</v>
      </c>
      <c r="AH36" s="7">
        <v>0</v>
      </c>
      <c r="AI36" s="7">
        <v>0</v>
      </c>
      <c r="AJ36" s="7">
        <v>0</v>
      </c>
      <c r="AK36" s="7">
        <v>0</v>
      </c>
      <c r="AL36" s="7">
        <v>0</v>
      </c>
      <c r="AM36" s="7">
        <v>0</v>
      </c>
      <c r="AN36" s="7">
        <v>0</v>
      </c>
      <c r="AO36" s="7">
        <v>0</v>
      </c>
      <c r="AP36" s="7">
        <v>0</v>
      </c>
      <c r="AQ36" s="7">
        <v>0</v>
      </c>
      <c r="AR36" s="6">
        <f t="shared" si="4"/>
        <v>0</v>
      </c>
      <c r="AS36" s="171" t="s">
        <v>580</v>
      </c>
      <c r="AT36" s="3" t="str">
        <f t="shared" si="5"/>
        <v>Forráshiányos a feladat!</v>
      </c>
      <c r="AV36" s="173" t="s">
        <v>0</v>
      </c>
      <c r="AW36" s="173" t="s">
        <v>0</v>
      </c>
      <c r="AZ36" s="8">
        <f>VLOOKUP($G36,Összesítő!$B:$F,3,FALSE)</f>
        <v>4180</v>
      </c>
      <c r="BA36" s="8">
        <f t="shared" si="6"/>
        <v>0</v>
      </c>
      <c r="BB36" s="5">
        <f t="shared" si="7"/>
        <v>1</v>
      </c>
      <c r="BC36" s="5" t="str">
        <f t="shared" si="8"/>
        <v>H</v>
      </c>
      <c r="BD36" s="5">
        <f t="shared" si="9"/>
        <v>0</v>
      </c>
      <c r="BE36" s="5">
        <f t="shared" si="10"/>
        <v>0</v>
      </c>
      <c r="BF36" s="5">
        <f t="shared" si="11"/>
        <v>0</v>
      </c>
      <c r="BG36" s="8" t="str">
        <f t="shared" si="12"/>
        <v>Nem rövidtávú a feladat.</v>
      </c>
      <c r="BH36" s="5">
        <f t="shared" si="13"/>
        <v>1</v>
      </c>
      <c r="BI36" s="5">
        <f t="shared" si="14"/>
        <v>1</v>
      </c>
      <c r="BJ36" s="5">
        <f t="shared" si="15"/>
        <v>1</v>
      </c>
      <c r="BK36" s="5">
        <f t="shared" si="16"/>
        <v>1</v>
      </c>
      <c r="BL36" s="5">
        <f t="shared" si="17"/>
        <v>1</v>
      </c>
      <c r="BM36" s="4" t="str">
        <f t="shared" si="18"/>
        <v>Forráshiányos a feladat!</v>
      </c>
      <c r="BN36" s="5">
        <f t="shared" si="19"/>
        <v>0</v>
      </c>
      <c r="BO36" s="5">
        <f t="shared" si="20"/>
        <v>1</v>
      </c>
      <c r="BP36" s="5">
        <f t="shared" si="21"/>
        <v>0</v>
      </c>
      <c r="BQ36" s="5">
        <f t="shared" si="22"/>
        <v>0</v>
      </c>
      <c r="BR36" s="5">
        <f t="shared" si="23"/>
        <v>0</v>
      </c>
      <c r="BS36" s="8">
        <f t="shared" si="24"/>
        <v>0</v>
      </c>
      <c r="BT36" s="5">
        <f t="shared" si="25"/>
        <v>0</v>
      </c>
      <c r="BU36" s="5">
        <f t="shared" si="26"/>
        <v>0</v>
      </c>
      <c r="BV36" s="5">
        <f t="shared" si="27"/>
        <v>1</v>
      </c>
      <c r="BW36" s="5">
        <f t="shared" si="28"/>
        <v>1</v>
      </c>
      <c r="BX36" s="5">
        <f t="shared" si="29"/>
        <v>1</v>
      </c>
      <c r="BY36" s="5">
        <f t="shared" si="30"/>
        <v>1</v>
      </c>
      <c r="BZ36" s="5">
        <f t="shared" si="31"/>
        <v>1</v>
      </c>
      <c r="CA36" s="5">
        <f t="shared" si="32"/>
        <v>1</v>
      </c>
      <c r="CB36" s="5">
        <f t="shared" si="33"/>
        <v>1</v>
      </c>
      <c r="CC36" s="5">
        <f t="shared" si="34"/>
        <v>1</v>
      </c>
      <c r="CD36" s="5">
        <f t="shared" si="35"/>
        <v>1</v>
      </c>
      <c r="CE36" s="5" t="str">
        <f t="shared" si="36"/>
        <v>?</v>
      </c>
      <c r="CF36" s="4" t="str">
        <f t="shared" si="37"/>
        <v>Kitöltés rendben!</v>
      </c>
      <c r="CG36" s="5">
        <f t="shared" si="38"/>
        <v>1</v>
      </c>
      <c r="CH36" s="5">
        <f t="shared" si="39"/>
        <v>0</v>
      </c>
      <c r="CI36" s="5">
        <f t="shared" si="40"/>
        <v>1</v>
      </c>
    </row>
    <row r="37" spans="1:87" s="2" customFormat="1" ht="57.6" hidden="1" customHeight="1" x14ac:dyDescent="0.3">
      <c r="A37" s="1" t="str">
        <f t="shared" si="0"/>
        <v>Kitöltés rendben!</v>
      </c>
      <c r="B37" s="172">
        <v>1</v>
      </c>
      <c r="C37" s="171" t="s">
        <v>489</v>
      </c>
      <c r="D37" s="173" t="s">
        <v>506</v>
      </c>
      <c r="E37" s="173" t="s">
        <v>575</v>
      </c>
      <c r="F37" s="174" t="str">
        <f>VLOOKUP($G37,Összesítő!$B:$F,2,FALSE)</f>
        <v>11-30881-1-003-00-10</v>
      </c>
      <c r="G37" s="171" t="s">
        <v>260</v>
      </c>
      <c r="H37" s="174">
        <f>COUNTA($G$3:G37)</f>
        <v>31</v>
      </c>
      <c r="I37" s="174" t="str">
        <f>AZ37&amp;"_"&amp;H37&amp;"_FIV_"&amp;LEFT(Előlap!$B$6,4)</f>
        <v>4180_31_FIV_2026</v>
      </c>
      <c r="J37" s="174" t="str">
        <f>VLOOKUP($G37,Összesítő!$B:$F,5,FALSE)</f>
        <v>Csánig, Nick, Répcelak</v>
      </c>
      <c r="K37" s="174" t="str">
        <f>VLOOKUP($G37,Összesítő!$B:$F,4,FALSE)</f>
        <v>Csánig Község Önkormányzata, Nick Község Önkormányzata, Répcelak Város Önkormányzata</v>
      </c>
      <c r="L37" s="6">
        <f t="shared" si="1"/>
        <v>0</v>
      </c>
      <c r="M37" s="172">
        <v>2027</v>
      </c>
      <c r="N37" s="172">
        <v>2027</v>
      </c>
      <c r="O37" s="12">
        <v>0</v>
      </c>
      <c r="P37" s="7">
        <v>0</v>
      </c>
      <c r="Q37" s="7">
        <v>0</v>
      </c>
      <c r="S37" s="7">
        <v>0</v>
      </c>
      <c r="T37" s="7">
        <v>0</v>
      </c>
      <c r="U37" s="7">
        <v>0</v>
      </c>
      <c r="V37" s="7">
        <v>0</v>
      </c>
      <c r="W37" s="7">
        <v>0</v>
      </c>
      <c r="X37" s="7">
        <v>0</v>
      </c>
      <c r="Y37" s="7">
        <v>0</v>
      </c>
      <c r="Z37" s="7">
        <v>0</v>
      </c>
      <c r="AA37" s="7">
        <v>0</v>
      </c>
      <c r="AB37" s="7">
        <v>0</v>
      </c>
      <c r="AC37" s="7">
        <v>0</v>
      </c>
      <c r="AD37" s="6">
        <f t="shared" si="2"/>
        <v>0</v>
      </c>
      <c r="AE37" s="3" t="str">
        <f t="shared" si="3"/>
        <v>A forrás egyenlő a költséggel (I.ütem).</v>
      </c>
      <c r="AG37" s="7">
        <v>0</v>
      </c>
      <c r="AH37" s="7">
        <v>0</v>
      </c>
      <c r="AI37" s="7">
        <v>0</v>
      </c>
      <c r="AJ37" s="7">
        <v>0</v>
      </c>
      <c r="AK37" s="7">
        <v>0</v>
      </c>
      <c r="AL37" s="7">
        <v>0</v>
      </c>
      <c r="AM37" s="7">
        <v>0</v>
      </c>
      <c r="AN37" s="7">
        <v>0</v>
      </c>
      <c r="AO37" s="7">
        <v>0</v>
      </c>
      <c r="AP37" s="7">
        <v>0</v>
      </c>
      <c r="AQ37" s="7">
        <v>0</v>
      </c>
      <c r="AR37" s="6">
        <f t="shared" si="4"/>
        <v>0</v>
      </c>
      <c r="AS37" s="171" t="s">
        <v>581</v>
      </c>
      <c r="AT37" s="3" t="str">
        <f t="shared" si="5"/>
        <v>Nem hosszútávú a feladat.</v>
      </c>
      <c r="AV37" s="173" t="s">
        <v>582</v>
      </c>
      <c r="AW37" s="173" t="s">
        <v>0</v>
      </c>
      <c r="AZ37" s="8">
        <f>VLOOKUP($G37,Összesítő!$B:$F,3,FALSE)</f>
        <v>4180</v>
      </c>
      <c r="BA37" s="8">
        <f t="shared" si="6"/>
        <v>31</v>
      </c>
      <c r="BB37" s="5">
        <f t="shared" si="7"/>
        <v>1</v>
      </c>
      <c r="BC37" s="5" t="str">
        <f t="shared" si="8"/>
        <v>R</v>
      </c>
      <c r="BD37" s="5">
        <f t="shared" si="9"/>
        <v>1</v>
      </c>
      <c r="BE37" s="5">
        <f t="shared" si="10"/>
        <v>0</v>
      </c>
      <c r="BF37" s="5">
        <f t="shared" si="11"/>
        <v>0</v>
      </c>
      <c r="BG37" s="8" t="str">
        <f t="shared" si="12"/>
        <v>A forrás egyenlő a költséggel (I.ütem).</v>
      </c>
      <c r="BH37" s="5">
        <f t="shared" si="13"/>
        <v>1</v>
      </c>
      <c r="BI37" s="5">
        <f t="shared" si="14"/>
        <v>1</v>
      </c>
      <c r="BJ37" s="5">
        <f t="shared" si="15"/>
        <v>0</v>
      </c>
      <c r="BK37" s="5">
        <f t="shared" si="16"/>
        <v>1</v>
      </c>
      <c r="BL37" s="5">
        <f t="shared" si="17"/>
        <v>1</v>
      </c>
      <c r="BM37" s="4" t="str">
        <f t="shared" si="18"/>
        <v>Nem hosszútávú a feladat.</v>
      </c>
      <c r="BN37" s="5">
        <f t="shared" si="19"/>
        <v>1</v>
      </c>
      <c r="BO37" s="5">
        <f t="shared" si="20"/>
        <v>0</v>
      </c>
      <c r="BP37" s="5">
        <f t="shared" si="21"/>
        <v>1</v>
      </c>
      <c r="BQ37" s="5">
        <f t="shared" si="22"/>
        <v>0</v>
      </c>
      <c r="BR37" s="5">
        <f t="shared" si="23"/>
        <v>1</v>
      </c>
      <c r="BS37" s="8" t="str">
        <f t="shared" si="24"/>
        <v>Nincs hosszútávú terv!</v>
      </c>
      <c r="BT37" s="5">
        <f t="shared" si="25"/>
        <v>1</v>
      </c>
      <c r="BU37" s="5">
        <f t="shared" si="26"/>
        <v>0</v>
      </c>
      <c r="BV37" s="5">
        <f t="shared" si="27"/>
        <v>1</v>
      </c>
      <c r="BW37" s="5">
        <f t="shared" si="28"/>
        <v>1</v>
      </c>
      <c r="BX37" s="5">
        <f t="shared" si="29"/>
        <v>1</v>
      </c>
      <c r="BY37" s="5">
        <f t="shared" si="30"/>
        <v>1</v>
      </c>
      <c r="BZ37" s="5">
        <f t="shared" si="31"/>
        <v>1</v>
      </c>
      <c r="CA37" s="5">
        <f t="shared" si="32"/>
        <v>1</v>
      </c>
      <c r="CB37" s="5">
        <f t="shared" si="33"/>
        <v>1</v>
      </c>
      <c r="CC37" s="5">
        <f t="shared" si="34"/>
        <v>1</v>
      </c>
      <c r="CD37" s="5">
        <f t="shared" si="35"/>
        <v>1</v>
      </c>
      <c r="CE37" s="5" t="str">
        <f t="shared" si="36"/>
        <v>?</v>
      </c>
      <c r="CF37" s="4" t="str">
        <f t="shared" si="37"/>
        <v>Kitöltés rendben!</v>
      </c>
      <c r="CG37" s="5">
        <f t="shared" si="38"/>
        <v>1</v>
      </c>
      <c r="CH37" s="5">
        <f t="shared" si="39"/>
        <v>1</v>
      </c>
      <c r="CI37" s="5">
        <f t="shared" si="40"/>
        <v>0</v>
      </c>
    </row>
    <row r="38" spans="1:87" s="2" customFormat="1" ht="31.2" hidden="1" customHeight="1" x14ac:dyDescent="0.3">
      <c r="A38" s="1" t="str">
        <f t="shared" si="0"/>
        <v>Nincs VKR kiválasztva!</v>
      </c>
      <c r="B38" s="172"/>
      <c r="C38" s="171"/>
      <c r="D38" s="173"/>
      <c r="E38" s="173"/>
      <c r="F38" s="174" t="e">
        <f>VLOOKUP($G38,Összesítő!$B:$F,2,FALSE)</f>
        <v>#N/A</v>
      </c>
      <c r="G38" s="171"/>
      <c r="H38" s="174">
        <f>COUNTA($G$3:G38)</f>
        <v>31</v>
      </c>
      <c r="I38" s="174" t="e">
        <f>AZ38&amp;"_"&amp;H38&amp;"_FIV_"&amp;LEFT(Előlap!$B$6,4)</f>
        <v>#N/A</v>
      </c>
      <c r="J38" s="174" t="e">
        <f>VLOOKUP($G38,Összesítő!$B:$F,5,FALSE)</f>
        <v>#N/A</v>
      </c>
      <c r="K38" s="174" t="e">
        <f>VLOOKUP($G38,Összesítő!$B:$F,4,FALSE)</f>
        <v>#N/A</v>
      </c>
      <c r="L38" s="6">
        <f t="shared" si="1"/>
        <v>0</v>
      </c>
      <c r="M38" s="172"/>
      <c r="N38" s="172"/>
      <c r="O38" s="12"/>
      <c r="P38" s="7"/>
      <c r="Q38" s="7"/>
      <c r="S38" s="7"/>
      <c r="T38" s="7"/>
      <c r="U38" s="7"/>
      <c r="V38" s="7"/>
      <c r="W38" s="7"/>
      <c r="X38" s="7"/>
      <c r="Y38" s="7"/>
      <c r="Z38" s="7"/>
      <c r="AA38" s="7"/>
      <c r="AB38" s="7"/>
      <c r="AC38" s="7"/>
      <c r="AD38" s="6">
        <f t="shared" si="2"/>
        <v>0</v>
      </c>
      <c r="AE38" s="3" t="str">
        <f t="shared" si="3"/>
        <v>Nincs VKR kiválasztva!</v>
      </c>
      <c r="AG38" s="7"/>
      <c r="AH38" s="7"/>
      <c r="AI38" s="7"/>
      <c r="AJ38" s="7"/>
      <c r="AK38" s="7"/>
      <c r="AL38" s="7"/>
      <c r="AM38" s="7"/>
      <c r="AN38" s="7"/>
      <c r="AO38" s="7"/>
      <c r="AP38" s="7"/>
      <c r="AQ38" s="7"/>
      <c r="AR38" s="6">
        <f t="shared" si="4"/>
        <v>0</v>
      </c>
      <c r="AS38" s="171"/>
      <c r="AT38" s="3" t="str">
        <f t="shared" si="5"/>
        <v>Nincs VKR kiválasztva!</v>
      </c>
      <c r="AV38" s="173" t="s">
        <v>0</v>
      </c>
      <c r="AW38" s="173" t="s">
        <v>0</v>
      </c>
      <c r="AZ38" s="8" t="e">
        <f>VLOOKUP($G38,Összesítő!$B:$F,3,FALSE)</f>
        <v>#N/A</v>
      </c>
      <c r="BA38" s="8">
        <f t="shared" si="6"/>
        <v>0</v>
      </c>
      <c r="BB38" s="5" t="e">
        <f t="shared" si="7"/>
        <v>#N/A</v>
      </c>
      <c r="BC38" s="5" t="e">
        <f t="shared" si="8"/>
        <v>#N/A</v>
      </c>
      <c r="BD38" s="5" t="e">
        <f t="shared" si="9"/>
        <v>#N/A</v>
      </c>
      <c r="BE38" s="5" t="e">
        <f t="shared" si="10"/>
        <v>#N/A</v>
      </c>
      <c r="BF38" s="5">
        <f t="shared" si="11"/>
        <v>0</v>
      </c>
      <c r="BG38" s="8" t="str">
        <f t="shared" si="12"/>
        <v>A forrás egyenlő a költséggel (I.ütem).</v>
      </c>
      <c r="BH38" s="5">
        <f t="shared" si="13"/>
        <v>0</v>
      </c>
      <c r="BI38" s="5">
        <f t="shared" si="14"/>
        <v>0</v>
      </c>
      <c r="BJ38" s="5">
        <f t="shared" si="15"/>
        <v>0</v>
      </c>
      <c r="BK38" s="5">
        <f t="shared" si="16"/>
        <v>0</v>
      </c>
      <c r="BL38" s="5">
        <f t="shared" si="17"/>
        <v>0</v>
      </c>
      <c r="BM38" s="4" t="str">
        <f t="shared" si="18"/>
        <v>Nem hosszútávú a feladat.</v>
      </c>
      <c r="BN38" s="5">
        <f t="shared" si="19"/>
        <v>1</v>
      </c>
      <c r="BO38" s="5">
        <f t="shared" si="20"/>
        <v>0</v>
      </c>
      <c r="BP38" s="5">
        <f t="shared" si="21"/>
        <v>1</v>
      </c>
      <c r="BQ38" s="5">
        <f t="shared" si="22"/>
        <v>0</v>
      </c>
      <c r="BR38" s="5" t="e">
        <f t="shared" si="23"/>
        <v>#N/A</v>
      </c>
      <c r="BS38" s="8" t="str">
        <f t="shared" si="24"/>
        <v>Nincs hosszútávú terv!</v>
      </c>
      <c r="BT38" s="5" t="e">
        <f t="shared" si="25"/>
        <v>#N/A</v>
      </c>
      <c r="BU38" s="5" t="e">
        <f t="shared" si="26"/>
        <v>#N/A</v>
      </c>
      <c r="BV38" s="5">
        <f t="shared" si="27"/>
        <v>0</v>
      </c>
      <c r="BW38" s="5">
        <f t="shared" si="28"/>
        <v>0</v>
      </c>
      <c r="BX38" s="5">
        <f t="shared" si="29"/>
        <v>0</v>
      </c>
      <c r="BY38" s="5">
        <f t="shared" si="30"/>
        <v>0</v>
      </c>
      <c r="BZ38" s="5">
        <f t="shared" si="31"/>
        <v>0</v>
      </c>
      <c r="CA38" s="5">
        <f t="shared" si="32"/>
        <v>0</v>
      </c>
      <c r="CB38" s="5">
        <f t="shared" si="33"/>
        <v>0</v>
      </c>
      <c r="CC38" s="5">
        <f t="shared" si="34"/>
        <v>0</v>
      </c>
      <c r="CD38" s="5">
        <f t="shared" si="35"/>
        <v>0</v>
      </c>
      <c r="CE38" s="5" t="e">
        <f t="shared" si="36"/>
        <v>#N/A</v>
      </c>
      <c r="CF38" s="4" t="e">
        <f t="shared" si="37"/>
        <v>#N/A</v>
      </c>
      <c r="CG38" s="5">
        <f t="shared" si="38"/>
        <v>0</v>
      </c>
      <c r="CH38" s="5" t="e">
        <f t="shared" si="39"/>
        <v>#N/A</v>
      </c>
      <c r="CI38" s="5" t="e">
        <f t="shared" si="40"/>
        <v>#N/A</v>
      </c>
    </row>
    <row r="39" spans="1:87" s="2" customFormat="1" ht="57.6" hidden="1" x14ac:dyDescent="0.3">
      <c r="A39" s="1" t="str">
        <f t="shared" si="0"/>
        <v>Kitöltés rendben!</v>
      </c>
      <c r="B39" s="172">
        <v>2</v>
      </c>
      <c r="C39" s="171" t="s">
        <v>399</v>
      </c>
      <c r="D39" s="173" t="s">
        <v>509</v>
      </c>
      <c r="E39" s="173" t="s">
        <v>576</v>
      </c>
      <c r="F39" s="174" t="str">
        <f>VLOOKUP($G39,Összesítő!$B:$F,2,FALSE)</f>
        <v>11-12043-1-003-00-12</v>
      </c>
      <c r="G39" s="171" t="s">
        <v>128</v>
      </c>
      <c r="H39" s="174">
        <f>COUNTA($G$3:G39)</f>
        <v>32</v>
      </c>
      <c r="I39" s="174" t="str">
        <f>AZ39&amp;"_"&amp;H39&amp;"_FIV_"&amp;LEFT(Előlap!$B$6,4)</f>
        <v>4146_32_FIV_2026</v>
      </c>
      <c r="J39" s="174" t="str">
        <f>VLOOKUP($G39,Összesítő!$B:$F,5,FALSE)</f>
        <v>Ölbő, Pósfa, Szeleste</v>
      </c>
      <c r="K39" s="174" t="str">
        <f>VLOOKUP($G39,Összesítő!$B:$F,4,FALSE)</f>
        <v>Ölbő Község Önkormányzata, Pósfa Község Önkormányzata, Szeleste Község Önkormányzata</v>
      </c>
      <c r="L39" s="6">
        <f t="shared" si="1"/>
        <v>80000</v>
      </c>
      <c r="M39" s="172">
        <v>2028</v>
      </c>
      <c r="N39" s="172">
        <v>2028</v>
      </c>
      <c r="O39" s="12">
        <v>0</v>
      </c>
      <c r="P39" s="7">
        <v>80000</v>
      </c>
      <c r="Q39" s="7">
        <v>0</v>
      </c>
      <c r="S39" s="7">
        <v>0</v>
      </c>
      <c r="T39" s="7">
        <v>0</v>
      </c>
      <c r="U39" s="7">
        <v>0</v>
      </c>
      <c r="V39" s="7">
        <v>0</v>
      </c>
      <c r="W39" s="7">
        <v>0</v>
      </c>
      <c r="X39" s="7">
        <v>0</v>
      </c>
      <c r="Y39" s="7">
        <v>0</v>
      </c>
      <c r="Z39" s="7">
        <v>0</v>
      </c>
      <c r="AA39" s="7">
        <v>0</v>
      </c>
      <c r="AB39" s="7">
        <v>0</v>
      </c>
      <c r="AC39" s="7">
        <v>0</v>
      </c>
      <c r="AD39" s="6">
        <f t="shared" si="2"/>
        <v>0</v>
      </c>
      <c r="AE39" s="3" t="str">
        <f t="shared" si="3"/>
        <v>Nem rövidtávú a feladat.</v>
      </c>
      <c r="AG39" s="7">
        <v>0</v>
      </c>
      <c r="AH39" s="7">
        <v>0</v>
      </c>
      <c r="AI39" s="7">
        <v>4150</v>
      </c>
      <c r="AJ39" s="7">
        <v>0</v>
      </c>
      <c r="AK39" s="7">
        <v>0</v>
      </c>
      <c r="AL39" s="7">
        <v>0</v>
      </c>
      <c r="AM39" s="7">
        <v>0</v>
      </c>
      <c r="AN39" s="7">
        <v>0</v>
      </c>
      <c r="AO39" s="7">
        <v>0</v>
      </c>
      <c r="AP39" s="7">
        <v>0</v>
      </c>
      <c r="AQ39" s="7">
        <v>0</v>
      </c>
      <c r="AR39" s="6">
        <f t="shared" si="4"/>
        <v>4150</v>
      </c>
      <c r="AS39" s="171" t="s">
        <v>580</v>
      </c>
      <c r="AT39" s="3" t="str">
        <f t="shared" si="5"/>
        <v>Forráshiányos a feladat!</v>
      </c>
      <c r="AV39" s="173" t="s">
        <v>0</v>
      </c>
      <c r="AW39" s="173" t="s">
        <v>0</v>
      </c>
      <c r="AZ39" s="8">
        <f>VLOOKUP($G39,Összesítő!$B:$F,3,FALSE)</f>
        <v>4146</v>
      </c>
      <c r="BA39" s="8">
        <f t="shared" si="6"/>
        <v>0</v>
      </c>
      <c r="BB39" s="5">
        <f t="shared" si="7"/>
        <v>1</v>
      </c>
      <c r="BC39" s="5" t="str">
        <f t="shared" si="8"/>
        <v>H</v>
      </c>
      <c r="BD39" s="5">
        <f t="shared" si="9"/>
        <v>0</v>
      </c>
      <c r="BE39" s="5">
        <f t="shared" si="10"/>
        <v>0</v>
      </c>
      <c r="BF39" s="5">
        <f t="shared" si="11"/>
        <v>0</v>
      </c>
      <c r="BG39" s="8" t="str">
        <f t="shared" si="12"/>
        <v>Nem rövidtávú a feladat.</v>
      </c>
      <c r="BH39" s="5">
        <f t="shared" si="13"/>
        <v>1</v>
      </c>
      <c r="BI39" s="5">
        <f t="shared" si="14"/>
        <v>1</v>
      </c>
      <c r="BJ39" s="5">
        <f t="shared" si="15"/>
        <v>1</v>
      </c>
      <c r="BK39" s="5">
        <f t="shared" si="16"/>
        <v>1</v>
      </c>
      <c r="BL39" s="5">
        <f t="shared" si="17"/>
        <v>1</v>
      </c>
      <c r="BM39" s="4" t="str">
        <f t="shared" si="18"/>
        <v>Forráshiányos a feladat!</v>
      </c>
      <c r="BN39" s="5">
        <f t="shared" si="19"/>
        <v>0</v>
      </c>
      <c r="BO39" s="5">
        <f t="shared" si="20"/>
        <v>1</v>
      </c>
      <c r="BP39" s="5">
        <f t="shared" si="21"/>
        <v>0</v>
      </c>
      <c r="BQ39" s="5">
        <f t="shared" si="22"/>
        <v>0</v>
      </c>
      <c r="BR39" s="5">
        <f t="shared" si="23"/>
        <v>0</v>
      </c>
      <c r="BS39" s="8">
        <f t="shared" si="24"/>
        <v>0</v>
      </c>
      <c r="BT39" s="5">
        <f t="shared" si="25"/>
        <v>0</v>
      </c>
      <c r="BU39" s="5">
        <f t="shared" si="26"/>
        <v>0</v>
      </c>
      <c r="BV39" s="5">
        <f t="shared" si="27"/>
        <v>1</v>
      </c>
      <c r="BW39" s="5">
        <f t="shared" si="28"/>
        <v>1</v>
      </c>
      <c r="BX39" s="5">
        <f t="shared" si="29"/>
        <v>1</v>
      </c>
      <c r="BY39" s="5">
        <f t="shared" si="30"/>
        <v>1</v>
      </c>
      <c r="BZ39" s="5">
        <f t="shared" si="31"/>
        <v>1</v>
      </c>
      <c r="CA39" s="5">
        <f t="shared" si="32"/>
        <v>1</v>
      </c>
      <c r="CB39" s="5">
        <f t="shared" si="33"/>
        <v>1</v>
      </c>
      <c r="CC39" s="5">
        <f t="shared" si="34"/>
        <v>1</v>
      </c>
      <c r="CD39" s="5">
        <f t="shared" si="35"/>
        <v>1</v>
      </c>
      <c r="CE39" s="5" t="str">
        <f t="shared" si="36"/>
        <v>?</v>
      </c>
      <c r="CF39" s="4" t="str">
        <f t="shared" si="37"/>
        <v>Kitöltés rendben!</v>
      </c>
      <c r="CG39" s="5">
        <f t="shared" si="38"/>
        <v>1</v>
      </c>
      <c r="CH39" s="5">
        <f t="shared" si="39"/>
        <v>0</v>
      </c>
      <c r="CI39" s="5">
        <f t="shared" si="40"/>
        <v>1</v>
      </c>
    </row>
    <row r="40" spans="1:87" s="2" customFormat="1" ht="57.6" hidden="1" customHeight="1" x14ac:dyDescent="0.3">
      <c r="A40" s="1" t="str">
        <f t="shared" si="0"/>
        <v>Kitöltés rendben!</v>
      </c>
      <c r="B40" s="172">
        <v>2</v>
      </c>
      <c r="C40" s="171" t="s">
        <v>477</v>
      </c>
      <c r="D40" s="173" t="s">
        <v>510</v>
      </c>
      <c r="E40" s="173" t="s">
        <v>574</v>
      </c>
      <c r="F40" s="174" t="str">
        <f>VLOOKUP($G40,Összesítő!$B:$F,2,FALSE)</f>
        <v>11-12043-1-003-00-12</v>
      </c>
      <c r="G40" s="171" t="s">
        <v>128</v>
      </c>
      <c r="H40" s="174">
        <f>COUNTA($G$3:G40)</f>
        <v>33</v>
      </c>
      <c r="I40" s="174" t="str">
        <f>AZ40&amp;"_"&amp;H40&amp;"_FIV_"&amp;LEFT(Előlap!$B$6,4)</f>
        <v>4146_33_FIV_2026</v>
      </c>
      <c r="J40" s="174" t="str">
        <f>VLOOKUP($G40,Összesítő!$B:$F,5,FALSE)</f>
        <v>Ölbő, Pósfa, Szeleste</v>
      </c>
      <c r="K40" s="174" t="str">
        <f>VLOOKUP($G40,Összesítő!$B:$F,4,FALSE)</f>
        <v>Ölbő Község Önkormányzata, Pósfa Község Önkormányzata, Szeleste Község Önkormányzata</v>
      </c>
      <c r="L40" s="6">
        <f t="shared" si="1"/>
        <v>5000</v>
      </c>
      <c r="M40" s="172">
        <v>2031</v>
      </c>
      <c r="N40" s="172">
        <v>2031</v>
      </c>
      <c r="O40" s="12">
        <v>0</v>
      </c>
      <c r="P40" s="7">
        <v>5000</v>
      </c>
      <c r="Q40" s="7">
        <v>0</v>
      </c>
      <c r="S40" s="7">
        <v>0</v>
      </c>
      <c r="T40" s="7">
        <v>0</v>
      </c>
      <c r="U40" s="7">
        <v>0</v>
      </c>
      <c r="V40" s="7">
        <v>0</v>
      </c>
      <c r="W40" s="7">
        <v>0</v>
      </c>
      <c r="X40" s="7">
        <v>0</v>
      </c>
      <c r="Y40" s="7">
        <v>0</v>
      </c>
      <c r="Z40" s="7">
        <v>0</v>
      </c>
      <c r="AA40" s="7">
        <v>0</v>
      </c>
      <c r="AB40" s="7">
        <v>0</v>
      </c>
      <c r="AC40" s="7">
        <v>0</v>
      </c>
      <c r="AD40" s="6">
        <f t="shared" si="2"/>
        <v>0</v>
      </c>
      <c r="AE40" s="3" t="str">
        <f t="shared" si="3"/>
        <v>Nem rövidtávú a feladat.</v>
      </c>
      <c r="AG40" s="7">
        <v>0</v>
      </c>
      <c r="AH40" s="7">
        <v>0</v>
      </c>
      <c r="AI40" s="7">
        <v>0</v>
      </c>
      <c r="AJ40" s="7">
        <v>0</v>
      </c>
      <c r="AK40" s="7">
        <v>0</v>
      </c>
      <c r="AL40" s="7">
        <v>0</v>
      </c>
      <c r="AM40" s="7">
        <v>0</v>
      </c>
      <c r="AN40" s="7">
        <v>0</v>
      </c>
      <c r="AO40" s="7">
        <v>0</v>
      </c>
      <c r="AP40" s="7">
        <v>0</v>
      </c>
      <c r="AQ40" s="7">
        <v>0</v>
      </c>
      <c r="AR40" s="6">
        <f t="shared" si="4"/>
        <v>0</v>
      </c>
      <c r="AS40" s="171" t="s">
        <v>580</v>
      </c>
      <c r="AT40" s="3" t="str">
        <f t="shared" si="5"/>
        <v>Forráshiányos a feladat!</v>
      </c>
      <c r="AV40" s="173" t="s">
        <v>0</v>
      </c>
      <c r="AW40" s="173" t="s">
        <v>0</v>
      </c>
      <c r="AZ40" s="8">
        <f>VLOOKUP($G40,Összesítő!$B:$F,3,FALSE)</f>
        <v>4146</v>
      </c>
      <c r="BA40" s="8">
        <f t="shared" si="6"/>
        <v>0</v>
      </c>
      <c r="BB40" s="5">
        <f t="shared" si="7"/>
        <v>1</v>
      </c>
      <c r="BC40" s="5" t="str">
        <f t="shared" si="8"/>
        <v>H</v>
      </c>
      <c r="BD40" s="5">
        <f t="shared" si="9"/>
        <v>0</v>
      </c>
      <c r="BE40" s="5">
        <f t="shared" si="10"/>
        <v>0</v>
      </c>
      <c r="BF40" s="5">
        <f t="shared" si="11"/>
        <v>0</v>
      </c>
      <c r="BG40" s="8" t="str">
        <f t="shared" si="12"/>
        <v>Nem rövidtávú a feladat.</v>
      </c>
      <c r="BH40" s="5">
        <f t="shared" si="13"/>
        <v>1</v>
      </c>
      <c r="BI40" s="5">
        <f t="shared" si="14"/>
        <v>1</v>
      </c>
      <c r="BJ40" s="5">
        <f t="shared" si="15"/>
        <v>1</v>
      </c>
      <c r="BK40" s="5">
        <f t="shared" si="16"/>
        <v>1</v>
      </c>
      <c r="BL40" s="5">
        <f t="shared" si="17"/>
        <v>1</v>
      </c>
      <c r="BM40" s="4" t="str">
        <f t="shared" si="18"/>
        <v>Forráshiányos a feladat!</v>
      </c>
      <c r="BN40" s="5">
        <f t="shared" si="19"/>
        <v>0</v>
      </c>
      <c r="BO40" s="5">
        <f t="shared" si="20"/>
        <v>1</v>
      </c>
      <c r="BP40" s="5">
        <f t="shared" si="21"/>
        <v>0</v>
      </c>
      <c r="BQ40" s="5">
        <f t="shared" si="22"/>
        <v>0</v>
      </c>
      <c r="BR40" s="5">
        <f t="shared" si="23"/>
        <v>0</v>
      </c>
      <c r="BS40" s="8">
        <f t="shared" si="24"/>
        <v>0</v>
      </c>
      <c r="BT40" s="5">
        <f t="shared" si="25"/>
        <v>0</v>
      </c>
      <c r="BU40" s="5">
        <f t="shared" si="26"/>
        <v>0</v>
      </c>
      <c r="BV40" s="5">
        <f t="shared" si="27"/>
        <v>1</v>
      </c>
      <c r="BW40" s="5">
        <f t="shared" si="28"/>
        <v>1</v>
      </c>
      <c r="BX40" s="5">
        <f t="shared" si="29"/>
        <v>1</v>
      </c>
      <c r="BY40" s="5">
        <f t="shared" si="30"/>
        <v>1</v>
      </c>
      <c r="BZ40" s="5">
        <f t="shared" si="31"/>
        <v>1</v>
      </c>
      <c r="CA40" s="5">
        <f t="shared" si="32"/>
        <v>1</v>
      </c>
      <c r="CB40" s="5">
        <f t="shared" si="33"/>
        <v>1</v>
      </c>
      <c r="CC40" s="5">
        <f t="shared" si="34"/>
        <v>1</v>
      </c>
      <c r="CD40" s="5">
        <f t="shared" si="35"/>
        <v>1</v>
      </c>
      <c r="CE40" s="5" t="str">
        <f t="shared" si="36"/>
        <v>?</v>
      </c>
      <c r="CF40" s="4" t="str">
        <f t="shared" si="37"/>
        <v>Kitöltés rendben!</v>
      </c>
      <c r="CG40" s="5">
        <f t="shared" si="38"/>
        <v>1</v>
      </c>
      <c r="CH40" s="5">
        <f t="shared" si="39"/>
        <v>0</v>
      </c>
      <c r="CI40" s="5">
        <f t="shared" si="40"/>
        <v>1</v>
      </c>
    </row>
    <row r="41" spans="1:87" s="2" customFormat="1" ht="57.6" hidden="1" customHeight="1" x14ac:dyDescent="0.3">
      <c r="A41" s="1" t="str">
        <f t="shared" si="0"/>
        <v>Kitöltés rendben!</v>
      </c>
      <c r="B41" s="172">
        <v>2</v>
      </c>
      <c r="C41" s="171" t="s">
        <v>468</v>
      </c>
      <c r="D41" s="173" t="s">
        <v>512</v>
      </c>
      <c r="E41" s="173" t="s">
        <v>574</v>
      </c>
      <c r="F41" s="174" t="str">
        <f>VLOOKUP($G41,Összesítő!$B:$F,2,FALSE)</f>
        <v>11-12043-1-003-00-12</v>
      </c>
      <c r="G41" s="171" t="s">
        <v>128</v>
      </c>
      <c r="H41" s="174">
        <f>COUNTA($G$3:G41)</f>
        <v>34</v>
      </c>
      <c r="I41" s="174" t="str">
        <f>AZ41&amp;"_"&amp;H41&amp;"_FIV_"&amp;LEFT(Előlap!$B$6,4)</f>
        <v>4146_34_FIV_2026</v>
      </c>
      <c r="J41" s="174" t="str">
        <f>VLOOKUP($G41,Összesítő!$B:$F,5,FALSE)</f>
        <v>Ölbő, Pósfa, Szeleste</v>
      </c>
      <c r="K41" s="174" t="str">
        <f>VLOOKUP($G41,Összesítő!$B:$F,4,FALSE)</f>
        <v>Ölbő Község Önkormányzata, Pósfa Község Önkormányzata, Szeleste Község Önkormányzata</v>
      </c>
      <c r="L41" s="6">
        <f t="shared" si="1"/>
        <v>5000</v>
      </c>
      <c r="M41" s="172">
        <v>2028</v>
      </c>
      <c r="N41" s="172">
        <v>2028</v>
      </c>
      <c r="O41" s="12">
        <v>0</v>
      </c>
      <c r="P41" s="7">
        <v>5000</v>
      </c>
      <c r="Q41" s="7">
        <v>0</v>
      </c>
      <c r="S41" s="7">
        <v>0</v>
      </c>
      <c r="T41" s="7">
        <v>0</v>
      </c>
      <c r="U41" s="7">
        <v>0</v>
      </c>
      <c r="V41" s="7">
        <v>0</v>
      </c>
      <c r="W41" s="7">
        <v>0</v>
      </c>
      <c r="X41" s="7">
        <v>0</v>
      </c>
      <c r="Y41" s="7">
        <v>0</v>
      </c>
      <c r="Z41" s="7">
        <v>0</v>
      </c>
      <c r="AA41" s="7">
        <v>0</v>
      </c>
      <c r="AB41" s="7">
        <v>0</v>
      </c>
      <c r="AC41" s="7">
        <v>0</v>
      </c>
      <c r="AD41" s="6">
        <f t="shared" si="2"/>
        <v>0</v>
      </c>
      <c r="AE41" s="3" t="str">
        <f t="shared" si="3"/>
        <v>Nem rövidtávú a feladat.</v>
      </c>
      <c r="AG41" s="7">
        <v>0</v>
      </c>
      <c r="AH41" s="7">
        <v>0</v>
      </c>
      <c r="AI41" s="7">
        <v>0</v>
      </c>
      <c r="AJ41" s="7">
        <v>0</v>
      </c>
      <c r="AK41" s="7">
        <v>0</v>
      </c>
      <c r="AL41" s="7">
        <v>0</v>
      </c>
      <c r="AM41" s="7">
        <v>0</v>
      </c>
      <c r="AN41" s="7">
        <v>0</v>
      </c>
      <c r="AO41" s="7">
        <v>0</v>
      </c>
      <c r="AP41" s="7">
        <v>0</v>
      </c>
      <c r="AQ41" s="7">
        <v>0</v>
      </c>
      <c r="AR41" s="6">
        <f t="shared" si="4"/>
        <v>0</v>
      </c>
      <c r="AS41" s="171" t="s">
        <v>580</v>
      </c>
      <c r="AT41" s="3" t="str">
        <f t="shared" si="5"/>
        <v>Forráshiányos a feladat!</v>
      </c>
      <c r="AV41" s="173" t="s">
        <v>0</v>
      </c>
      <c r="AW41" s="173" t="s">
        <v>0</v>
      </c>
      <c r="AZ41" s="8">
        <f>VLOOKUP($G41,Összesítő!$B:$F,3,FALSE)</f>
        <v>4146</v>
      </c>
      <c r="BA41" s="8">
        <f t="shared" si="6"/>
        <v>0</v>
      </c>
      <c r="BB41" s="5">
        <f t="shared" si="7"/>
        <v>1</v>
      </c>
      <c r="BC41" s="5" t="str">
        <f t="shared" si="8"/>
        <v>H</v>
      </c>
      <c r="BD41" s="5">
        <f t="shared" si="9"/>
        <v>0</v>
      </c>
      <c r="BE41" s="5">
        <f t="shared" si="10"/>
        <v>0</v>
      </c>
      <c r="BF41" s="5">
        <f t="shared" si="11"/>
        <v>0</v>
      </c>
      <c r="BG41" s="8" t="str">
        <f t="shared" si="12"/>
        <v>Nem rövidtávú a feladat.</v>
      </c>
      <c r="BH41" s="5">
        <f t="shared" si="13"/>
        <v>1</v>
      </c>
      <c r="BI41" s="5">
        <f t="shared" si="14"/>
        <v>1</v>
      </c>
      <c r="BJ41" s="5">
        <f t="shared" si="15"/>
        <v>1</v>
      </c>
      <c r="BK41" s="5">
        <f t="shared" si="16"/>
        <v>1</v>
      </c>
      <c r="BL41" s="5">
        <f t="shared" si="17"/>
        <v>1</v>
      </c>
      <c r="BM41" s="4" t="str">
        <f t="shared" si="18"/>
        <v>Forráshiányos a feladat!</v>
      </c>
      <c r="BN41" s="5">
        <f t="shared" si="19"/>
        <v>0</v>
      </c>
      <c r="BO41" s="5">
        <f t="shared" si="20"/>
        <v>1</v>
      </c>
      <c r="BP41" s="5">
        <f t="shared" si="21"/>
        <v>0</v>
      </c>
      <c r="BQ41" s="5">
        <f t="shared" si="22"/>
        <v>0</v>
      </c>
      <c r="BR41" s="5">
        <f t="shared" si="23"/>
        <v>0</v>
      </c>
      <c r="BS41" s="8">
        <f t="shared" si="24"/>
        <v>0</v>
      </c>
      <c r="BT41" s="5">
        <f t="shared" si="25"/>
        <v>0</v>
      </c>
      <c r="BU41" s="5">
        <f t="shared" si="26"/>
        <v>0</v>
      </c>
      <c r="BV41" s="5">
        <f t="shared" si="27"/>
        <v>1</v>
      </c>
      <c r="BW41" s="5">
        <f t="shared" si="28"/>
        <v>1</v>
      </c>
      <c r="BX41" s="5">
        <f t="shared" si="29"/>
        <v>1</v>
      </c>
      <c r="BY41" s="5">
        <f t="shared" si="30"/>
        <v>1</v>
      </c>
      <c r="BZ41" s="5">
        <f t="shared" si="31"/>
        <v>1</v>
      </c>
      <c r="CA41" s="5">
        <f t="shared" si="32"/>
        <v>1</v>
      </c>
      <c r="CB41" s="5">
        <f t="shared" si="33"/>
        <v>1</v>
      </c>
      <c r="CC41" s="5">
        <f t="shared" si="34"/>
        <v>1</v>
      </c>
      <c r="CD41" s="5">
        <f t="shared" si="35"/>
        <v>1</v>
      </c>
      <c r="CE41" s="5" t="str">
        <f t="shared" si="36"/>
        <v>?</v>
      </c>
      <c r="CF41" s="4" t="str">
        <f t="shared" si="37"/>
        <v>Kitöltés rendben!</v>
      </c>
      <c r="CG41" s="5">
        <f t="shared" si="38"/>
        <v>1</v>
      </c>
      <c r="CH41" s="5">
        <f t="shared" si="39"/>
        <v>0</v>
      </c>
      <c r="CI41" s="5">
        <f t="shared" si="40"/>
        <v>1</v>
      </c>
    </row>
    <row r="42" spans="1:87" s="2" customFormat="1" ht="57.6" hidden="1" customHeight="1" x14ac:dyDescent="0.3">
      <c r="A42" s="1" t="str">
        <f>IF($G42="","Nincs VKR kiválasztva!",CF42)</f>
        <v>Kitöltés rendben!</v>
      </c>
      <c r="B42" s="172">
        <v>2</v>
      </c>
      <c r="C42" s="171" t="s">
        <v>481</v>
      </c>
      <c r="D42" s="173" t="s">
        <v>511</v>
      </c>
      <c r="E42" s="173" t="s">
        <v>574</v>
      </c>
      <c r="F42" s="174" t="str">
        <f>VLOOKUP($G42,Összesítő!$B:$F,2,FALSE)</f>
        <v>11-12043-1-003-00-12</v>
      </c>
      <c r="G42" s="171" t="s">
        <v>128</v>
      </c>
      <c r="H42" s="174">
        <f>COUNTA($G$3:G42)</f>
        <v>35</v>
      </c>
      <c r="I42" s="174" t="str">
        <f>AZ42&amp;"_"&amp;H42&amp;"_FIV_"&amp;LEFT(Előlap!$B$6,4)</f>
        <v>4146_35_FIV_2026</v>
      </c>
      <c r="J42" s="174" t="str">
        <f>VLOOKUP($G42,Összesítő!$B:$F,5,FALSE)</f>
        <v>Ölbő, Pósfa, Szeleste</v>
      </c>
      <c r="K42" s="174" t="str">
        <f>VLOOKUP($G42,Összesítő!$B:$F,4,FALSE)</f>
        <v>Ölbő Község Önkormányzata, Pósfa Község Önkormányzata, Szeleste Község Önkormányzata</v>
      </c>
      <c r="L42" s="6">
        <f>O42+P42</f>
        <v>10000</v>
      </c>
      <c r="M42" s="172">
        <v>2030</v>
      </c>
      <c r="N42" s="172">
        <v>2030</v>
      </c>
      <c r="O42" s="12">
        <v>0</v>
      </c>
      <c r="P42" s="7">
        <v>10000</v>
      </c>
      <c r="Q42" s="7">
        <v>0</v>
      </c>
      <c r="S42" s="7">
        <v>0</v>
      </c>
      <c r="T42" s="7">
        <v>0</v>
      </c>
      <c r="U42" s="7">
        <v>0</v>
      </c>
      <c r="V42" s="7">
        <v>0</v>
      </c>
      <c r="W42" s="7">
        <v>0</v>
      </c>
      <c r="X42" s="7">
        <v>0</v>
      </c>
      <c r="Y42" s="7">
        <v>0</v>
      </c>
      <c r="Z42" s="7">
        <v>0</v>
      </c>
      <c r="AA42" s="7">
        <v>0</v>
      </c>
      <c r="AB42" s="7">
        <v>0</v>
      </c>
      <c r="AC42" s="7">
        <v>0</v>
      </c>
      <c r="AD42" s="6">
        <f>SUM(S42:AC42)</f>
        <v>0</v>
      </c>
      <c r="AE42" s="3" t="str">
        <f>IF($G42="","Nincs VKR kiválasztva!",IF(BB42=0,"Hiányos kitöltés!",BG42))</f>
        <v>Nem rövidtávú a feladat.</v>
      </c>
      <c r="AG42" s="7">
        <v>0</v>
      </c>
      <c r="AH42" s="7">
        <v>0</v>
      </c>
      <c r="AI42" s="7">
        <v>0</v>
      </c>
      <c r="AJ42" s="7">
        <v>0</v>
      </c>
      <c r="AK42" s="7">
        <v>0</v>
      </c>
      <c r="AL42" s="7">
        <v>0</v>
      </c>
      <c r="AM42" s="7">
        <v>0</v>
      </c>
      <c r="AN42" s="7">
        <v>0</v>
      </c>
      <c r="AO42" s="7">
        <v>0</v>
      </c>
      <c r="AP42" s="7">
        <v>0</v>
      </c>
      <c r="AQ42" s="7">
        <v>0</v>
      </c>
      <c r="AR42" s="6">
        <f>SUM(AG42:AQ42)</f>
        <v>0</v>
      </c>
      <c r="AS42" s="171" t="s">
        <v>580</v>
      </c>
      <c r="AT42" s="3" t="str">
        <f>IF($G42="","Nincs VKR kiválasztva!",IF($BB42=0,"Hiányos kitöltés!",IF($BO42=0,"Nem hosszútávú a feladat.",$BM42)))</f>
        <v>Forráshiányos a feladat!</v>
      </c>
      <c r="AV42" s="173" t="s">
        <v>0</v>
      </c>
      <c r="AW42" s="173" t="s">
        <v>0</v>
      </c>
      <c r="AZ42" s="8">
        <f>VLOOKUP($G42,Összesítő!$B:$F,3,FALSE)</f>
        <v>4146</v>
      </c>
      <c r="BA42" s="8">
        <f>LEN($AV42)</f>
        <v>0</v>
      </c>
      <c r="BB42" s="5">
        <f>IF(OR($B42="",$C42="",$D42="",$E42="",$F42="",$M42="",$N42="",$O42="",$P42="",$Q42=""),0,1)</f>
        <v>1</v>
      </c>
      <c r="BC42" s="5" t="str">
        <f>IF($F42="",0,IF(AND($M42=2027,$N42=2027),"R",IF(AND($M42=2027,$N42&gt;2027),"RH",IF(AND($M42&gt;2027,$N42&gt;2027),"H","x"))))</f>
        <v>H</v>
      </c>
      <c r="BD42" s="5">
        <f>IF(OR(BC42="R",BC42="RH"),1,0)</f>
        <v>0</v>
      </c>
      <c r="BE42" s="5">
        <f>IF(AND($BC42="R",$P42&gt;0),1,IF(AND($BC42="H",$O42&gt;0),1,0))</f>
        <v>0</v>
      </c>
      <c r="BF42" s="5">
        <f>IF($AD42&lt;$O42,1,IF($AD42=$O42,0))</f>
        <v>0</v>
      </c>
      <c r="BG42" s="8" t="str">
        <f>IF($M42&gt;2027,"Nem rövidtávú a feladat.",IF($BF42=1,"Az I. ütem nem lehet forráshiányos!",IF($AD42&gt;$O42,"Többlet forrást jelölt meg az I.ütemnél! Kérjük, a többletet az 'Osszesito' fülön tüntesse fel!",IF($AD42=$O42,"A forrás egyenlő a költséggel (I.ütem).",0))))</f>
        <v>Nem rövidtávú a feladat.</v>
      </c>
      <c r="BH42" s="5">
        <f>IF(AND($S42&lt;&gt;"",$T42&lt;&gt;"",$U42&lt;&gt;"",$V42&lt;&gt;"",$W42&lt;&gt;"",$X42&lt;&gt;"",$Y42&lt;&gt;"",$Z42&lt;&gt;"",$AA42&lt;&gt;"",$AB42&lt;&gt;"",$AC42&lt;&gt;""),1,0)</f>
        <v>1</v>
      </c>
      <c r="BI42" s="5">
        <f>IF(AND($BH42=1,$O42=$AD42),1,0)</f>
        <v>1</v>
      </c>
      <c r="BJ42" s="5">
        <f>IF($AR42&lt;$P42,1,0)</f>
        <v>1</v>
      </c>
      <c r="BK42" s="5">
        <f>IF(AND($AG42&lt;&gt;"",$AH42&lt;&gt;"",$AI42&lt;&gt;"",$AJ42&lt;&gt;"",$AK42&lt;&gt;"",$AL42&lt;&gt;"",$AM42&lt;&gt;"",$AN42&lt;&gt;"",$AO42&lt;&gt;"",$AP42&lt;&gt;"",$AQ42&lt;&gt;""),1,0)</f>
        <v>1</v>
      </c>
      <c r="BL42" s="5">
        <f>IF(AND($BK42=1,$P42=$AR42),1,IF(AND($BK42=1,$P42&gt;$AR42,AS42="igen"),1,0))</f>
        <v>1</v>
      </c>
      <c r="BM42" s="4" t="str">
        <f>IF($N42&lt;2028,"Nem hosszútávú a feladat.",IF(AND($BJ42=1,$AS42="nem"),"Forráshiányos a feladat? Jelölje az AR-oszlopban!",IF(AND($BJ42=0,$AS42="igen"),"Forráshiányosnak jelölte a feladat az AR-oszlopban, de a forrás költség adatok alapnján nem az!",IF(AND($BJ42=1,$AS42="igen"),"Forráshiányos a feladat!",IF($AR42&gt;$P42,"Többlet forrást jelölt meg az II.ütemnél! Kérjük, a többletet az 'Osszesito' fülön tüntesse fel!",IF($AR42=$P42,"A forrás egyenlő a költséggel (II.ütem).",0))))))</f>
        <v>Forráshiányos a feladat!</v>
      </c>
      <c r="BN42" s="5">
        <f>IF($N42&lt;2028,1,0)</f>
        <v>0</v>
      </c>
      <c r="BO42" s="5">
        <f>IF($N42&gt;2027,1,0)</f>
        <v>1</v>
      </c>
      <c r="BP42" s="5">
        <f>IF(AND($BN42=1,$O42=0),1,0)</f>
        <v>0</v>
      </c>
      <c r="BQ42" s="5">
        <f>IF(AND($BO42=1,$P42=0),1,0)</f>
        <v>0</v>
      </c>
      <c r="BR42" s="5">
        <f>IF(AND($BC42="R",$O42=0,$BA42&gt;29),1,IF(AND($BC42="RH",$O42=0,$BA42&gt;29),1,0))</f>
        <v>0</v>
      </c>
      <c r="BS42" s="8">
        <f>IF($BO42=0,"Nincs hosszútávú terv!",IF(AND($BC42="H",$P42=0,$BA42=0),"Nullás a hosszútávú feladat és nincs hozzá indoklás!",IF(AND($BC42="RH",$P42=0,$BA42=0),"Nullás a hosszútávú feladat és nincs hozzá indoklás!",IF(AND($BC42="R",$P42=0,$BA42&lt;300),"Nullás a hosszútávú feladat és rövid hozzá az indoklás!",IF(AND($BC42="RH",$P42=0,$BA42&lt;300),"Nullás a hosszútávú feladat és rövid hozzá az indoklás!",0)))))</f>
        <v>0</v>
      </c>
      <c r="BT42" s="5">
        <f>IF(AND($BC42="R",$O42=0,$BA42&gt;29),1,IF(AND($BC42="RH",$O42=0,$BA42&gt;29),1,0))</f>
        <v>0</v>
      </c>
      <c r="BU42" s="5">
        <f>IF(AND($BC42="H",$P42=0,$BA42&gt;29),1,IF(AND($BC42="RH",$P42=0,$BA42&gt;29),1,0))</f>
        <v>0</v>
      </c>
      <c r="BV42" s="5">
        <f>IF($B42="",0,1)</f>
        <v>1</v>
      </c>
      <c r="BW42" s="5">
        <f>IF($C42="",0,1)</f>
        <v>1</v>
      </c>
      <c r="BX42" s="5">
        <f>IF($D42="",0,1)</f>
        <v>1</v>
      </c>
      <c r="BY42" s="5">
        <f>IF($E42="",0,1)</f>
        <v>1</v>
      </c>
      <c r="BZ42" s="5">
        <f>IF($M42="",0,1)</f>
        <v>1</v>
      </c>
      <c r="CA42" s="5">
        <f>IF($N42="",0,1)</f>
        <v>1</v>
      </c>
      <c r="CB42" s="5">
        <f>IF($O42="",0,1)</f>
        <v>1</v>
      </c>
      <c r="CC42" s="5">
        <f>IF($P42="",0,1)</f>
        <v>1</v>
      </c>
      <c r="CD42" s="5">
        <f>IF($Q42="",0,1)</f>
        <v>1</v>
      </c>
      <c r="CE42" s="5" t="str">
        <f>IF(AND($BB42=0,$BV42=0),"Hiányos kitöltés! (B-oszlop üres)",IF(AND($BB42=0,$BW42=0),"Hiányos kitöltés! (C-oszlop üres)",IF(AND($BB42=0,$BX42=0),"Hiányos kitöltés! (D-oszlop üres)",IF(AND($BB42=0,$BY42=0),"Hiányos kitöltés! (E-oszlop üres)",IF(AND($BB42=0,$BZ42=0),"Hiányos kitöltés! (L-oszlop üres)",IF(AND($BB42=0,$CA42=0),"Hiányos kitöltés! (M-oszlop üres)",IF(AND($BB42=0,$CB42=0),"Hiányos kitöltés! (N-oszlop üres)",IF(AND($BB42=0,$CC42=0),"Hiányos kitöltés! (O-oszlop üres)",IF(AND($BB42=0,$CD42=0),"Hiányos kitöltés! (P-oszlop üres)",IF(AND($BB42=0,$BH42=0),"Hiányos kitöltés! (I.ütem forrása hiányos!","?"))))))))))</f>
        <v>?</v>
      </c>
      <c r="CF42" s="4" t="str">
        <f>IF($BB42=0,$CE42,IF($BH42=0,"I. ütem forrása nincs kitöltve!",IF($BK42=0,"II. ütem forrása nincs kitöltve!",IF($BE42=1,"Költségek üteme nem megfelelő (az időtartam és a költség üteme eltér)!",IF(AND(BI42=0,$BB42=1,$BK42=1,$BE42=1),"Kötelező cellák kitöltve, de az I. ütem forrása hibás!",IF(AND(BK42=0,$BB42=1,$BK42=1,$BE42=1),"Kötelező cellák kitöltve, de a II. ütem forrása hibás!",IF(AND($BP42=1,$BA42&lt;30),"Nullás a rövidtávú feladat és rövid (hiányzik) a hozzá tartozó indoklás!",IF(AND($BQ42=1,$BA42&lt;30),"Nullás a hosszútávú feladat és rövid (hiányzik) a hozzá tartozó indoklás!",IF(AND(BO42=1,C42="1811_RENDKÍVÜLI"),"II. ütemre nem tervezhet Rendkívüli feladatot!",IF(BI42=0,AE42,IF(BL42=0,AT42,IF(AND(BD42=1,$Q42&gt;$O42),"EM rendelet 2. melléklet terhére elszámolt költség nem lehet nagyobb az I. ütemre tervezett tényleges költségnél!",IF($AD42&gt;$O42,"Többlet forrást jelölt meg az I. ütemnél! Kérjük, a többletet az 'Osszesito' fülön tüntesse fel!",IF($AR42&gt;$P42,"Többlet forrást jelölt meg a II. ütemnél! Kérjük, a többletet az 'Osszesito' fülön tüntesse fel!","Kitöltés rendben!"))))))))))))))</f>
        <v>Kitöltés rendben!</v>
      </c>
      <c r="CG42" s="5">
        <f>IF(A42="Kitöltés rendben!",1,0)</f>
        <v>1</v>
      </c>
      <c r="CH42" s="5">
        <f>IF(AND($BC42="R",$CG42=1),1,IF(AND($BC42="RH",$CG42=1),1,0))</f>
        <v>0</v>
      </c>
      <c r="CI42" s="5">
        <f>IF(AND($BC42="H",$CG42=1),1,IF(AND($BC42="RH",$CG42=1),1,0))</f>
        <v>1</v>
      </c>
    </row>
    <row r="43" spans="1:87" s="2" customFormat="1" ht="57.6" hidden="1" customHeight="1" x14ac:dyDescent="0.3">
      <c r="A43" s="1" t="str">
        <f t="shared" ref="A43:A107" si="102">IF($G43="","Nincs VKR kiválasztva!",CF43)</f>
        <v>Kitöltés rendben!</v>
      </c>
      <c r="B43" s="172">
        <v>1</v>
      </c>
      <c r="C43" s="171" t="s">
        <v>489</v>
      </c>
      <c r="D43" s="173" t="s">
        <v>506</v>
      </c>
      <c r="E43" s="173" t="s">
        <v>575</v>
      </c>
      <c r="F43" s="174" t="str">
        <f>VLOOKUP($G43,Összesítő!$B:$F,2,FALSE)</f>
        <v>11-12043-1-003-00-12</v>
      </c>
      <c r="G43" s="171" t="s">
        <v>128</v>
      </c>
      <c r="H43" s="174">
        <f>COUNTA($G$3:G43)</f>
        <v>36</v>
      </c>
      <c r="I43" s="174" t="str">
        <f>AZ43&amp;"_"&amp;H43&amp;"_FIV_"&amp;LEFT(Előlap!$B$6,4)</f>
        <v>4146_36_FIV_2026</v>
      </c>
      <c r="J43" s="174" t="str">
        <f>VLOOKUP($G43,Összesítő!$B:$F,5,FALSE)</f>
        <v>Ölbő, Pósfa, Szeleste</v>
      </c>
      <c r="K43" s="174" t="str">
        <f>VLOOKUP($G43,Összesítő!$B:$F,4,FALSE)</f>
        <v>Ölbő Község Önkormányzata, Pósfa Község Önkormányzata, Szeleste Község Önkormányzata</v>
      </c>
      <c r="L43" s="6">
        <f t="shared" ref="L43:L107" si="103">O43+P43</f>
        <v>0</v>
      </c>
      <c r="M43" s="172">
        <v>2027</v>
      </c>
      <c r="N43" s="172">
        <v>2027</v>
      </c>
      <c r="O43" s="12">
        <v>0</v>
      </c>
      <c r="P43" s="7">
        <v>0</v>
      </c>
      <c r="Q43" s="7">
        <v>0</v>
      </c>
      <c r="S43" s="7">
        <v>0</v>
      </c>
      <c r="T43" s="7">
        <v>0</v>
      </c>
      <c r="U43" s="7">
        <v>0</v>
      </c>
      <c r="V43" s="7">
        <v>0</v>
      </c>
      <c r="W43" s="7">
        <v>0</v>
      </c>
      <c r="X43" s="7">
        <v>0</v>
      </c>
      <c r="Y43" s="7">
        <v>0</v>
      </c>
      <c r="Z43" s="7">
        <v>0</v>
      </c>
      <c r="AA43" s="7">
        <v>0</v>
      </c>
      <c r="AB43" s="7">
        <v>0</v>
      </c>
      <c r="AC43" s="7">
        <v>0</v>
      </c>
      <c r="AD43" s="6">
        <f t="shared" ref="AD43:AD107" si="104">SUM(S43:AC43)</f>
        <v>0</v>
      </c>
      <c r="AE43" s="3" t="str">
        <f t="shared" ref="AE43:AE107" si="105">IF($G43="","Nincs VKR kiválasztva!",IF(BB43=0,"Hiányos kitöltés!",BG43))</f>
        <v>A forrás egyenlő a költséggel (I.ütem).</v>
      </c>
      <c r="AG43" s="7">
        <v>0</v>
      </c>
      <c r="AH43" s="7">
        <v>0</v>
      </c>
      <c r="AI43" s="7">
        <v>0</v>
      </c>
      <c r="AJ43" s="7">
        <v>0</v>
      </c>
      <c r="AK43" s="7">
        <v>0</v>
      </c>
      <c r="AL43" s="7">
        <v>0</v>
      </c>
      <c r="AM43" s="7">
        <v>0</v>
      </c>
      <c r="AN43" s="7">
        <v>0</v>
      </c>
      <c r="AO43" s="7">
        <v>0</v>
      </c>
      <c r="AP43" s="7">
        <v>0</v>
      </c>
      <c r="AQ43" s="7">
        <v>0</v>
      </c>
      <c r="AR43" s="6">
        <f t="shared" ref="AR43:AR107" si="106">SUM(AG43:AQ43)</f>
        <v>0</v>
      </c>
      <c r="AS43" s="171" t="s">
        <v>581</v>
      </c>
      <c r="AT43" s="3" t="str">
        <f t="shared" ref="AT43:AT108" si="107">IF($G43="","Nincs VKR kiválasztva!",IF($BB43=0,"Hiányos kitöltés!",IF($BO43=0,"Nem hosszútávú a feladat.",$BM43)))</f>
        <v>Nem hosszútávú a feladat.</v>
      </c>
      <c r="AV43" s="173" t="s">
        <v>582</v>
      </c>
      <c r="AW43" s="173" t="s">
        <v>0</v>
      </c>
      <c r="AZ43" s="8">
        <f>VLOOKUP($G43,Összesítő!$B:$F,3,FALSE)</f>
        <v>4146</v>
      </c>
      <c r="BA43" s="8">
        <f t="shared" ref="BA43:BA108" si="108">LEN($AV43)</f>
        <v>31</v>
      </c>
      <c r="BB43" s="5">
        <f t="shared" ref="BB43:BB108" si="109">IF(OR($B43="",$C43="",$D43="",$E43="",$F43="",$M43="",$N43="",$O43="",$P43="",$Q43=""),0,1)</f>
        <v>1</v>
      </c>
      <c r="BC43" s="5" t="str">
        <f t="shared" ref="BC43:BC108" si="110">IF($F43="",0,IF(AND($M43=2027,$N43=2027),"R",IF(AND($M43=2027,$N43&gt;2027),"RH",IF(AND($M43&gt;2027,$N43&gt;2027),"H","x"))))</f>
        <v>R</v>
      </c>
      <c r="BD43" s="5">
        <f t="shared" ref="BD43:BD107" si="111">IF(OR(BC43="R",BC43="RH"),1,0)</f>
        <v>1</v>
      </c>
      <c r="BE43" s="5">
        <f t="shared" ref="BE43:BE108" si="112">IF(AND($BC43="R",$P43&gt;0),1,IF(AND($BC43="H",$O43&gt;0),1,0))</f>
        <v>0</v>
      </c>
      <c r="BF43" s="5">
        <f t="shared" ref="BF43:BF108" si="113">IF($AD43&lt;$O43,1,IF($AD43=$O43,0))</f>
        <v>0</v>
      </c>
      <c r="BG43" s="8" t="str">
        <f t="shared" ref="BG43:BG108" si="114">IF($M43&gt;2027,"Nem rövidtávú a feladat.",IF($BF43=1,"Az I. ütem nem lehet forráshiányos!",IF($AD43&gt;$O43,"Többlet forrást jelölt meg az I.ütemnél! Kérjük, a többletet az 'Osszesito' fülön tüntesse fel!",IF($AD43=$O43,"A forrás egyenlő a költséggel (I.ütem).",0))))</f>
        <v>A forrás egyenlő a költséggel (I.ütem).</v>
      </c>
      <c r="BH43" s="5">
        <f t="shared" ref="BH43:BH108" si="115">IF(AND($S43&lt;&gt;"",$T43&lt;&gt;"",$U43&lt;&gt;"",$V43&lt;&gt;"",$W43&lt;&gt;"",$X43&lt;&gt;"",$Y43&lt;&gt;"",$Z43&lt;&gt;"",$AA43&lt;&gt;"",$AB43&lt;&gt;"",$AC43&lt;&gt;""),1,0)</f>
        <v>1</v>
      </c>
      <c r="BI43" s="5">
        <f t="shared" ref="BI43:BI108" si="116">IF(AND($BH43=1,$O43=$AD43),1,0)</f>
        <v>1</v>
      </c>
      <c r="BJ43" s="5">
        <f t="shared" ref="BJ43:BJ108" si="117">IF($AR43&lt;$P43,1,0)</f>
        <v>0</v>
      </c>
      <c r="BK43" s="5">
        <f t="shared" ref="BK43:BK108" si="118">IF(AND($AG43&lt;&gt;"",$AH43&lt;&gt;"",$AI43&lt;&gt;"",$AJ43&lt;&gt;"",$AK43&lt;&gt;"",$AL43&lt;&gt;"",$AM43&lt;&gt;"",$AN43&lt;&gt;"",$AO43&lt;&gt;"",$AP43&lt;&gt;"",$AQ43&lt;&gt;""),1,0)</f>
        <v>1</v>
      </c>
      <c r="BL43" s="5">
        <f t="shared" ref="BL43:BL107" si="119">IF(AND($BK43=1,$P43=$AR43),1,IF(AND($BK43=1,$P43&gt;$AR43,AS43="igen"),1,0))</f>
        <v>1</v>
      </c>
      <c r="BM43" s="4" t="str">
        <f t="shared" ref="BM43:BM108" si="120">IF($N43&lt;2028,"Nem hosszútávú a feladat.",IF(AND($BJ43=1,$AS43="nem"),"Forráshiányos a feladat? Jelölje az AR-oszlopban!",IF(AND($BJ43=0,$AS43="igen"),"Forráshiányosnak jelölte a feladat az AR-oszlopban, de a forrás költség adatok alapnján nem az!",IF(AND($BJ43=1,$AS43="igen"),"Forráshiányos a feladat!",IF($AR43&gt;$P43,"Többlet forrást jelölt meg az II.ütemnél! Kérjük, a többletet az 'Osszesito' fülön tüntesse fel!",IF($AR43=$P43,"A forrás egyenlő a költséggel (II.ütem).",0))))))</f>
        <v>Nem hosszútávú a feladat.</v>
      </c>
      <c r="BN43" s="5">
        <f t="shared" ref="BN43:BN108" si="121">IF($N43&lt;2028,1,0)</f>
        <v>1</v>
      </c>
      <c r="BO43" s="5">
        <f t="shared" ref="BO43:BO108" si="122">IF($N43&gt;2027,1,0)</f>
        <v>0</v>
      </c>
      <c r="BP43" s="5">
        <f t="shared" ref="BP43:BP108" si="123">IF(AND($BN43=1,$O43=0),1,0)</f>
        <v>1</v>
      </c>
      <c r="BQ43" s="5">
        <f t="shared" ref="BQ43:BQ108" si="124">IF(AND($BO43=1,$P43=0),1,0)</f>
        <v>0</v>
      </c>
      <c r="BR43" s="5">
        <f t="shared" ref="BR43:BR108" si="125">IF(AND($BC43="R",$O43=0,$BA43&gt;29),1,IF(AND($BC43="RH",$O43=0,$BA43&gt;29),1,0))</f>
        <v>1</v>
      </c>
      <c r="BS43" s="8" t="str">
        <f t="shared" ref="BS43:BS108" si="126">IF($BO43=0,"Nincs hosszútávú terv!",IF(AND($BC43="H",$P43=0,$BA43=0),"Nullás a hosszútávú feladat és nincs hozzá indoklás!",IF(AND($BC43="RH",$P43=0,$BA43=0),"Nullás a hosszútávú feladat és nincs hozzá indoklás!",IF(AND($BC43="R",$P43=0,$BA43&lt;300),"Nullás a hosszútávú feladat és rövid hozzá az indoklás!",IF(AND($BC43="RH",$P43=0,$BA43&lt;300),"Nullás a hosszútávú feladat és rövid hozzá az indoklás!",0)))))</f>
        <v>Nincs hosszútávú terv!</v>
      </c>
      <c r="BT43" s="5">
        <f t="shared" ref="BT43:BT108" si="127">IF(AND($BC43="R",$O43=0,$BA43&gt;29),1,IF(AND($BC43="RH",$O43=0,$BA43&gt;29),1,0))</f>
        <v>1</v>
      </c>
      <c r="BU43" s="5">
        <f t="shared" ref="BU43:BU108" si="128">IF(AND($BC43="H",$P43=0,$BA43&gt;29),1,IF(AND($BC43="RH",$P43=0,$BA43&gt;29),1,0))</f>
        <v>0</v>
      </c>
      <c r="BV43" s="5">
        <f t="shared" ref="BV43:BV108" si="129">IF($B43="",0,1)</f>
        <v>1</v>
      </c>
      <c r="BW43" s="5">
        <f t="shared" ref="BW43:BW108" si="130">IF($C43="",0,1)</f>
        <v>1</v>
      </c>
      <c r="BX43" s="5">
        <f t="shared" ref="BX43:BX108" si="131">IF($D43="",0,1)</f>
        <v>1</v>
      </c>
      <c r="BY43" s="5">
        <f t="shared" ref="BY43:BY108" si="132">IF($E43="",0,1)</f>
        <v>1</v>
      </c>
      <c r="BZ43" s="5">
        <f t="shared" ref="BZ43:BZ108" si="133">IF($M43="",0,1)</f>
        <v>1</v>
      </c>
      <c r="CA43" s="5">
        <f t="shared" ref="CA43:CA108" si="134">IF($N43="",0,1)</f>
        <v>1</v>
      </c>
      <c r="CB43" s="5">
        <f t="shared" ref="CB43:CB108" si="135">IF($O43="",0,1)</f>
        <v>1</v>
      </c>
      <c r="CC43" s="5">
        <f t="shared" ref="CC43:CC108" si="136">IF($P43="",0,1)</f>
        <v>1</v>
      </c>
      <c r="CD43" s="5">
        <f t="shared" ref="CD43:CD108" si="137">IF($Q43="",0,1)</f>
        <v>1</v>
      </c>
      <c r="CE43" s="5" t="str">
        <f t="shared" ref="CE43:CE108" si="138">IF(AND($BB43=0,$BV43=0),"Hiányos kitöltés! (B-oszlop üres)",IF(AND($BB43=0,$BW43=0),"Hiányos kitöltés! (C-oszlop üres)",IF(AND($BB43=0,$BX43=0),"Hiányos kitöltés! (D-oszlop üres)",IF(AND($BB43=0,$BY43=0),"Hiányos kitöltés! (E-oszlop üres)",IF(AND($BB43=0,$BZ43=0),"Hiányos kitöltés! (L-oszlop üres)",IF(AND($BB43=0,$CA43=0),"Hiányos kitöltés! (M-oszlop üres)",IF(AND($BB43=0,$CB43=0),"Hiányos kitöltés! (N-oszlop üres)",IF(AND($BB43=0,$CC43=0),"Hiányos kitöltés! (O-oszlop üres)",IF(AND($BB43=0,$CD43=0),"Hiányos kitöltés! (P-oszlop üres)",IF(AND($BB43=0,$BH43=0),"Hiányos kitöltés! (I.ütem forrása hiányos!","?"))))))))))</f>
        <v>?</v>
      </c>
      <c r="CF43" s="4" t="str">
        <f t="shared" ref="CF43:CF107" si="139">IF($BB43=0,$CE43,IF($BH43=0,"I. ütem forrása nincs kitöltve!",IF($BK43=0,"II. ütem forrása nincs kitöltve!",IF($BE43=1,"Költségek üteme nem megfelelő (az időtartam és a költség üteme eltér)!",IF(AND(BI43=0,$BB43=1,$BK43=1,$BE43=1),"Kötelező cellák kitöltve, de az I. ütem forrása hibás!",IF(AND(BK43=0,$BB43=1,$BK43=1,$BE43=1),"Kötelező cellák kitöltve, de a II. ütem forrása hibás!",IF(AND($BP43=1,$BA43&lt;30),"Nullás a rövidtávú feladat és rövid (hiányzik) a hozzá tartozó indoklás!",IF(AND($BQ43=1,$BA43&lt;30),"Nullás a hosszútávú feladat és rövid (hiányzik) a hozzá tartozó indoklás!",IF(AND(BO43=1,C43="1811_RENDKÍVÜLI"),"II. ütemre nem tervezhet Rendkívüli feladatot!",IF(BI43=0,AE43,IF(BL43=0,AT43,IF(AND(BD43=1,$Q43&gt;$O43),"EM rendelet 2. melléklet terhére elszámolt költség nem lehet nagyobb az I. ütemre tervezett tényleges költségnél!",IF($AD43&gt;$O43,"Többlet forrást jelölt meg az I. ütemnél! Kérjük, a többletet az 'Osszesito' fülön tüntesse fel!",IF($AR43&gt;$P43,"Többlet forrást jelölt meg a II. ütemnél! Kérjük, a többletet az 'Osszesito' fülön tüntesse fel!","Kitöltés rendben!"))))))))))))))</f>
        <v>Kitöltés rendben!</v>
      </c>
      <c r="CG43" s="5">
        <f t="shared" ref="CG43:CG107" si="140">IF(A43="Kitöltés rendben!",1,0)</f>
        <v>1</v>
      </c>
      <c r="CH43" s="5">
        <f t="shared" ref="CH43:CH108" si="141">IF(AND($BC43="R",$CG43=1),1,IF(AND($BC43="RH",$CG43=1),1,0))</f>
        <v>1</v>
      </c>
      <c r="CI43" s="5">
        <f t="shared" ref="CI43:CI108" si="142">IF(AND($BC43="H",$CG43=1),1,IF(AND($BC43="RH",$CG43=1),1,0))</f>
        <v>0</v>
      </c>
    </row>
    <row r="44" spans="1:87" s="2" customFormat="1" ht="31.2" hidden="1" customHeight="1" x14ac:dyDescent="0.3">
      <c r="A44" s="1" t="str">
        <f t="shared" si="102"/>
        <v>Nincs VKR kiválasztva!</v>
      </c>
      <c r="B44" s="172"/>
      <c r="C44" s="171"/>
      <c r="D44" s="173"/>
      <c r="E44" s="173"/>
      <c r="F44" s="174" t="e">
        <f>VLOOKUP($G44,Összesítő!$B:$F,2,FALSE)</f>
        <v>#N/A</v>
      </c>
      <c r="G44" s="171"/>
      <c r="H44" s="174">
        <f>COUNTA($G$3:G44)</f>
        <v>36</v>
      </c>
      <c r="I44" s="174" t="e">
        <f>AZ44&amp;"_"&amp;H44&amp;"_FIV_"&amp;LEFT(Előlap!$B$6,4)</f>
        <v>#N/A</v>
      </c>
      <c r="J44" s="174" t="e">
        <f>VLOOKUP($G44,Összesítő!$B:$F,5,FALSE)</f>
        <v>#N/A</v>
      </c>
      <c r="K44" s="174" t="e">
        <f>VLOOKUP($G44,Összesítő!$B:$F,4,FALSE)</f>
        <v>#N/A</v>
      </c>
      <c r="L44" s="6">
        <f t="shared" si="103"/>
        <v>0</v>
      </c>
      <c r="M44" s="172"/>
      <c r="N44" s="172"/>
      <c r="O44" s="12"/>
      <c r="P44" s="7"/>
      <c r="Q44" s="7"/>
      <c r="S44" s="7"/>
      <c r="T44" s="7"/>
      <c r="U44" s="7"/>
      <c r="V44" s="7"/>
      <c r="W44" s="7"/>
      <c r="X44" s="7"/>
      <c r="Y44" s="7"/>
      <c r="Z44" s="7"/>
      <c r="AA44" s="7"/>
      <c r="AB44" s="7"/>
      <c r="AC44" s="7"/>
      <c r="AD44" s="6">
        <f t="shared" si="104"/>
        <v>0</v>
      </c>
      <c r="AE44" s="3" t="str">
        <f t="shared" si="105"/>
        <v>Nincs VKR kiválasztva!</v>
      </c>
      <c r="AG44" s="7"/>
      <c r="AH44" s="7"/>
      <c r="AI44" s="7"/>
      <c r="AJ44" s="7"/>
      <c r="AK44" s="7"/>
      <c r="AL44" s="7"/>
      <c r="AM44" s="7"/>
      <c r="AN44" s="7"/>
      <c r="AO44" s="7"/>
      <c r="AP44" s="7"/>
      <c r="AQ44" s="7"/>
      <c r="AR44" s="6">
        <f t="shared" si="106"/>
        <v>0</v>
      </c>
      <c r="AS44" s="171"/>
      <c r="AT44" s="3" t="str">
        <f t="shared" si="107"/>
        <v>Nincs VKR kiválasztva!</v>
      </c>
      <c r="AV44" s="173" t="s">
        <v>0</v>
      </c>
      <c r="AW44" s="173" t="s">
        <v>0</v>
      </c>
      <c r="AZ44" s="8" t="e">
        <f>VLOOKUP($G44,Összesítő!$B:$F,3,FALSE)</f>
        <v>#N/A</v>
      </c>
      <c r="BA44" s="8">
        <f t="shared" si="108"/>
        <v>0</v>
      </c>
      <c r="BB44" s="5" t="e">
        <f t="shared" si="109"/>
        <v>#N/A</v>
      </c>
      <c r="BC44" s="5" t="e">
        <f t="shared" si="110"/>
        <v>#N/A</v>
      </c>
      <c r="BD44" s="5" t="e">
        <f t="shared" si="111"/>
        <v>#N/A</v>
      </c>
      <c r="BE44" s="5" t="e">
        <f t="shared" si="112"/>
        <v>#N/A</v>
      </c>
      <c r="BF44" s="5">
        <f t="shared" si="113"/>
        <v>0</v>
      </c>
      <c r="BG44" s="8" t="str">
        <f t="shared" si="114"/>
        <v>A forrás egyenlő a költséggel (I.ütem).</v>
      </c>
      <c r="BH44" s="5">
        <f t="shared" si="115"/>
        <v>0</v>
      </c>
      <c r="BI44" s="5">
        <f t="shared" si="116"/>
        <v>0</v>
      </c>
      <c r="BJ44" s="5">
        <f t="shared" si="117"/>
        <v>0</v>
      </c>
      <c r="BK44" s="5">
        <f t="shared" si="118"/>
        <v>0</v>
      </c>
      <c r="BL44" s="5">
        <f t="shared" si="119"/>
        <v>0</v>
      </c>
      <c r="BM44" s="4" t="str">
        <f t="shared" si="120"/>
        <v>Nem hosszútávú a feladat.</v>
      </c>
      <c r="BN44" s="5">
        <f t="shared" si="121"/>
        <v>1</v>
      </c>
      <c r="BO44" s="5">
        <f t="shared" si="122"/>
        <v>0</v>
      </c>
      <c r="BP44" s="5">
        <f t="shared" si="123"/>
        <v>1</v>
      </c>
      <c r="BQ44" s="5">
        <f t="shared" si="124"/>
        <v>0</v>
      </c>
      <c r="BR44" s="5" t="e">
        <f t="shared" si="125"/>
        <v>#N/A</v>
      </c>
      <c r="BS44" s="8" t="str">
        <f t="shared" si="126"/>
        <v>Nincs hosszútávú terv!</v>
      </c>
      <c r="BT44" s="5" t="e">
        <f t="shared" si="127"/>
        <v>#N/A</v>
      </c>
      <c r="BU44" s="5" t="e">
        <f t="shared" si="128"/>
        <v>#N/A</v>
      </c>
      <c r="BV44" s="5">
        <f t="shared" si="129"/>
        <v>0</v>
      </c>
      <c r="BW44" s="5">
        <f t="shared" si="130"/>
        <v>0</v>
      </c>
      <c r="BX44" s="5">
        <f t="shared" si="131"/>
        <v>0</v>
      </c>
      <c r="BY44" s="5">
        <f t="shared" si="132"/>
        <v>0</v>
      </c>
      <c r="BZ44" s="5">
        <f t="shared" si="133"/>
        <v>0</v>
      </c>
      <c r="CA44" s="5">
        <f t="shared" si="134"/>
        <v>0</v>
      </c>
      <c r="CB44" s="5">
        <f t="shared" si="135"/>
        <v>0</v>
      </c>
      <c r="CC44" s="5">
        <f t="shared" si="136"/>
        <v>0</v>
      </c>
      <c r="CD44" s="5">
        <f t="shared" si="137"/>
        <v>0</v>
      </c>
      <c r="CE44" s="5" t="e">
        <f t="shared" si="138"/>
        <v>#N/A</v>
      </c>
      <c r="CF44" s="4" t="e">
        <f t="shared" si="139"/>
        <v>#N/A</v>
      </c>
      <c r="CG44" s="5">
        <f t="shared" si="140"/>
        <v>0</v>
      </c>
      <c r="CH44" s="5" t="e">
        <f t="shared" si="141"/>
        <v>#N/A</v>
      </c>
      <c r="CI44" s="5" t="e">
        <f t="shared" si="142"/>
        <v>#N/A</v>
      </c>
    </row>
    <row r="45" spans="1:87" s="2" customFormat="1" ht="72" hidden="1" x14ac:dyDescent="0.3">
      <c r="A45" s="1" t="str">
        <f t="shared" si="102"/>
        <v>Kitöltés rendben!</v>
      </c>
      <c r="B45" s="172">
        <v>2</v>
      </c>
      <c r="C45" s="171" t="s">
        <v>399</v>
      </c>
      <c r="D45" s="173" t="s">
        <v>509</v>
      </c>
      <c r="E45" s="173" t="s">
        <v>576</v>
      </c>
      <c r="F45" s="174" t="str">
        <f>VLOOKUP($G45,Összesítő!$B:$F,2,FALSE)</f>
        <v>12-32188-1-003-01-12</v>
      </c>
      <c r="G45" s="171" t="s">
        <v>296</v>
      </c>
      <c r="H45" s="174">
        <f>COUNTA($G$3:G45)</f>
        <v>37</v>
      </c>
      <c r="I45" s="174" t="str">
        <f>AZ45&amp;"_"&amp;H45&amp;"_FIV_"&amp;LEFT(Előlap!$B$6,4)</f>
        <v>4186_37_FIV_2026</v>
      </c>
      <c r="J45" s="174" t="str">
        <f>VLOOKUP($G45,Összesítő!$B:$F,5,FALSE)</f>
        <v>Hegyfalu, Vasegerszeg, Zsédeny</v>
      </c>
      <c r="K45" s="174" t="str">
        <f>VLOOKUP($G45,Összesítő!$B:$F,4,FALSE)</f>
        <v>Hegyfalu Községi Önkormányzat, Vasegerszeg Községi Önkormányzat, Zsédeny Község Önkormányzata</v>
      </c>
      <c r="L45" s="6">
        <f t="shared" si="103"/>
        <v>80000</v>
      </c>
      <c r="M45" s="172">
        <v>2033</v>
      </c>
      <c r="N45" s="172">
        <v>2033</v>
      </c>
      <c r="O45" s="12">
        <v>0</v>
      </c>
      <c r="P45" s="7">
        <v>80000</v>
      </c>
      <c r="Q45" s="7">
        <v>0</v>
      </c>
      <c r="S45" s="7">
        <v>0</v>
      </c>
      <c r="T45" s="7">
        <v>0</v>
      </c>
      <c r="U45" s="7">
        <v>0</v>
      </c>
      <c r="V45" s="7">
        <v>0</v>
      </c>
      <c r="W45" s="7">
        <v>0</v>
      </c>
      <c r="X45" s="7">
        <v>0</v>
      </c>
      <c r="Y45" s="7">
        <v>0</v>
      </c>
      <c r="Z45" s="7">
        <v>0</v>
      </c>
      <c r="AA45" s="7">
        <v>0</v>
      </c>
      <c r="AB45" s="7">
        <v>0</v>
      </c>
      <c r="AC45" s="7">
        <v>0</v>
      </c>
      <c r="AD45" s="6">
        <f t="shared" si="104"/>
        <v>0</v>
      </c>
      <c r="AE45" s="3" t="str">
        <f t="shared" si="105"/>
        <v>Nem rövidtávú a feladat.</v>
      </c>
      <c r="AG45" s="7">
        <v>0</v>
      </c>
      <c r="AH45" s="7">
        <v>0</v>
      </c>
      <c r="AI45" s="7">
        <v>580</v>
      </c>
      <c r="AJ45" s="7">
        <v>0</v>
      </c>
      <c r="AK45" s="7">
        <v>0</v>
      </c>
      <c r="AL45" s="7">
        <v>0</v>
      </c>
      <c r="AM45" s="7">
        <v>0</v>
      </c>
      <c r="AN45" s="7">
        <v>0</v>
      </c>
      <c r="AO45" s="7">
        <v>0</v>
      </c>
      <c r="AP45" s="7">
        <v>0</v>
      </c>
      <c r="AQ45" s="7">
        <v>0</v>
      </c>
      <c r="AR45" s="6">
        <f t="shared" si="106"/>
        <v>580</v>
      </c>
      <c r="AS45" s="171" t="s">
        <v>580</v>
      </c>
      <c r="AT45" s="3" t="str">
        <f t="shared" si="107"/>
        <v>Forráshiányos a feladat!</v>
      </c>
      <c r="AV45" s="173" t="s">
        <v>0</v>
      </c>
      <c r="AW45" s="173" t="s">
        <v>0</v>
      </c>
      <c r="AZ45" s="8">
        <f>VLOOKUP($G45,Összesítő!$B:$F,3,FALSE)</f>
        <v>4186</v>
      </c>
      <c r="BA45" s="8">
        <f t="shared" si="108"/>
        <v>0</v>
      </c>
      <c r="BB45" s="5">
        <f t="shared" si="109"/>
        <v>1</v>
      </c>
      <c r="BC45" s="5" t="str">
        <f t="shared" si="110"/>
        <v>H</v>
      </c>
      <c r="BD45" s="5">
        <f t="shared" si="111"/>
        <v>0</v>
      </c>
      <c r="BE45" s="5">
        <f t="shared" si="112"/>
        <v>0</v>
      </c>
      <c r="BF45" s="5">
        <f t="shared" si="113"/>
        <v>0</v>
      </c>
      <c r="BG45" s="8" t="str">
        <f t="shared" si="114"/>
        <v>Nem rövidtávú a feladat.</v>
      </c>
      <c r="BH45" s="5">
        <f t="shared" si="115"/>
        <v>1</v>
      </c>
      <c r="BI45" s="5">
        <f t="shared" si="116"/>
        <v>1</v>
      </c>
      <c r="BJ45" s="5">
        <f t="shared" si="117"/>
        <v>1</v>
      </c>
      <c r="BK45" s="5">
        <f t="shared" si="118"/>
        <v>1</v>
      </c>
      <c r="BL45" s="5">
        <f t="shared" si="119"/>
        <v>1</v>
      </c>
      <c r="BM45" s="4" t="str">
        <f t="shared" si="120"/>
        <v>Forráshiányos a feladat!</v>
      </c>
      <c r="BN45" s="5">
        <f t="shared" si="121"/>
        <v>0</v>
      </c>
      <c r="BO45" s="5">
        <f t="shared" si="122"/>
        <v>1</v>
      </c>
      <c r="BP45" s="5">
        <f t="shared" si="123"/>
        <v>0</v>
      </c>
      <c r="BQ45" s="5">
        <f t="shared" si="124"/>
        <v>0</v>
      </c>
      <c r="BR45" s="5">
        <f t="shared" si="125"/>
        <v>0</v>
      </c>
      <c r="BS45" s="8">
        <f t="shared" si="126"/>
        <v>0</v>
      </c>
      <c r="BT45" s="5">
        <f t="shared" si="127"/>
        <v>0</v>
      </c>
      <c r="BU45" s="5">
        <f t="shared" si="128"/>
        <v>0</v>
      </c>
      <c r="BV45" s="5">
        <f t="shared" si="129"/>
        <v>1</v>
      </c>
      <c r="BW45" s="5">
        <f t="shared" si="130"/>
        <v>1</v>
      </c>
      <c r="BX45" s="5">
        <f t="shared" si="131"/>
        <v>1</v>
      </c>
      <c r="BY45" s="5">
        <f t="shared" si="132"/>
        <v>1</v>
      </c>
      <c r="BZ45" s="5">
        <f t="shared" si="133"/>
        <v>1</v>
      </c>
      <c r="CA45" s="5">
        <f t="shared" si="134"/>
        <v>1</v>
      </c>
      <c r="CB45" s="5">
        <f t="shared" si="135"/>
        <v>1</v>
      </c>
      <c r="CC45" s="5">
        <f t="shared" si="136"/>
        <v>1</v>
      </c>
      <c r="CD45" s="5">
        <f t="shared" si="137"/>
        <v>1</v>
      </c>
      <c r="CE45" s="5" t="str">
        <f t="shared" si="138"/>
        <v>?</v>
      </c>
      <c r="CF45" s="4" t="str">
        <f t="shared" si="139"/>
        <v>Kitöltés rendben!</v>
      </c>
      <c r="CG45" s="5">
        <f t="shared" si="140"/>
        <v>1</v>
      </c>
      <c r="CH45" s="5">
        <f t="shared" si="141"/>
        <v>0</v>
      </c>
      <c r="CI45" s="5">
        <f t="shared" si="142"/>
        <v>1</v>
      </c>
    </row>
    <row r="46" spans="1:87" s="2" customFormat="1" ht="72" hidden="1" customHeight="1" x14ac:dyDescent="0.3">
      <c r="A46" s="1" t="str">
        <f t="shared" si="102"/>
        <v>Kitöltés rendben!</v>
      </c>
      <c r="B46" s="172">
        <v>2</v>
      </c>
      <c r="C46" s="171" t="s">
        <v>477</v>
      </c>
      <c r="D46" s="173" t="s">
        <v>501</v>
      </c>
      <c r="E46" s="173" t="s">
        <v>574</v>
      </c>
      <c r="F46" s="174" t="str">
        <f>VLOOKUP($G46,Összesítő!$B:$F,2,FALSE)</f>
        <v>12-32188-1-003-01-12</v>
      </c>
      <c r="G46" s="171" t="s">
        <v>296</v>
      </c>
      <c r="H46" s="174">
        <f>COUNTA($G$3:G46)</f>
        <v>38</v>
      </c>
      <c r="I46" s="174" t="str">
        <f>AZ46&amp;"_"&amp;H46&amp;"_FIV_"&amp;LEFT(Előlap!$B$6,4)</f>
        <v>4186_38_FIV_2026</v>
      </c>
      <c r="J46" s="174" t="str">
        <f>VLOOKUP($G46,Összesítő!$B:$F,5,FALSE)</f>
        <v>Hegyfalu, Vasegerszeg, Zsédeny</v>
      </c>
      <c r="K46" s="174" t="str">
        <f>VLOOKUP($G46,Összesítő!$B:$F,4,FALSE)</f>
        <v>Hegyfalu Községi Önkormányzat, Vasegerszeg Községi Önkormányzat, Zsédeny Község Önkormányzata</v>
      </c>
      <c r="L46" s="6">
        <f t="shared" si="103"/>
        <v>30000</v>
      </c>
      <c r="M46" s="172">
        <v>2032</v>
      </c>
      <c r="N46" s="172">
        <v>2033</v>
      </c>
      <c r="O46" s="12">
        <v>0</v>
      </c>
      <c r="P46" s="7">
        <v>30000</v>
      </c>
      <c r="Q46" s="7">
        <v>0</v>
      </c>
      <c r="S46" s="7">
        <v>0</v>
      </c>
      <c r="T46" s="7">
        <v>0</v>
      </c>
      <c r="U46" s="7">
        <v>0</v>
      </c>
      <c r="V46" s="7">
        <v>0</v>
      </c>
      <c r="W46" s="7">
        <v>0</v>
      </c>
      <c r="X46" s="7">
        <v>0</v>
      </c>
      <c r="Y46" s="7">
        <v>0</v>
      </c>
      <c r="Z46" s="7">
        <v>0</v>
      </c>
      <c r="AA46" s="7">
        <v>0</v>
      </c>
      <c r="AB46" s="7">
        <v>0</v>
      </c>
      <c r="AC46" s="7">
        <v>0</v>
      </c>
      <c r="AD46" s="6">
        <f t="shared" si="104"/>
        <v>0</v>
      </c>
      <c r="AE46" s="3" t="str">
        <f t="shared" si="105"/>
        <v>Nem rövidtávú a feladat.</v>
      </c>
      <c r="AG46" s="7">
        <v>0</v>
      </c>
      <c r="AH46" s="7">
        <v>0</v>
      </c>
      <c r="AI46" s="7">
        <v>0</v>
      </c>
      <c r="AJ46" s="7">
        <v>0</v>
      </c>
      <c r="AK46" s="7">
        <v>0</v>
      </c>
      <c r="AL46" s="7">
        <v>0</v>
      </c>
      <c r="AM46" s="7">
        <v>0</v>
      </c>
      <c r="AN46" s="7">
        <v>0</v>
      </c>
      <c r="AO46" s="7">
        <v>0</v>
      </c>
      <c r="AP46" s="7">
        <v>0</v>
      </c>
      <c r="AQ46" s="7">
        <v>0</v>
      </c>
      <c r="AR46" s="6">
        <f t="shared" si="106"/>
        <v>0</v>
      </c>
      <c r="AS46" s="171" t="s">
        <v>580</v>
      </c>
      <c r="AT46" s="3" t="str">
        <f t="shared" si="107"/>
        <v>Forráshiányos a feladat!</v>
      </c>
      <c r="AV46" s="173" t="s">
        <v>0</v>
      </c>
      <c r="AW46" s="173" t="s">
        <v>0</v>
      </c>
      <c r="AZ46" s="8">
        <f>VLOOKUP($G46,Összesítő!$B:$F,3,FALSE)</f>
        <v>4186</v>
      </c>
      <c r="BA46" s="8">
        <f t="shared" si="108"/>
        <v>0</v>
      </c>
      <c r="BB46" s="5">
        <f t="shared" si="109"/>
        <v>1</v>
      </c>
      <c r="BC46" s="5" t="str">
        <f t="shared" si="110"/>
        <v>H</v>
      </c>
      <c r="BD46" s="5">
        <f t="shared" si="111"/>
        <v>0</v>
      </c>
      <c r="BE46" s="5">
        <f t="shared" si="112"/>
        <v>0</v>
      </c>
      <c r="BF46" s="5">
        <f t="shared" si="113"/>
        <v>0</v>
      </c>
      <c r="BG46" s="8" t="str">
        <f t="shared" si="114"/>
        <v>Nem rövidtávú a feladat.</v>
      </c>
      <c r="BH46" s="5">
        <f t="shared" si="115"/>
        <v>1</v>
      </c>
      <c r="BI46" s="5">
        <f t="shared" si="116"/>
        <v>1</v>
      </c>
      <c r="BJ46" s="5">
        <f t="shared" si="117"/>
        <v>1</v>
      </c>
      <c r="BK46" s="5">
        <f t="shared" si="118"/>
        <v>1</v>
      </c>
      <c r="BL46" s="5">
        <f t="shared" si="119"/>
        <v>1</v>
      </c>
      <c r="BM46" s="4" t="str">
        <f t="shared" si="120"/>
        <v>Forráshiányos a feladat!</v>
      </c>
      <c r="BN46" s="5">
        <f t="shared" si="121"/>
        <v>0</v>
      </c>
      <c r="BO46" s="5">
        <f t="shared" si="122"/>
        <v>1</v>
      </c>
      <c r="BP46" s="5">
        <f t="shared" si="123"/>
        <v>0</v>
      </c>
      <c r="BQ46" s="5">
        <f t="shared" si="124"/>
        <v>0</v>
      </c>
      <c r="BR46" s="5">
        <f t="shared" si="125"/>
        <v>0</v>
      </c>
      <c r="BS46" s="8">
        <f t="shared" si="126"/>
        <v>0</v>
      </c>
      <c r="BT46" s="5">
        <f t="shared" si="127"/>
        <v>0</v>
      </c>
      <c r="BU46" s="5">
        <f t="shared" si="128"/>
        <v>0</v>
      </c>
      <c r="BV46" s="5">
        <f t="shared" si="129"/>
        <v>1</v>
      </c>
      <c r="BW46" s="5">
        <f t="shared" si="130"/>
        <v>1</v>
      </c>
      <c r="BX46" s="5">
        <f t="shared" si="131"/>
        <v>1</v>
      </c>
      <c r="BY46" s="5">
        <f t="shared" si="132"/>
        <v>1</v>
      </c>
      <c r="BZ46" s="5">
        <f t="shared" si="133"/>
        <v>1</v>
      </c>
      <c r="CA46" s="5">
        <f t="shared" si="134"/>
        <v>1</v>
      </c>
      <c r="CB46" s="5">
        <f t="shared" si="135"/>
        <v>1</v>
      </c>
      <c r="CC46" s="5">
        <f t="shared" si="136"/>
        <v>1</v>
      </c>
      <c r="CD46" s="5">
        <f t="shared" si="137"/>
        <v>1</v>
      </c>
      <c r="CE46" s="5" t="str">
        <f t="shared" si="138"/>
        <v>?</v>
      </c>
      <c r="CF46" s="4" t="str">
        <f t="shared" si="139"/>
        <v>Kitöltés rendben!</v>
      </c>
      <c r="CG46" s="5">
        <f t="shared" si="140"/>
        <v>1</v>
      </c>
      <c r="CH46" s="5">
        <f t="shared" si="141"/>
        <v>0</v>
      </c>
      <c r="CI46" s="5">
        <f t="shared" si="142"/>
        <v>1</v>
      </c>
    </row>
    <row r="47" spans="1:87" s="2" customFormat="1" ht="72" hidden="1" customHeight="1" x14ac:dyDescent="0.3">
      <c r="A47" s="1" t="str">
        <f t="shared" si="102"/>
        <v>Kitöltés rendben!</v>
      </c>
      <c r="B47" s="172">
        <v>2</v>
      </c>
      <c r="C47" s="171" t="s">
        <v>468</v>
      </c>
      <c r="D47" s="173" t="s">
        <v>513</v>
      </c>
      <c r="E47" s="173" t="s">
        <v>574</v>
      </c>
      <c r="F47" s="174" t="str">
        <f>VLOOKUP($G47,Összesítő!$B:$F,2,FALSE)</f>
        <v>12-32188-1-003-01-12</v>
      </c>
      <c r="G47" s="171" t="s">
        <v>296</v>
      </c>
      <c r="H47" s="174">
        <f>COUNTA($G$3:G47)</f>
        <v>39</v>
      </c>
      <c r="I47" s="174" t="str">
        <f>AZ47&amp;"_"&amp;H47&amp;"_FIV_"&amp;LEFT(Előlap!$B$6,4)</f>
        <v>4186_39_FIV_2026</v>
      </c>
      <c r="J47" s="174" t="str">
        <f>VLOOKUP($G47,Összesítő!$B:$F,5,FALSE)</f>
        <v>Hegyfalu, Vasegerszeg, Zsédeny</v>
      </c>
      <c r="K47" s="174" t="str">
        <f>VLOOKUP($G47,Összesítő!$B:$F,4,FALSE)</f>
        <v>Hegyfalu Községi Önkormányzat, Vasegerszeg Községi Önkormányzat, Zsédeny Község Önkormányzata</v>
      </c>
      <c r="L47" s="6">
        <f t="shared" si="103"/>
        <v>2500</v>
      </c>
      <c r="M47" s="172">
        <v>2028</v>
      </c>
      <c r="N47" s="172">
        <v>2028</v>
      </c>
      <c r="O47" s="12">
        <v>0</v>
      </c>
      <c r="P47" s="7">
        <v>2500</v>
      </c>
      <c r="Q47" s="7">
        <v>0</v>
      </c>
      <c r="S47" s="7">
        <v>0</v>
      </c>
      <c r="T47" s="7">
        <v>0</v>
      </c>
      <c r="U47" s="7">
        <v>0</v>
      </c>
      <c r="V47" s="7">
        <v>0</v>
      </c>
      <c r="W47" s="7">
        <v>0</v>
      </c>
      <c r="X47" s="7">
        <v>0</v>
      </c>
      <c r="Y47" s="7">
        <v>0</v>
      </c>
      <c r="Z47" s="7">
        <v>0</v>
      </c>
      <c r="AA47" s="7">
        <v>0</v>
      </c>
      <c r="AB47" s="7">
        <v>0</v>
      </c>
      <c r="AC47" s="7">
        <v>0</v>
      </c>
      <c r="AD47" s="6">
        <f t="shared" si="104"/>
        <v>0</v>
      </c>
      <c r="AE47" s="3" t="str">
        <f t="shared" si="105"/>
        <v>Nem rövidtávú a feladat.</v>
      </c>
      <c r="AG47" s="7">
        <v>0</v>
      </c>
      <c r="AH47" s="7">
        <v>0</v>
      </c>
      <c r="AI47" s="7">
        <v>0</v>
      </c>
      <c r="AJ47" s="7">
        <v>0</v>
      </c>
      <c r="AK47" s="7">
        <v>0</v>
      </c>
      <c r="AL47" s="7">
        <v>0</v>
      </c>
      <c r="AM47" s="7">
        <v>0</v>
      </c>
      <c r="AN47" s="7">
        <v>0</v>
      </c>
      <c r="AO47" s="7">
        <v>0</v>
      </c>
      <c r="AP47" s="7">
        <v>0</v>
      </c>
      <c r="AQ47" s="7">
        <v>0</v>
      </c>
      <c r="AR47" s="6">
        <f t="shared" si="106"/>
        <v>0</v>
      </c>
      <c r="AS47" s="171" t="s">
        <v>580</v>
      </c>
      <c r="AT47" s="3" t="str">
        <f t="shared" si="107"/>
        <v>Forráshiányos a feladat!</v>
      </c>
      <c r="AV47" s="173" t="s">
        <v>0</v>
      </c>
      <c r="AW47" s="173" t="s">
        <v>0</v>
      </c>
      <c r="AZ47" s="8">
        <f>VLOOKUP($G47,Összesítő!$B:$F,3,FALSE)</f>
        <v>4186</v>
      </c>
      <c r="BA47" s="8">
        <f t="shared" si="108"/>
        <v>0</v>
      </c>
      <c r="BB47" s="5">
        <f t="shared" si="109"/>
        <v>1</v>
      </c>
      <c r="BC47" s="5" t="str">
        <f t="shared" si="110"/>
        <v>H</v>
      </c>
      <c r="BD47" s="5">
        <f t="shared" si="111"/>
        <v>0</v>
      </c>
      <c r="BE47" s="5">
        <f t="shared" si="112"/>
        <v>0</v>
      </c>
      <c r="BF47" s="5">
        <f t="shared" si="113"/>
        <v>0</v>
      </c>
      <c r="BG47" s="8" t="str">
        <f t="shared" si="114"/>
        <v>Nem rövidtávú a feladat.</v>
      </c>
      <c r="BH47" s="5">
        <f t="shared" si="115"/>
        <v>1</v>
      </c>
      <c r="BI47" s="5">
        <f t="shared" si="116"/>
        <v>1</v>
      </c>
      <c r="BJ47" s="5">
        <f t="shared" si="117"/>
        <v>1</v>
      </c>
      <c r="BK47" s="5">
        <f t="shared" si="118"/>
        <v>1</v>
      </c>
      <c r="BL47" s="5">
        <f t="shared" si="119"/>
        <v>1</v>
      </c>
      <c r="BM47" s="4" t="str">
        <f t="shared" si="120"/>
        <v>Forráshiányos a feladat!</v>
      </c>
      <c r="BN47" s="5">
        <f t="shared" si="121"/>
        <v>0</v>
      </c>
      <c r="BO47" s="5">
        <f t="shared" si="122"/>
        <v>1</v>
      </c>
      <c r="BP47" s="5">
        <f t="shared" si="123"/>
        <v>0</v>
      </c>
      <c r="BQ47" s="5">
        <f t="shared" si="124"/>
        <v>0</v>
      </c>
      <c r="BR47" s="5">
        <f t="shared" si="125"/>
        <v>0</v>
      </c>
      <c r="BS47" s="8">
        <f t="shared" si="126"/>
        <v>0</v>
      </c>
      <c r="BT47" s="5">
        <f t="shared" si="127"/>
        <v>0</v>
      </c>
      <c r="BU47" s="5">
        <f t="shared" si="128"/>
        <v>0</v>
      </c>
      <c r="BV47" s="5">
        <f t="shared" si="129"/>
        <v>1</v>
      </c>
      <c r="BW47" s="5">
        <f t="shared" si="130"/>
        <v>1</v>
      </c>
      <c r="BX47" s="5">
        <f t="shared" si="131"/>
        <v>1</v>
      </c>
      <c r="BY47" s="5">
        <f t="shared" si="132"/>
        <v>1</v>
      </c>
      <c r="BZ47" s="5">
        <f t="shared" si="133"/>
        <v>1</v>
      </c>
      <c r="CA47" s="5">
        <f t="shared" si="134"/>
        <v>1</v>
      </c>
      <c r="CB47" s="5">
        <f t="shared" si="135"/>
        <v>1</v>
      </c>
      <c r="CC47" s="5">
        <f t="shared" si="136"/>
        <v>1</v>
      </c>
      <c r="CD47" s="5">
        <f t="shared" si="137"/>
        <v>1</v>
      </c>
      <c r="CE47" s="5" t="str">
        <f t="shared" si="138"/>
        <v>?</v>
      </c>
      <c r="CF47" s="4" t="str">
        <f t="shared" si="139"/>
        <v>Kitöltés rendben!</v>
      </c>
      <c r="CG47" s="5">
        <f t="shared" si="140"/>
        <v>1</v>
      </c>
      <c r="CH47" s="5">
        <f t="shared" si="141"/>
        <v>0</v>
      </c>
      <c r="CI47" s="5">
        <f t="shared" si="142"/>
        <v>1</v>
      </c>
    </row>
    <row r="48" spans="1:87" s="2" customFormat="1" ht="72" hidden="1" customHeight="1" x14ac:dyDescent="0.3">
      <c r="A48" s="1" t="str">
        <f t="shared" si="102"/>
        <v>Kitöltés rendben!</v>
      </c>
      <c r="B48" s="172">
        <v>2</v>
      </c>
      <c r="C48" s="171" t="s">
        <v>481</v>
      </c>
      <c r="D48" s="173" t="s">
        <v>511</v>
      </c>
      <c r="E48" s="173" t="s">
        <v>574</v>
      </c>
      <c r="F48" s="174" t="str">
        <f>VLOOKUP($G48,Összesítő!$B:$F,2,FALSE)</f>
        <v>12-32188-1-003-01-12</v>
      </c>
      <c r="G48" s="171" t="s">
        <v>296</v>
      </c>
      <c r="H48" s="174">
        <f>COUNTA($G$3:G48)</f>
        <v>40</v>
      </c>
      <c r="I48" s="174" t="str">
        <f>AZ48&amp;"_"&amp;H48&amp;"_FIV_"&amp;LEFT(Előlap!$B$6,4)</f>
        <v>4186_40_FIV_2026</v>
      </c>
      <c r="J48" s="174" t="str">
        <f>VLOOKUP($G48,Összesítő!$B:$F,5,FALSE)</f>
        <v>Hegyfalu, Vasegerszeg, Zsédeny</v>
      </c>
      <c r="K48" s="174" t="str">
        <f>VLOOKUP($G48,Összesítő!$B:$F,4,FALSE)</f>
        <v>Hegyfalu Községi Önkormányzat, Vasegerszeg Községi Önkormányzat, Zsédeny Község Önkormányzata</v>
      </c>
      <c r="L48" s="6">
        <f t="shared" si="103"/>
        <v>5000</v>
      </c>
      <c r="M48" s="172">
        <v>2030</v>
      </c>
      <c r="N48" s="172">
        <v>2030</v>
      </c>
      <c r="O48" s="12">
        <v>0</v>
      </c>
      <c r="P48" s="7">
        <v>5000</v>
      </c>
      <c r="Q48" s="7">
        <v>0</v>
      </c>
      <c r="S48" s="7">
        <v>0</v>
      </c>
      <c r="T48" s="7">
        <v>0</v>
      </c>
      <c r="U48" s="7">
        <v>0</v>
      </c>
      <c r="V48" s="7">
        <v>0</v>
      </c>
      <c r="W48" s="7">
        <v>0</v>
      </c>
      <c r="X48" s="7">
        <v>0</v>
      </c>
      <c r="Y48" s="7">
        <v>0</v>
      </c>
      <c r="Z48" s="7">
        <v>0</v>
      </c>
      <c r="AA48" s="7">
        <v>0</v>
      </c>
      <c r="AB48" s="7">
        <v>0</v>
      </c>
      <c r="AC48" s="7">
        <v>0</v>
      </c>
      <c r="AD48" s="6">
        <f t="shared" si="104"/>
        <v>0</v>
      </c>
      <c r="AE48" s="3" t="str">
        <f t="shared" si="105"/>
        <v>Nem rövidtávú a feladat.</v>
      </c>
      <c r="AG48" s="7">
        <v>0</v>
      </c>
      <c r="AH48" s="7">
        <v>0</v>
      </c>
      <c r="AI48" s="7">
        <v>0</v>
      </c>
      <c r="AJ48" s="7">
        <v>0</v>
      </c>
      <c r="AK48" s="7">
        <v>0</v>
      </c>
      <c r="AL48" s="7">
        <v>0</v>
      </c>
      <c r="AM48" s="7">
        <v>0</v>
      </c>
      <c r="AN48" s="7">
        <v>0</v>
      </c>
      <c r="AO48" s="7">
        <v>0</v>
      </c>
      <c r="AP48" s="7">
        <v>0</v>
      </c>
      <c r="AQ48" s="7">
        <v>0</v>
      </c>
      <c r="AR48" s="6">
        <f t="shared" si="106"/>
        <v>0</v>
      </c>
      <c r="AS48" s="171" t="s">
        <v>580</v>
      </c>
      <c r="AT48" s="3" t="str">
        <f t="shared" si="107"/>
        <v>Forráshiányos a feladat!</v>
      </c>
      <c r="AV48" s="173" t="s">
        <v>0</v>
      </c>
      <c r="AW48" s="173" t="s">
        <v>0</v>
      </c>
      <c r="AZ48" s="8">
        <f>VLOOKUP($G48,Összesítő!$B:$F,3,FALSE)</f>
        <v>4186</v>
      </c>
      <c r="BA48" s="8">
        <f t="shared" si="108"/>
        <v>0</v>
      </c>
      <c r="BB48" s="5">
        <f t="shared" si="109"/>
        <v>1</v>
      </c>
      <c r="BC48" s="5" t="str">
        <f t="shared" si="110"/>
        <v>H</v>
      </c>
      <c r="BD48" s="5">
        <f t="shared" si="111"/>
        <v>0</v>
      </c>
      <c r="BE48" s="5">
        <f t="shared" si="112"/>
        <v>0</v>
      </c>
      <c r="BF48" s="5">
        <f t="shared" si="113"/>
        <v>0</v>
      </c>
      <c r="BG48" s="8" t="str">
        <f t="shared" si="114"/>
        <v>Nem rövidtávú a feladat.</v>
      </c>
      <c r="BH48" s="5">
        <f t="shared" si="115"/>
        <v>1</v>
      </c>
      <c r="BI48" s="5">
        <f t="shared" si="116"/>
        <v>1</v>
      </c>
      <c r="BJ48" s="5">
        <f t="shared" si="117"/>
        <v>1</v>
      </c>
      <c r="BK48" s="5">
        <f t="shared" si="118"/>
        <v>1</v>
      </c>
      <c r="BL48" s="5">
        <f t="shared" si="119"/>
        <v>1</v>
      </c>
      <c r="BM48" s="4" t="str">
        <f t="shared" si="120"/>
        <v>Forráshiányos a feladat!</v>
      </c>
      <c r="BN48" s="5">
        <f t="shared" si="121"/>
        <v>0</v>
      </c>
      <c r="BO48" s="5">
        <f t="shared" si="122"/>
        <v>1</v>
      </c>
      <c r="BP48" s="5">
        <f t="shared" si="123"/>
        <v>0</v>
      </c>
      <c r="BQ48" s="5">
        <f t="shared" si="124"/>
        <v>0</v>
      </c>
      <c r="BR48" s="5">
        <f t="shared" si="125"/>
        <v>0</v>
      </c>
      <c r="BS48" s="8">
        <f t="shared" si="126"/>
        <v>0</v>
      </c>
      <c r="BT48" s="5">
        <f t="shared" si="127"/>
        <v>0</v>
      </c>
      <c r="BU48" s="5">
        <f t="shared" si="128"/>
        <v>0</v>
      </c>
      <c r="BV48" s="5">
        <f t="shared" si="129"/>
        <v>1</v>
      </c>
      <c r="BW48" s="5">
        <f t="shared" si="130"/>
        <v>1</v>
      </c>
      <c r="BX48" s="5">
        <f t="shared" si="131"/>
        <v>1</v>
      </c>
      <c r="BY48" s="5">
        <f t="shared" si="132"/>
        <v>1</v>
      </c>
      <c r="BZ48" s="5">
        <f t="shared" si="133"/>
        <v>1</v>
      </c>
      <c r="CA48" s="5">
        <f t="shared" si="134"/>
        <v>1</v>
      </c>
      <c r="CB48" s="5">
        <f t="shared" si="135"/>
        <v>1</v>
      </c>
      <c r="CC48" s="5">
        <f t="shared" si="136"/>
        <v>1</v>
      </c>
      <c r="CD48" s="5">
        <f t="shared" si="137"/>
        <v>1</v>
      </c>
      <c r="CE48" s="5" t="str">
        <f t="shared" si="138"/>
        <v>?</v>
      </c>
      <c r="CF48" s="4" t="str">
        <f t="shared" si="139"/>
        <v>Kitöltés rendben!</v>
      </c>
      <c r="CG48" s="5">
        <f t="shared" si="140"/>
        <v>1</v>
      </c>
      <c r="CH48" s="5">
        <f t="shared" si="141"/>
        <v>0</v>
      </c>
      <c r="CI48" s="5">
        <f t="shared" si="142"/>
        <v>1</v>
      </c>
    </row>
    <row r="49" spans="1:87" s="2" customFormat="1" ht="72" hidden="1" customHeight="1" x14ac:dyDescent="0.3">
      <c r="A49" s="1" t="str">
        <f t="shared" si="102"/>
        <v>Kitöltés rendben!</v>
      </c>
      <c r="B49" s="172">
        <v>1</v>
      </c>
      <c r="C49" s="171" t="s">
        <v>489</v>
      </c>
      <c r="D49" s="173" t="s">
        <v>506</v>
      </c>
      <c r="E49" s="173" t="s">
        <v>575</v>
      </c>
      <c r="F49" s="174" t="str">
        <f>VLOOKUP($G49,Összesítő!$B:$F,2,FALSE)</f>
        <v>12-32188-1-003-01-12</v>
      </c>
      <c r="G49" s="171" t="s">
        <v>296</v>
      </c>
      <c r="H49" s="174">
        <f>COUNTA($G$3:G49)</f>
        <v>41</v>
      </c>
      <c r="I49" s="174" t="str">
        <f>AZ49&amp;"_"&amp;H49&amp;"_FIV_"&amp;LEFT(Előlap!$B$6,4)</f>
        <v>4186_41_FIV_2026</v>
      </c>
      <c r="J49" s="174" t="str">
        <f>VLOOKUP($G49,Összesítő!$B:$F,5,FALSE)</f>
        <v>Hegyfalu, Vasegerszeg, Zsédeny</v>
      </c>
      <c r="K49" s="174" t="str">
        <f>VLOOKUP($G49,Összesítő!$B:$F,4,FALSE)</f>
        <v>Hegyfalu Községi Önkormányzat, Vasegerszeg Községi Önkormányzat, Zsédeny Község Önkormányzata</v>
      </c>
      <c r="L49" s="6">
        <f t="shared" si="103"/>
        <v>0</v>
      </c>
      <c r="M49" s="172">
        <v>2027</v>
      </c>
      <c r="N49" s="172">
        <v>2027</v>
      </c>
      <c r="O49" s="12">
        <v>0</v>
      </c>
      <c r="P49" s="7">
        <v>0</v>
      </c>
      <c r="Q49" s="7">
        <v>0</v>
      </c>
      <c r="S49" s="7">
        <v>0</v>
      </c>
      <c r="T49" s="7">
        <v>0</v>
      </c>
      <c r="U49" s="7">
        <v>0</v>
      </c>
      <c r="V49" s="7">
        <v>0</v>
      </c>
      <c r="W49" s="7">
        <v>0</v>
      </c>
      <c r="X49" s="7">
        <v>0</v>
      </c>
      <c r="Y49" s="7">
        <v>0</v>
      </c>
      <c r="Z49" s="7">
        <v>0</v>
      </c>
      <c r="AA49" s="7">
        <v>0</v>
      </c>
      <c r="AB49" s="7">
        <v>0</v>
      </c>
      <c r="AC49" s="7">
        <v>0</v>
      </c>
      <c r="AD49" s="6">
        <f t="shared" si="104"/>
        <v>0</v>
      </c>
      <c r="AE49" s="3" t="str">
        <f t="shared" si="105"/>
        <v>A forrás egyenlő a költséggel (I.ütem).</v>
      </c>
      <c r="AG49" s="7">
        <v>0</v>
      </c>
      <c r="AH49" s="7">
        <v>0</v>
      </c>
      <c r="AI49" s="7">
        <v>0</v>
      </c>
      <c r="AJ49" s="7">
        <v>0</v>
      </c>
      <c r="AK49" s="7">
        <v>0</v>
      </c>
      <c r="AL49" s="7">
        <v>0</v>
      </c>
      <c r="AM49" s="7">
        <v>0</v>
      </c>
      <c r="AN49" s="7">
        <v>0</v>
      </c>
      <c r="AO49" s="7">
        <v>0</v>
      </c>
      <c r="AP49" s="7">
        <v>0</v>
      </c>
      <c r="AQ49" s="7">
        <v>0</v>
      </c>
      <c r="AR49" s="6">
        <f t="shared" si="106"/>
        <v>0</v>
      </c>
      <c r="AS49" s="171" t="s">
        <v>581</v>
      </c>
      <c r="AT49" s="3" t="str">
        <f t="shared" si="107"/>
        <v>Nem hosszútávú a feladat.</v>
      </c>
      <c r="AV49" s="173" t="s">
        <v>582</v>
      </c>
      <c r="AW49" s="173" t="s">
        <v>0</v>
      </c>
      <c r="AZ49" s="8">
        <f>VLOOKUP($G49,Összesítő!$B:$F,3,FALSE)</f>
        <v>4186</v>
      </c>
      <c r="BA49" s="8">
        <f t="shared" si="108"/>
        <v>31</v>
      </c>
      <c r="BB49" s="5">
        <f t="shared" si="109"/>
        <v>1</v>
      </c>
      <c r="BC49" s="5" t="str">
        <f t="shared" si="110"/>
        <v>R</v>
      </c>
      <c r="BD49" s="5">
        <f t="shared" si="111"/>
        <v>1</v>
      </c>
      <c r="BE49" s="5">
        <f t="shared" si="112"/>
        <v>0</v>
      </c>
      <c r="BF49" s="5">
        <f t="shared" si="113"/>
        <v>0</v>
      </c>
      <c r="BG49" s="8" t="str">
        <f t="shared" si="114"/>
        <v>A forrás egyenlő a költséggel (I.ütem).</v>
      </c>
      <c r="BH49" s="5">
        <f t="shared" si="115"/>
        <v>1</v>
      </c>
      <c r="BI49" s="5">
        <f t="shared" si="116"/>
        <v>1</v>
      </c>
      <c r="BJ49" s="5">
        <f t="shared" si="117"/>
        <v>0</v>
      </c>
      <c r="BK49" s="5">
        <f t="shared" si="118"/>
        <v>1</v>
      </c>
      <c r="BL49" s="5">
        <f t="shared" si="119"/>
        <v>1</v>
      </c>
      <c r="BM49" s="4" t="str">
        <f t="shared" si="120"/>
        <v>Nem hosszútávú a feladat.</v>
      </c>
      <c r="BN49" s="5">
        <f t="shared" si="121"/>
        <v>1</v>
      </c>
      <c r="BO49" s="5">
        <f t="shared" si="122"/>
        <v>0</v>
      </c>
      <c r="BP49" s="5">
        <f t="shared" si="123"/>
        <v>1</v>
      </c>
      <c r="BQ49" s="5">
        <f t="shared" si="124"/>
        <v>0</v>
      </c>
      <c r="BR49" s="5">
        <f t="shared" si="125"/>
        <v>1</v>
      </c>
      <c r="BS49" s="8" t="str">
        <f t="shared" si="126"/>
        <v>Nincs hosszútávú terv!</v>
      </c>
      <c r="BT49" s="5">
        <f t="shared" si="127"/>
        <v>1</v>
      </c>
      <c r="BU49" s="5">
        <f t="shared" si="128"/>
        <v>0</v>
      </c>
      <c r="BV49" s="5">
        <f t="shared" si="129"/>
        <v>1</v>
      </c>
      <c r="BW49" s="5">
        <f t="shared" si="130"/>
        <v>1</v>
      </c>
      <c r="BX49" s="5">
        <f t="shared" si="131"/>
        <v>1</v>
      </c>
      <c r="BY49" s="5">
        <f t="shared" si="132"/>
        <v>1</v>
      </c>
      <c r="BZ49" s="5">
        <f t="shared" si="133"/>
        <v>1</v>
      </c>
      <c r="CA49" s="5">
        <f t="shared" si="134"/>
        <v>1</v>
      </c>
      <c r="CB49" s="5">
        <f t="shared" si="135"/>
        <v>1</v>
      </c>
      <c r="CC49" s="5">
        <f t="shared" si="136"/>
        <v>1</v>
      </c>
      <c r="CD49" s="5">
        <f t="shared" si="137"/>
        <v>1</v>
      </c>
      <c r="CE49" s="5" t="str">
        <f t="shared" si="138"/>
        <v>?</v>
      </c>
      <c r="CF49" s="4" t="str">
        <f t="shared" si="139"/>
        <v>Kitöltés rendben!</v>
      </c>
      <c r="CG49" s="5">
        <f t="shared" si="140"/>
        <v>1</v>
      </c>
      <c r="CH49" s="5">
        <f t="shared" si="141"/>
        <v>1</v>
      </c>
      <c r="CI49" s="5">
        <f t="shared" si="142"/>
        <v>0</v>
      </c>
    </row>
    <row r="50" spans="1:87" s="2" customFormat="1" ht="31.2" hidden="1" customHeight="1" x14ac:dyDescent="0.3">
      <c r="A50" s="1" t="str">
        <f t="shared" si="102"/>
        <v>Nincs VKR kiválasztva!</v>
      </c>
      <c r="B50" s="172"/>
      <c r="C50" s="171"/>
      <c r="D50" s="173"/>
      <c r="E50" s="173"/>
      <c r="F50" s="174" t="e">
        <f>VLOOKUP($G50,Összesítő!$B:$F,2,FALSE)</f>
        <v>#N/A</v>
      </c>
      <c r="G50" s="171"/>
      <c r="H50" s="174">
        <f>COUNTA($G$3:G50)</f>
        <v>41</v>
      </c>
      <c r="I50" s="174" t="e">
        <f>AZ50&amp;"_"&amp;H50&amp;"_FIV_"&amp;LEFT(Előlap!$B$6,4)</f>
        <v>#N/A</v>
      </c>
      <c r="J50" s="174" t="e">
        <f>VLOOKUP($G50,Összesítő!$B:$F,5,FALSE)</f>
        <v>#N/A</v>
      </c>
      <c r="K50" s="174" t="e">
        <f>VLOOKUP($G50,Összesítő!$B:$F,4,FALSE)</f>
        <v>#N/A</v>
      </c>
      <c r="L50" s="6">
        <f t="shared" si="103"/>
        <v>0</v>
      </c>
      <c r="M50" s="172"/>
      <c r="N50" s="172"/>
      <c r="O50" s="12"/>
      <c r="P50" s="7"/>
      <c r="Q50" s="7"/>
      <c r="S50" s="7"/>
      <c r="T50" s="7"/>
      <c r="U50" s="7"/>
      <c r="V50" s="7"/>
      <c r="W50" s="7"/>
      <c r="X50" s="7"/>
      <c r="Y50" s="7"/>
      <c r="Z50" s="7"/>
      <c r="AA50" s="7"/>
      <c r="AB50" s="7"/>
      <c r="AC50" s="7"/>
      <c r="AD50" s="6">
        <f t="shared" si="104"/>
        <v>0</v>
      </c>
      <c r="AE50" s="3" t="str">
        <f t="shared" si="105"/>
        <v>Nincs VKR kiválasztva!</v>
      </c>
      <c r="AG50" s="7"/>
      <c r="AH50" s="7"/>
      <c r="AI50" s="7"/>
      <c r="AJ50" s="7"/>
      <c r="AK50" s="7"/>
      <c r="AL50" s="7"/>
      <c r="AM50" s="7"/>
      <c r="AN50" s="7"/>
      <c r="AO50" s="7"/>
      <c r="AP50" s="7"/>
      <c r="AQ50" s="7"/>
      <c r="AR50" s="6">
        <f t="shared" si="106"/>
        <v>0</v>
      </c>
      <c r="AS50" s="171"/>
      <c r="AT50" s="3" t="str">
        <f t="shared" si="107"/>
        <v>Nincs VKR kiválasztva!</v>
      </c>
      <c r="AV50" s="173" t="s">
        <v>0</v>
      </c>
      <c r="AW50" s="173" t="s">
        <v>0</v>
      </c>
      <c r="AZ50" s="8" t="e">
        <f>VLOOKUP($G50,Összesítő!$B:$F,3,FALSE)</f>
        <v>#N/A</v>
      </c>
      <c r="BA50" s="8">
        <f t="shared" si="108"/>
        <v>0</v>
      </c>
      <c r="BB50" s="5" t="e">
        <f t="shared" si="109"/>
        <v>#N/A</v>
      </c>
      <c r="BC50" s="5" t="e">
        <f t="shared" si="110"/>
        <v>#N/A</v>
      </c>
      <c r="BD50" s="5" t="e">
        <f t="shared" si="111"/>
        <v>#N/A</v>
      </c>
      <c r="BE50" s="5" t="e">
        <f t="shared" si="112"/>
        <v>#N/A</v>
      </c>
      <c r="BF50" s="5">
        <f t="shared" si="113"/>
        <v>0</v>
      </c>
      <c r="BG50" s="8" t="str">
        <f t="shared" si="114"/>
        <v>A forrás egyenlő a költséggel (I.ütem).</v>
      </c>
      <c r="BH50" s="5">
        <f t="shared" si="115"/>
        <v>0</v>
      </c>
      <c r="BI50" s="5">
        <f t="shared" si="116"/>
        <v>0</v>
      </c>
      <c r="BJ50" s="5">
        <f t="shared" si="117"/>
        <v>0</v>
      </c>
      <c r="BK50" s="5">
        <f t="shared" si="118"/>
        <v>0</v>
      </c>
      <c r="BL50" s="5">
        <f t="shared" si="119"/>
        <v>0</v>
      </c>
      <c r="BM50" s="4" t="str">
        <f t="shared" si="120"/>
        <v>Nem hosszútávú a feladat.</v>
      </c>
      <c r="BN50" s="5">
        <f t="shared" si="121"/>
        <v>1</v>
      </c>
      <c r="BO50" s="5">
        <f t="shared" si="122"/>
        <v>0</v>
      </c>
      <c r="BP50" s="5">
        <f t="shared" si="123"/>
        <v>1</v>
      </c>
      <c r="BQ50" s="5">
        <f t="shared" si="124"/>
        <v>0</v>
      </c>
      <c r="BR50" s="5" t="e">
        <f t="shared" si="125"/>
        <v>#N/A</v>
      </c>
      <c r="BS50" s="8" t="str">
        <f t="shared" si="126"/>
        <v>Nincs hosszútávú terv!</v>
      </c>
      <c r="BT50" s="5" t="e">
        <f t="shared" si="127"/>
        <v>#N/A</v>
      </c>
      <c r="BU50" s="5" t="e">
        <f t="shared" si="128"/>
        <v>#N/A</v>
      </c>
      <c r="BV50" s="5">
        <f t="shared" si="129"/>
        <v>0</v>
      </c>
      <c r="BW50" s="5">
        <f t="shared" si="130"/>
        <v>0</v>
      </c>
      <c r="BX50" s="5">
        <f t="shared" si="131"/>
        <v>0</v>
      </c>
      <c r="BY50" s="5">
        <f t="shared" si="132"/>
        <v>0</v>
      </c>
      <c r="BZ50" s="5">
        <f t="shared" si="133"/>
        <v>0</v>
      </c>
      <c r="CA50" s="5">
        <f t="shared" si="134"/>
        <v>0</v>
      </c>
      <c r="CB50" s="5">
        <f t="shared" si="135"/>
        <v>0</v>
      </c>
      <c r="CC50" s="5">
        <f t="shared" si="136"/>
        <v>0</v>
      </c>
      <c r="CD50" s="5">
        <f t="shared" si="137"/>
        <v>0</v>
      </c>
      <c r="CE50" s="5" t="e">
        <f t="shared" si="138"/>
        <v>#N/A</v>
      </c>
      <c r="CF50" s="4" t="e">
        <f t="shared" si="139"/>
        <v>#N/A</v>
      </c>
      <c r="CG50" s="5">
        <f t="shared" si="140"/>
        <v>0</v>
      </c>
      <c r="CH50" s="5" t="e">
        <f t="shared" si="141"/>
        <v>#N/A</v>
      </c>
      <c r="CI50" s="5" t="e">
        <f t="shared" si="142"/>
        <v>#N/A</v>
      </c>
    </row>
    <row r="51" spans="1:87" s="2" customFormat="1" ht="144" hidden="1" x14ac:dyDescent="0.3">
      <c r="A51" s="1" t="str">
        <f t="shared" si="102"/>
        <v>Kitöltés rendben!</v>
      </c>
      <c r="B51" s="172">
        <v>2</v>
      </c>
      <c r="C51" s="171" t="s">
        <v>399</v>
      </c>
      <c r="D51" s="173" t="s">
        <v>509</v>
      </c>
      <c r="E51" s="173" t="s">
        <v>576</v>
      </c>
      <c r="F51" s="174" t="str">
        <f>VLOOKUP($G51,Összesítő!$B:$F,2,FALSE)</f>
        <v>11-31875-1-006-00-14</v>
      </c>
      <c r="G51" s="171" t="s">
        <v>272</v>
      </c>
      <c r="H51" s="174">
        <f>COUNTA($G$3:G51)</f>
        <v>42</v>
      </c>
      <c r="I51" s="174" t="str">
        <f>AZ51&amp;"_"&amp;H51&amp;"_FIV_"&amp;LEFT(Előlap!$B$6,4)</f>
        <v>4183_42_FIV_2026</v>
      </c>
      <c r="J51" s="174" t="str">
        <f>VLOOKUP($G51,Összesítő!$B:$F,5,FALSE)</f>
        <v>Mesterháza, Nagygeresd, Nemesládony, Tompaládony, Uraiújfalu, Vámoscsalád</v>
      </c>
      <c r="K51" s="174" t="str">
        <f>VLOOKUP($G51,Összesítő!$B:$F,4,FALSE)</f>
        <v>Mesterháza Község Önkormányzata, Nagygeresd Községi Önkormányzat, Nemesládony Község Önkormányzata, Tompaládony Község Önkormányzata, Uraiújfalu Községi Önkormányzat, Vámoscsalád Községi Önkormányzat</v>
      </c>
      <c r="L51" s="6">
        <f t="shared" si="103"/>
        <v>80000</v>
      </c>
      <c r="M51" s="172">
        <v>2028</v>
      </c>
      <c r="N51" s="172">
        <v>2028</v>
      </c>
      <c r="O51" s="12">
        <v>0</v>
      </c>
      <c r="P51" s="7">
        <v>80000</v>
      </c>
      <c r="Q51" s="7">
        <v>0</v>
      </c>
      <c r="S51" s="7">
        <v>0</v>
      </c>
      <c r="T51" s="7">
        <v>0</v>
      </c>
      <c r="U51" s="7">
        <v>0</v>
      </c>
      <c r="V51" s="7">
        <v>0</v>
      </c>
      <c r="W51" s="7">
        <v>0</v>
      </c>
      <c r="X51" s="7">
        <v>0</v>
      </c>
      <c r="Y51" s="7">
        <v>0</v>
      </c>
      <c r="Z51" s="7">
        <v>0</v>
      </c>
      <c r="AA51" s="7">
        <v>0</v>
      </c>
      <c r="AB51" s="7">
        <v>0</v>
      </c>
      <c r="AC51" s="7">
        <v>0</v>
      </c>
      <c r="AD51" s="6">
        <f t="shared" si="104"/>
        <v>0</v>
      </c>
      <c r="AE51" s="3" t="str">
        <f t="shared" si="105"/>
        <v>Nem rövidtávú a feladat.</v>
      </c>
      <c r="AG51" s="7">
        <v>0</v>
      </c>
      <c r="AH51" s="7">
        <v>0</v>
      </c>
      <c r="AI51" s="7">
        <v>2337</v>
      </c>
      <c r="AJ51" s="7">
        <v>0</v>
      </c>
      <c r="AK51" s="7">
        <v>0</v>
      </c>
      <c r="AL51" s="7">
        <v>0</v>
      </c>
      <c r="AM51" s="7">
        <v>0</v>
      </c>
      <c r="AN51" s="7">
        <v>0</v>
      </c>
      <c r="AO51" s="7">
        <v>0</v>
      </c>
      <c r="AP51" s="7">
        <v>0</v>
      </c>
      <c r="AQ51" s="7">
        <v>0</v>
      </c>
      <c r="AR51" s="6">
        <f t="shared" si="106"/>
        <v>2337</v>
      </c>
      <c r="AS51" s="171" t="s">
        <v>580</v>
      </c>
      <c r="AT51" s="3" t="str">
        <f t="shared" si="107"/>
        <v>Forráshiányos a feladat!</v>
      </c>
      <c r="AV51" s="173" t="s">
        <v>0</v>
      </c>
      <c r="AW51" s="173" t="s">
        <v>0</v>
      </c>
      <c r="AZ51" s="8">
        <f>VLOOKUP($G51,Összesítő!$B:$F,3,FALSE)</f>
        <v>4183</v>
      </c>
      <c r="BA51" s="8">
        <f t="shared" si="108"/>
        <v>0</v>
      </c>
      <c r="BB51" s="5">
        <f t="shared" si="109"/>
        <v>1</v>
      </c>
      <c r="BC51" s="5" t="str">
        <f t="shared" si="110"/>
        <v>H</v>
      </c>
      <c r="BD51" s="5">
        <f t="shared" si="111"/>
        <v>0</v>
      </c>
      <c r="BE51" s="5">
        <f t="shared" si="112"/>
        <v>0</v>
      </c>
      <c r="BF51" s="5">
        <f t="shared" si="113"/>
        <v>0</v>
      </c>
      <c r="BG51" s="8" t="str">
        <f t="shared" si="114"/>
        <v>Nem rövidtávú a feladat.</v>
      </c>
      <c r="BH51" s="5">
        <f t="shared" si="115"/>
        <v>1</v>
      </c>
      <c r="BI51" s="5">
        <f t="shared" si="116"/>
        <v>1</v>
      </c>
      <c r="BJ51" s="5">
        <f t="shared" si="117"/>
        <v>1</v>
      </c>
      <c r="BK51" s="5">
        <f t="shared" si="118"/>
        <v>1</v>
      </c>
      <c r="BL51" s="5">
        <f t="shared" si="119"/>
        <v>1</v>
      </c>
      <c r="BM51" s="4" t="str">
        <f t="shared" si="120"/>
        <v>Forráshiányos a feladat!</v>
      </c>
      <c r="BN51" s="5">
        <f t="shared" si="121"/>
        <v>0</v>
      </c>
      <c r="BO51" s="5">
        <f t="shared" si="122"/>
        <v>1</v>
      </c>
      <c r="BP51" s="5">
        <f t="shared" si="123"/>
        <v>0</v>
      </c>
      <c r="BQ51" s="5">
        <f t="shared" si="124"/>
        <v>0</v>
      </c>
      <c r="BR51" s="5">
        <f t="shared" si="125"/>
        <v>0</v>
      </c>
      <c r="BS51" s="8">
        <f t="shared" si="126"/>
        <v>0</v>
      </c>
      <c r="BT51" s="5">
        <f t="shared" si="127"/>
        <v>0</v>
      </c>
      <c r="BU51" s="5">
        <f t="shared" si="128"/>
        <v>0</v>
      </c>
      <c r="BV51" s="5">
        <f t="shared" si="129"/>
        <v>1</v>
      </c>
      <c r="BW51" s="5">
        <f t="shared" si="130"/>
        <v>1</v>
      </c>
      <c r="BX51" s="5">
        <f t="shared" si="131"/>
        <v>1</v>
      </c>
      <c r="BY51" s="5">
        <f t="shared" si="132"/>
        <v>1</v>
      </c>
      <c r="BZ51" s="5">
        <f t="shared" si="133"/>
        <v>1</v>
      </c>
      <c r="CA51" s="5">
        <f t="shared" si="134"/>
        <v>1</v>
      </c>
      <c r="CB51" s="5">
        <f t="shared" si="135"/>
        <v>1</v>
      </c>
      <c r="CC51" s="5">
        <f t="shared" si="136"/>
        <v>1</v>
      </c>
      <c r="CD51" s="5">
        <f t="shared" si="137"/>
        <v>1</v>
      </c>
      <c r="CE51" s="5" t="str">
        <f t="shared" si="138"/>
        <v>?</v>
      </c>
      <c r="CF51" s="4" t="str">
        <f t="shared" si="139"/>
        <v>Kitöltés rendben!</v>
      </c>
      <c r="CG51" s="5">
        <f t="shared" si="140"/>
        <v>1</v>
      </c>
      <c r="CH51" s="5">
        <f t="shared" si="141"/>
        <v>0</v>
      </c>
      <c r="CI51" s="5">
        <f t="shared" si="142"/>
        <v>1</v>
      </c>
    </row>
    <row r="52" spans="1:87" s="2" customFormat="1" ht="144" hidden="1" customHeight="1" x14ac:dyDescent="0.3">
      <c r="A52" s="1" t="str">
        <f t="shared" si="102"/>
        <v>Kitöltés rendben!</v>
      </c>
      <c r="B52" s="172">
        <v>2</v>
      </c>
      <c r="C52" s="171" t="s">
        <v>477</v>
      </c>
      <c r="D52" s="173" t="s">
        <v>510</v>
      </c>
      <c r="E52" s="173" t="s">
        <v>574</v>
      </c>
      <c r="F52" s="174" t="str">
        <f>VLOOKUP($G52,Összesítő!$B:$F,2,FALSE)</f>
        <v>11-31875-1-006-00-14</v>
      </c>
      <c r="G52" s="171" t="s">
        <v>272</v>
      </c>
      <c r="H52" s="174">
        <f>COUNTA($G$3:G52)</f>
        <v>43</v>
      </c>
      <c r="I52" s="174" t="str">
        <f>AZ52&amp;"_"&amp;H52&amp;"_FIV_"&amp;LEFT(Előlap!$B$6,4)</f>
        <v>4183_43_FIV_2026</v>
      </c>
      <c r="J52" s="174" t="str">
        <f>VLOOKUP($G52,Összesítő!$B:$F,5,FALSE)</f>
        <v>Mesterháza, Nagygeresd, Nemesládony, Tompaládony, Uraiújfalu, Vámoscsalád</v>
      </c>
      <c r="K52" s="174" t="str">
        <f>VLOOKUP($G52,Összesítő!$B:$F,4,FALSE)</f>
        <v>Mesterháza Község Önkormányzata, Nagygeresd Községi Önkormányzat, Nemesládony Község Önkormányzata, Tompaládony Község Önkormányzata, Uraiújfalu Községi Önkormányzat, Vámoscsalád Községi Önkormányzat</v>
      </c>
      <c r="L52" s="6">
        <f t="shared" si="103"/>
        <v>5000</v>
      </c>
      <c r="M52" s="172">
        <v>2033</v>
      </c>
      <c r="N52" s="172">
        <v>2033</v>
      </c>
      <c r="O52" s="12">
        <v>0</v>
      </c>
      <c r="P52" s="7">
        <v>5000</v>
      </c>
      <c r="Q52" s="7">
        <v>0</v>
      </c>
      <c r="S52" s="7">
        <v>0</v>
      </c>
      <c r="T52" s="7">
        <v>0</v>
      </c>
      <c r="U52" s="7">
        <v>0</v>
      </c>
      <c r="V52" s="7">
        <v>0</v>
      </c>
      <c r="W52" s="7">
        <v>0</v>
      </c>
      <c r="X52" s="7">
        <v>0</v>
      </c>
      <c r="Y52" s="7">
        <v>0</v>
      </c>
      <c r="Z52" s="7">
        <v>0</v>
      </c>
      <c r="AA52" s="7">
        <v>0</v>
      </c>
      <c r="AB52" s="7">
        <v>0</v>
      </c>
      <c r="AC52" s="7">
        <v>0</v>
      </c>
      <c r="AD52" s="6">
        <f t="shared" si="104"/>
        <v>0</v>
      </c>
      <c r="AE52" s="3" t="str">
        <f t="shared" si="105"/>
        <v>Nem rövidtávú a feladat.</v>
      </c>
      <c r="AG52" s="7">
        <v>0</v>
      </c>
      <c r="AH52" s="7">
        <v>0</v>
      </c>
      <c r="AI52" s="7">
        <v>0</v>
      </c>
      <c r="AJ52" s="7">
        <v>0</v>
      </c>
      <c r="AK52" s="7">
        <v>0</v>
      </c>
      <c r="AL52" s="7">
        <v>0</v>
      </c>
      <c r="AM52" s="7">
        <v>0</v>
      </c>
      <c r="AN52" s="7">
        <v>0</v>
      </c>
      <c r="AO52" s="7">
        <v>0</v>
      </c>
      <c r="AP52" s="7">
        <v>0</v>
      </c>
      <c r="AQ52" s="7">
        <v>0</v>
      </c>
      <c r="AR52" s="6">
        <f t="shared" si="106"/>
        <v>0</v>
      </c>
      <c r="AS52" s="171" t="s">
        <v>580</v>
      </c>
      <c r="AT52" s="3" t="str">
        <f t="shared" si="107"/>
        <v>Forráshiányos a feladat!</v>
      </c>
      <c r="AV52" s="173" t="s">
        <v>0</v>
      </c>
      <c r="AW52" s="173" t="s">
        <v>0</v>
      </c>
      <c r="AZ52" s="8">
        <f>VLOOKUP($G52,Összesítő!$B:$F,3,FALSE)</f>
        <v>4183</v>
      </c>
      <c r="BA52" s="8">
        <f t="shared" si="108"/>
        <v>0</v>
      </c>
      <c r="BB52" s="5">
        <f t="shared" si="109"/>
        <v>1</v>
      </c>
      <c r="BC52" s="5" t="str">
        <f t="shared" si="110"/>
        <v>H</v>
      </c>
      <c r="BD52" s="5">
        <f t="shared" si="111"/>
        <v>0</v>
      </c>
      <c r="BE52" s="5">
        <f t="shared" si="112"/>
        <v>0</v>
      </c>
      <c r="BF52" s="5">
        <f t="shared" si="113"/>
        <v>0</v>
      </c>
      <c r="BG52" s="8" t="str">
        <f t="shared" si="114"/>
        <v>Nem rövidtávú a feladat.</v>
      </c>
      <c r="BH52" s="5">
        <f t="shared" si="115"/>
        <v>1</v>
      </c>
      <c r="BI52" s="5">
        <f t="shared" si="116"/>
        <v>1</v>
      </c>
      <c r="BJ52" s="5">
        <f t="shared" si="117"/>
        <v>1</v>
      </c>
      <c r="BK52" s="5">
        <f t="shared" si="118"/>
        <v>1</v>
      </c>
      <c r="BL52" s="5">
        <f t="shared" si="119"/>
        <v>1</v>
      </c>
      <c r="BM52" s="4" t="str">
        <f t="shared" si="120"/>
        <v>Forráshiányos a feladat!</v>
      </c>
      <c r="BN52" s="5">
        <f t="shared" si="121"/>
        <v>0</v>
      </c>
      <c r="BO52" s="5">
        <f t="shared" si="122"/>
        <v>1</v>
      </c>
      <c r="BP52" s="5">
        <f t="shared" si="123"/>
        <v>0</v>
      </c>
      <c r="BQ52" s="5">
        <f t="shared" si="124"/>
        <v>0</v>
      </c>
      <c r="BR52" s="5">
        <f t="shared" si="125"/>
        <v>0</v>
      </c>
      <c r="BS52" s="8">
        <f t="shared" si="126"/>
        <v>0</v>
      </c>
      <c r="BT52" s="5">
        <f t="shared" si="127"/>
        <v>0</v>
      </c>
      <c r="BU52" s="5">
        <f t="shared" si="128"/>
        <v>0</v>
      </c>
      <c r="BV52" s="5">
        <f t="shared" si="129"/>
        <v>1</v>
      </c>
      <c r="BW52" s="5">
        <f t="shared" si="130"/>
        <v>1</v>
      </c>
      <c r="BX52" s="5">
        <f t="shared" si="131"/>
        <v>1</v>
      </c>
      <c r="BY52" s="5">
        <f t="shared" si="132"/>
        <v>1</v>
      </c>
      <c r="BZ52" s="5">
        <f t="shared" si="133"/>
        <v>1</v>
      </c>
      <c r="CA52" s="5">
        <f t="shared" si="134"/>
        <v>1</v>
      </c>
      <c r="CB52" s="5">
        <f t="shared" si="135"/>
        <v>1</v>
      </c>
      <c r="CC52" s="5">
        <f t="shared" si="136"/>
        <v>1</v>
      </c>
      <c r="CD52" s="5">
        <f t="shared" si="137"/>
        <v>1</v>
      </c>
      <c r="CE52" s="5" t="str">
        <f t="shared" si="138"/>
        <v>?</v>
      </c>
      <c r="CF52" s="4" t="str">
        <f t="shared" si="139"/>
        <v>Kitöltés rendben!</v>
      </c>
      <c r="CG52" s="5">
        <f t="shared" si="140"/>
        <v>1</v>
      </c>
      <c r="CH52" s="5">
        <f t="shared" si="141"/>
        <v>0</v>
      </c>
      <c r="CI52" s="5">
        <f t="shared" si="142"/>
        <v>1</v>
      </c>
    </row>
    <row r="53" spans="1:87" s="2" customFormat="1" ht="144" hidden="1" customHeight="1" x14ac:dyDescent="0.3">
      <c r="A53" s="1" t="str">
        <f t="shared" si="102"/>
        <v>Kitöltés rendben!</v>
      </c>
      <c r="B53" s="172">
        <v>2</v>
      </c>
      <c r="C53" s="171" t="s">
        <v>468</v>
      </c>
      <c r="D53" s="173" t="s">
        <v>513</v>
      </c>
      <c r="E53" s="173" t="s">
        <v>574</v>
      </c>
      <c r="F53" s="174" t="str">
        <f>VLOOKUP($G53,Összesítő!$B:$F,2,FALSE)</f>
        <v>11-31875-1-006-00-14</v>
      </c>
      <c r="G53" s="171" t="s">
        <v>272</v>
      </c>
      <c r="H53" s="174">
        <f>COUNTA($G$3:G53)</f>
        <v>44</v>
      </c>
      <c r="I53" s="174" t="str">
        <f>AZ53&amp;"_"&amp;H53&amp;"_FIV_"&amp;LEFT(Előlap!$B$6,4)</f>
        <v>4183_44_FIV_2026</v>
      </c>
      <c r="J53" s="174" t="str">
        <f>VLOOKUP($G53,Összesítő!$B:$F,5,FALSE)</f>
        <v>Mesterháza, Nagygeresd, Nemesládony, Tompaládony, Uraiújfalu, Vámoscsalád</v>
      </c>
      <c r="K53" s="174" t="str">
        <f>VLOOKUP($G53,Összesítő!$B:$F,4,FALSE)</f>
        <v>Mesterháza Község Önkormányzata, Nagygeresd Községi Önkormányzat, Nemesládony Község Önkormányzata, Tompaládony Község Önkormányzata, Uraiújfalu Községi Önkormányzat, Vámoscsalád Községi Önkormányzat</v>
      </c>
      <c r="L53" s="6">
        <f t="shared" si="103"/>
        <v>7500</v>
      </c>
      <c r="M53" s="172">
        <v>2028</v>
      </c>
      <c r="N53" s="172">
        <v>2028</v>
      </c>
      <c r="O53" s="12">
        <v>0</v>
      </c>
      <c r="P53" s="7">
        <v>7500</v>
      </c>
      <c r="Q53" s="7">
        <v>0</v>
      </c>
      <c r="S53" s="7">
        <v>0</v>
      </c>
      <c r="T53" s="7">
        <v>0</v>
      </c>
      <c r="U53" s="7">
        <v>0</v>
      </c>
      <c r="V53" s="7">
        <v>0</v>
      </c>
      <c r="W53" s="7">
        <v>0</v>
      </c>
      <c r="X53" s="7">
        <v>0</v>
      </c>
      <c r="Y53" s="7">
        <v>0</v>
      </c>
      <c r="Z53" s="7">
        <v>0</v>
      </c>
      <c r="AA53" s="7">
        <v>0</v>
      </c>
      <c r="AB53" s="7">
        <v>0</v>
      </c>
      <c r="AC53" s="7">
        <v>0</v>
      </c>
      <c r="AD53" s="6">
        <f t="shared" si="104"/>
        <v>0</v>
      </c>
      <c r="AE53" s="3" t="str">
        <f t="shared" si="105"/>
        <v>Nem rövidtávú a feladat.</v>
      </c>
      <c r="AG53" s="7">
        <v>0</v>
      </c>
      <c r="AH53" s="7">
        <v>0</v>
      </c>
      <c r="AI53" s="7">
        <v>0</v>
      </c>
      <c r="AJ53" s="7">
        <v>0</v>
      </c>
      <c r="AK53" s="7">
        <v>0</v>
      </c>
      <c r="AL53" s="7">
        <v>0</v>
      </c>
      <c r="AM53" s="7">
        <v>0</v>
      </c>
      <c r="AN53" s="7">
        <v>0</v>
      </c>
      <c r="AO53" s="7">
        <v>0</v>
      </c>
      <c r="AP53" s="7">
        <v>0</v>
      </c>
      <c r="AQ53" s="7">
        <v>0</v>
      </c>
      <c r="AR53" s="6">
        <f t="shared" si="106"/>
        <v>0</v>
      </c>
      <c r="AS53" s="171" t="s">
        <v>580</v>
      </c>
      <c r="AT53" s="3" t="str">
        <f t="shared" si="107"/>
        <v>Forráshiányos a feladat!</v>
      </c>
      <c r="AV53" s="173" t="s">
        <v>0</v>
      </c>
      <c r="AW53" s="173" t="s">
        <v>0</v>
      </c>
      <c r="AZ53" s="8">
        <f>VLOOKUP($G53,Összesítő!$B:$F,3,FALSE)</f>
        <v>4183</v>
      </c>
      <c r="BA53" s="8">
        <f t="shared" si="108"/>
        <v>0</v>
      </c>
      <c r="BB53" s="5">
        <f t="shared" si="109"/>
        <v>1</v>
      </c>
      <c r="BC53" s="5" t="str">
        <f t="shared" si="110"/>
        <v>H</v>
      </c>
      <c r="BD53" s="5">
        <f t="shared" si="111"/>
        <v>0</v>
      </c>
      <c r="BE53" s="5">
        <f t="shared" si="112"/>
        <v>0</v>
      </c>
      <c r="BF53" s="5">
        <f t="shared" si="113"/>
        <v>0</v>
      </c>
      <c r="BG53" s="8" t="str">
        <f t="shared" si="114"/>
        <v>Nem rövidtávú a feladat.</v>
      </c>
      <c r="BH53" s="5">
        <f t="shared" si="115"/>
        <v>1</v>
      </c>
      <c r="BI53" s="5">
        <f t="shared" si="116"/>
        <v>1</v>
      </c>
      <c r="BJ53" s="5">
        <f t="shared" si="117"/>
        <v>1</v>
      </c>
      <c r="BK53" s="5">
        <f t="shared" si="118"/>
        <v>1</v>
      </c>
      <c r="BL53" s="5">
        <f t="shared" si="119"/>
        <v>1</v>
      </c>
      <c r="BM53" s="4" t="str">
        <f t="shared" si="120"/>
        <v>Forráshiányos a feladat!</v>
      </c>
      <c r="BN53" s="5">
        <f t="shared" si="121"/>
        <v>0</v>
      </c>
      <c r="BO53" s="5">
        <f t="shared" si="122"/>
        <v>1</v>
      </c>
      <c r="BP53" s="5">
        <f t="shared" si="123"/>
        <v>0</v>
      </c>
      <c r="BQ53" s="5">
        <f t="shared" si="124"/>
        <v>0</v>
      </c>
      <c r="BR53" s="5">
        <f t="shared" si="125"/>
        <v>0</v>
      </c>
      <c r="BS53" s="8">
        <f t="shared" si="126"/>
        <v>0</v>
      </c>
      <c r="BT53" s="5">
        <f t="shared" si="127"/>
        <v>0</v>
      </c>
      <c r="BU53" s="5">
        <f t="shared" si="128"/>
        <v>0</v>
      </c>
      <c r="BV53" s="5">
        <f t="shared" si="129"/>
        <v>1</v>
      </c>
      <c r="BW53" s="5">
        <f t="shared" si="130"/>
        <v>1</v>
      </c>
      <c r="BX53" s="5">
        <f t="shared" si="131"/>
        <v>1</v>
      </c>
      <c r="BY53" s="5">
        <f t="shared" si="132"/>
        <v>1</v>
      </c>
      <c r="BZ53" s="5">
        <f t="shared" si="133"/>
        <v>1</v>
      </c>
      <c r="CA53" s="5">
        <f t="shared" si="134"/>
        <v>1</v>
      </c>
      <c r="CB53" s="5">
        <f t="shared" si="135"/>
        <v>1</v>
      </c>
      <c r="CC53" s="5">
        <f t="shared" si="136"/>
        <v>1</v>
      </c>
      <c r="CD53" s="5">
        <f t="shared" si="137"/>
        <v>1</v>
      </c>
      <c r="CE53" s="5" t="str">
        <f t="shared" si="138"/>
        <v>?</v>
      </c>
      <c r="CF53" s="4" t="str">
        <f t="shared" si="139"/>
        <v>Kitöltés rendben!</v>
      </c>
      <c r="CG53" s="5">
        <f t="shared" si="140"/>
        <v>1</v>
      </c>
      <c r="CH53" s="5">
        <f t="shared" si="141"/>
        <v>0</v>
      </c>
      <c r="CI53" s="5">
        <f t="shared" si="142"/>
        <v>1</v>
      </c>
    </row>
    <row r="54" spans="1:87" s="2" customFormat="1" ht="144" hidden="1" customHeight="1" x14ac:dyDescent="0.3">
      <c r="A54" s="1" t="str">
        <f t="shared" si="102"/>
        <v>Kitöltés rendben!</v>
      </c>
      <c r="B54" s="172">
        <v>2</v>
      </c>
      <c r="C54" s="171" t="s">
        <v>481</v>
      </c>
      <c r="D54" s="173" t="s">
        <v>511</v>
      </c>
      <c r="E54" s="173" t="s">
        <v>574</v>
      </c>
      <c r="F54" s="174" t="str">
        <f>VLOOKUP($G54,Összesítő!$B:$F,2,FALSE)</f>
        <v>11-31875-1-006-00-14</v>
      </c>
      <c r="G54" s="171" t="s">
        <v>272</v>
      </c>
      <c r="H54" s="174">
        <f>COUNTA($G$3:G54)</f>
        <v>45</v>
      </c>
      <c r="I54" s="174" t="str">
        <f>AZ54&amp;"_"&amp;H54&amp;"_FIV_"&amp;LEFT(Előlap!$B$6,4)</f>
        <v>4183_45_FIV_2026</v>
      </c>
      <c r="J54" s="174" t="str">
        <f>VLOOKUP($G54,Összesítő!$B:$F,5,FALSE)</f>
        <v>Mesterháza, Nagygeresd, Nemesládony, Tompaládony, Uraiújfalu, Vámoscsalád</v>
      </c>
      <c r="K54" s="174" t="str">
        <f>VLOOKUP($G54,Összesítő!$B:$F,4,FALSE)</f>
        <v>Mesterháza Község Önkormányzata, Nagygeresd Községi Önkormányzat, Nemesládony Község Önkormányzata, Tompaládony Község Önkormányzata, Uraiújfalu Községi Önkormányzat, Vámoscsalád Községi Önkormányzat</v>
      </c>
      <c r="L54" s="6">
        <f t="shared" si="103"/>
        <v>5000</v>
      </c>
      <c r="M54" s="172">
        <v>2029</v>
      </c>
      <c r="N54" s="172">
        <v>2029</v>
      </c>
      <c r="O54" s="12">
        <v>0</v>
      </c>
      <c r="P54" s="7">
        <v>5000</v>
      </c>
      <c r="Q54" s="7">
        <v>0</v>
      </c>
      <c r="S54" s="7">
        <v>0</v>
      </c>
      <c r="T54" s="7">
        <v>0</v>
      </c>
      <c r="U54" s="7">
        <v>0</v>
      </c>
      <c r="V54" s="7">
        <v>0</v>
      </c>
      <c r="W54" s="7">
        <v>0</v>
      </c>
      <c r="X54" s="7">
        <v>0</v>
      </c>
      <c r="Y54" s="7">
        <v>0</v>
      </c>
      <c r="Z54" s="7">
        <v>0</v>
      </c>
      <c r="AA54" s="7">
        <v>0</v>
      </c>
      <c r="AB54" s="7">
        <v>0</v>
      </c>
      <c r="AC54" s="7">
        <v>0</v>
      </c>
      <c r="AD54" s="6">
        <f t="shared" si="104"/>
        <v>0</v>
      </c>
      <c r="AE54" s="3" t="str">
        <f t="shared" si="105"/>
        <v>Nem rövidtávú a feladat.</v>
      </c>
      <c r="AG54" s="7">
        <v>0</v>
      </c>
      <c r="AH54" s="7">
        <v>0</v>
      </c>
      <c r="AI54" s="7">
        <v>0</v>
      </c>
      <c r="AJ54" s="7">
        <v>0</v>
      </c>
      <c r="AK54" s="7">
        <v>0</v>
      </c>
      <c r="AL54" s="7">
        <v>0</v>
      </c>
      <c r="AM54" s="7">
        <v>0</v>
      </c>
      <c r="AN54" s="7">
        <v>0</v>
      </c>
      <c r="AO54" s="7">
        <v>0</v>
      </c>
      <c r="AP54" s="7">
        <v>0</v>
      </c>
      <c r="AQ54" s="7">
        <v>0</v>
      </c>
      <c r="AR54" s="6">
        <f t="shared" si="106"/>
        <v>0</v>
      </c>
      <c r="AS54" s="171" t="s">
        <v>580</v>
      </c>
      <c r="AT54" s="3" t="str">
        <f t="shared" si="107"/>
        <v>Forráshiányos a feladat!</v>
      </c>
      <c r="AV54" s="173" t="s">
        <v>0</v>
      </c>
      <c r="AW54" s="173" t="s">
        <v>0</v>
      </c>
      <c r="AZ54" s="8">
        <f>VLOOKUP($G54,Összesítő!$B:$F,3,FALSE)</f>
        <v>4183</v>
      </c>
      <c r="BA54" s="8">
        <f t="shared" si="108"/>
        <v>0</v>
      </c>
      <c r="BB54" s="5">
        <f t="shared" si="109"/>
        <v>1</v>
      </c>
      <c r="BC54" s="5" t="str">
        <f t="shared" si="110"/>
        <v>H</v>
      </c>
      <c r="BD54" s="5">
        <f t="shared" si="111"/>
        <v>0</v>
      </c>
      <c r="BE54" s="5">
        <f t="shared" si="112"/>
        <v>0</v>
      </c>
      <c r="BF54" s="5">
        <f t="shared" si="113"/>
        <v>0</v>
      </c>
      <c r="BG54" s="8" t="str">
        <f t="shared" si="114"/>
        <v>Nem rövidtávú a feladat.</v>
      </c>
      <c r="BH54" s="5">
        <f t="shared" si="115"/>
        <v>1</v>
      </c>
      <c r="BI54" s="5">
        <f t="shared" si="116"/>
        <v>1</v>
      </c>
      <c r="BJ54" s="5">
        <f t="shared" si="117"/>
        <v>1</v>
      </c>
      <c r="BK54" s="5">
        <f t="shared" si="118"/>
        <v>1</v>
      </c>
      <c r="BL54" s="5">
        <f t="shared" si="119"/>
        <v>1</v>
      </c>
      <c r="BM54" s="4" t="str">
        <f t="shared" si="120"/>
        <v>Forráshiányos a feladat!</v>
      </c>
      <c r="BN54" s="5">
        <f t="shared" si="121"/>
        <v>0</v>
      </c>
      <c r="BO54" s="5">
        <f t="shared" si="122"/>
        <v>1</v>
      </c>
      <c r="BP54" s="5">
        <f t="shared" si="123"/>
        <v>0</v>
      </c>
      <c r="BQ54" s="5">
        <f t="shared" si="124"/>
        <v>0</v>
      </c>
      <c r="BR54" s="5">
        <f t="shared" si="125"/>
        <v>0</v>
      </c>
      <c r="BS54" s="8">
        <f t="shared" si="126"/>
        <v>0</v>
      </c>
      <c r="BT54" s="5">
        <f t="shared" si="127"/>
        <v>0</v>
      </c>
      <c r="BU54" s="5">
        <f t="shared" si="128"/>
        <v>0</v>
      </c>
      <c r="BV54" s="5">
        <f t="shared" si="129"/>
        <v>1</v>
      </c>
      <c r="BW54" s="5">
        <f t="shared" si="130"/>
        <v>1</v>
      </c>
      <c r="BX54" s="5">
        <f t="shared" si="131"/>
        <v>1</v>
      </c>
      <c r="BY54" s="5">
        <f t="shared" si="132"/>
        <v>1</v>
      </c>
      <c r="BZ54" s="5">
        <f t="shared" si="133"/>
        <v>1</v>
      </c>
      <c r="CA54" s="5">
        <f t="shared" si="134"/>
        <v>1</v>
      </c>
      <c r="CB54" s="5">
        <f t="shared" si="135"/>
        <v>1</v>
      </c>
      <c r="CC54" s="5">
        <f t="shared" si="136"/>
        <v>1</v>
      </c>
      <c r="CD54" s="5">
        <f t="shared" si="137"/>
        <v>1</v>
      </c>
      <c r="CE54" s="5" t="str">
        <f t="shared" si="138"/>
        <v>?</v>
      </c>
      <c r="CF54" s="4" t="str">
        <f t="shared" si="139"/>
        <v>Kitöltés rendben!</v>
      </c>
      <c r="CG54" s="5">
        <f t="shared" si="140"/>
        <v>1</v>
      </c>
      <c r="CH54" s="5">
        <f t="shared" si="141"/>
        <v>0</v>
      </c>
      <c r="CI54" s="5">
        <f t="shared" si="142"/>
        <v>1</v>
      </c>
    </row>
    <row r="55" spans="1:87" s="2" customFormat="1" ht="144" hidden="1" customHeight="1" x14ac:dyDescent="0.3">
      <c r="A55" s="1" t="str">
        <f t="shared" si="102"/>
        <v>Kitöltés rendben!</v>
      </c>
      <c r="B55" s="172">
        <v>1</v>
      </c>
      <c r="C55" s="171" t="s">
        <v>489</v>
      </c>
      <c r="D55" s="173" t="s">
        <v>506</v>
      </c>
      <c r="E55" s="173" t="s">
        <v>575</v>
      </c>
      <c r="F55" s="174" t="str">
        <f>VLOOKUP($G55,Összesítő!$B:$F,2,FALSE)</f>
        <v>11-31875-1-006-00-14</v>
      </c>
      <c r="G55" s="171" t="s">
        <v>272</v>
      </c>
      <c r="H55" s="174">
        <f>COUNTA($G$3:G55)</f>
        <v>46</v>
      </c>
      <c r="I55" s="174" t="str">
        <f>AZ55&amp;"_"&amp;H55&amp;"_FIV_"&amp;LEFT(Előlap!$B$6,4)</f>
        <v>4183_46_FIV_2026</v>
      </c>
      <c r="J55" s="174" t="str">
        <f>VLOOKUP($G55,Összesítő!$B:$F,5,FALSE)</f>
        <v>Mesterháza, Nagygeresd, Nemesládony, Tompaládony, Uraiújfalu, Vámoscsalád</v>
      </c>
      <c r="K55" s="174" t="str">
        <f>VLOOKUP($G55,Összesítő!$B:$F,4,FALSE)</f>
        <v>Mesterháza Község Önkormányzata, Nagygeresd Községi Önkormányzat, Nemesládony Község Önkormányzata, Tompaládony Község Önkormányzata, Uraiújfalu Községi Önkormányzat, Vámoscsalád Községi Önkormányzat</v>
      </c>
      <c r="L55" s="6">
        <f t="shared" si="103"/>
        <v>0</v>
      </c>
      <c r="M55" s="172">
        <v>2027</v>
      </c>
      <c r="N55" s="172">
        <v>2027</v>
      </c>
      <c r="O55" s="12">
        <v>0</v>
      </c>
      <c r="P55" s="7">
        <v>0</v>
      </c>
      <c r="Q55" s="7">
        <v>0</v>
      </c>
      <c r="S55" s="7">
        <v>0</v>
      </c>
      <c r="T55" s="7">
        <v>0</v>
      </c>
      <c r="U55" s="7">
        <v>0</v>
      </c>
      <c r="V55" s="7">
        <v>0</v>
      </c>
      <c r="W55" s="7">
        <v>0</v>
      </c>
      <c r="X55" s="7">
        <v>0</v>
      </c>
      <c r="Y55" s="7">
        <v>0</v>
      </c>
      <c r="Z55" s="7">
        <v>0</v>
      </c>
      <c r="AA55" s="7">
        <v>0</v>
      </c>
      <c r="AB55" s="7">
        <v>0</v>
      </c>
      <c r="AC55" s="7">
        <v>0</v>
      </c>
      <c r="AD55" s="6">
        <f t="shared" si="104"/>
        <v>0</v>
      </c>
      <c r="AE55" s="3" t="str">
        <f t="shared" si="105"/>
        <v>A forrás egyenlő a költséggel (I.ütem).</v>
      </c>
      <c r="AG55" s="7">
        <v>0</v>
      </c>
      <c r="AH55" s="7">
        <v>0</v>
      </c>
      <c r="AI55" s="7">
        <v>0</v>
      </c>
      <c r="AJ55" s="7">
        <v>0</v>
      </c>
      <c r="AK55" s="7">
        <v>0</v>
      </c>
      <c r="AL55" s="7">
        <v>0</v>
      </c>
      <c r="AM55" s="7">
        <v>0</v>
      </c>
      <c r="AN55" s="7">
        <v>0</v>
      </c>
      <c r="AO55" s="7">
        <v>0</v>
      </c>
      <c r="AP55" s="7">
        <v>0</v>
      </c>
      <c r="AQ55" s="7">
        <v>0</v>
      </c>
      <c r="AR55" s="6">
        <f t="shared" si="106"/>
        <v>0</v>
      </c>
      <c r="AS55" s="171" t="s">
        <v>581</v>
      </c>
      <c r="AT55" s="3" t="str">
        <f t="shared" si="107"/>
        <v>Nem hosszútávú a feladat.</v>
      </c>
      <c r="AV55" s="173" t="s">
        <v>582</v>
      </c>
      <c r="AW55" s="173" t="s">
        <v>0</v>
      </c>
      <c r="AZ55" s="8">
        <f>VLOOKUP($G55,Összesítő!$B:$F,3,FALSE)</f>
        <v>4183</v>
      </c>
      <c r="BA55" s="8">
        <f t="shared" si="108"/>
        <v>31</v>
      </c>
      <c r="BB55" s="5">
        <f t="shared" si="109"/>
        <v>1</v>
      </c>
      <c r="BC55" s="5" t="str">
        <f t="shared" si="110"/>
        <v>R</v>
      </c>
      <c r="BD55" s="5">
        <f t="shared" si="111"/>
        <v>1</v>
      </c>
      <c r="BE55" s="5">
        <f t="shared" si="112"/>
        <v>0</v>
      </c>
      <c r="BF55" s="5">
        <f t="shared" si="113"/>
        <v>0</v>
      </c>
      <c r="BG55" s="8" t="str">
        <f t="shared" si="114"/>
        <v>A forrás egyenlő a költséggel (I.ütem).</v>
      </c>
      <c r="BH55" s="5">
        <f t="shared" si="115"/>
        <v>1</v>
      </c>
      <c r="BI55" s="5">
        <f t="shared" si="116"/>
        <v>1</v>
      </c>
      <c r="BJ55" s="5">
        <f t="shared" si="117"/>
        <v>0</v>
      </c>
      <c r="BK55" s="5">
        <f t="shared" si="118"/>
        <v>1</v>
      </c>
      <c r="BL55" s="5">
        <f t="shared" si="119"/>
        <v>1</v>
      </c>
      <c r="BM55" s="4" t="str">
        <f t="shared" si="120"/>
        <v>Nem hosszútávú a feladat.</v>
      </c>
      <c r="BN55" s="5">
        <f t="shared" si="121"/>
        <v>1</v>
      </c>
      <c r="BO55" s="5">
        <f t="shared" si="122"/>
        <v>0</v>
      </c>
      <c r="BP55" s="5">
        <f t="shared" si="123"/>
        <v>1</v>
      </c>
      <c r="BQ55" s="5">
        <f t="shared" si="124"/>
        <v>0</v>
      </c>
      <c r="BR55" s="5">
        <f t="shared" si="125"/>
        <v>1</v>
      </c>
      <c r="BS55" s="8" t="str">
        <f t="shared" si="126"/>
        <v>Nincs hosszútávú terv!</v>
      </c>
      <c r="BT55" s="5">
        <f t="shared" si="127"/>
        <v>1</v>
      </c>
      <c r="BU55" s="5">
        <f t="shared" si="128"/>
        <v>0</v>
      </c>
      <c r="BV55" s="5">
        <f t="shared" si="129"/>
        <v>1</v>
      </c>
      <c r="BW55" s="5">
        <f t="shared" si="130"/>
        <v>1</v>
      </c>
      <c r="BX55" s="5">
        <f t="shared" si="131"/>
        <v>1</v>
      </c>
      <c r="BY55" s="5">
        <f t="shared" si="132"/>
        <v>1</v>
      </c>
      <c r="BZ55" s="5">
        <f t="shared" si="133"/>
        <v>1</v>
      </c>
      <c r="CA55" s="5">
        <f t="shared" si="134"/>
        <v>1</v>
      </c>
      <c r="CB55" s="5">
        <f t="shared" si="135"/>
        <v>1</v>
      </c>
      <c r="CC55" s="5">
        <f t="shared" si="136"/>
        <v>1</v>
      </c>
      <c r="CD55" s="5">
        <f t="shared" si="137"/>
        <v>1</v>
      </c>
      <c r="CE55" s="5" t="str">
        <f t="shared" si="138"/>
        <v>?</v>
      </c>
      <c r="CF55" s="4" t="str">
        <f t="shared" si="139"/>
        <v>Kitöltés rendben!</v>
      </c>
      <c r="CG55" s="5">
        <f t="shared" si="140"/>
        <v>1</v>
      </c>
      <c r="CH55" s="5">
        <f t="shared" si="141"/>
        <v>1</v>
      </c>
      <c r="CI55" s="5">
        <f t="shared" si="142"/>
        <v>0</v>
      </c>
    </row>
    <row r="56" spans="1:87" s="2" customFormat="1" ht="31.2" hidden="1" customHeight="1" x14ac:dyDescent="0.3">
      <c r="A56" s="1" t="str">
        <f t="shared" si="102"/>
        <v>Nincs VKR kiválasztva!</v>
      </c>
      <c r="B56" s="172"/>
      <c r="C56" s="171"/>
      <c r="D56" s="173"/>
      <c r="E56" s="173"/>
      <c r="F56" s="174" t="e">
        <f>VLOOKUP($G56,Összesítő!$B:$F,2,FALSE)</f>
        <v>#N/A</v>
      </c>
      <c r="G56" s="171"/>
      <c r="H56" s="174">
        <f>COUNTA($G$3:G56)</f>
        <v>46</v>
      </c>
      <c r="I56" s="174" t="e">
        <f>AZ56&amp;"_"&amp;H56&amp;"_FIV_"&amp;LEFT(Előlap!$B$6,4)</f>
        <v>#N/A</v>
      </c>
      <c r="J56" s="174" t="e">
        <f>VLOOKUP($G56,Összesítő!$B:$F,5,FALSE)</f>
        <v>#N/A</v>
      </c>
      <c r="K56" s="174" t="e">
        <f>VLOOKUP($G56,Összesítő!$B:$F,4,FALSE)</f>
        <v>#N/A</v>
      </c>
      <c r="L56" s="6">
        <f t="shared" si="103"/>
        <v>0</v>
      </c>
      <c r="M56" s="172"/>
      <c r="N56" s="172"/>
      <c r="O56" s="12"/>
      <c r="P56" s="7"/>
      <c r="Q56" s="7"/>
      <c r="S56" s="7"/>
      <c r="T56" s="7"/>
      <c r="U56" s="7"/>
      <c r="V56" s="7"/>
      <c r="W56" s="7"/>
      <c r="X56" s="7"/>
      <c r="Y56" s="7"/>
      <c r="Z56" s="7"/>
      <c r="AA56" s="7"/>
      <c r="AB56" s="7"/>
      <c r="AC56" s="7"/>
      <c r="AD56" s="6">
        <f t="shared" si="104"/>
        <v>0</v>
      </c>
      <c r="AE56" s="3" t="str">
        <f t="shared" si="105"/>
        <v>Nincs VKR kiválasztva!</v>
      </c>
      <c r="AG56" s="7"/>
      <c r="AH56" s="7"/>
      <c r="AI56" s="7"/>
      <c r="AJ56" s="7"/>
      <c r="AK56" s="7"/>
      <c r="AL56" s="7"/>
      <c r="AM56" s="7"/>
      <c r="AN56" s="7"/>
      <c r="AO56" s="7"/>
      <c r="AP56" s="7"/>
      <c r="AQ56" s="7"/>
      <c r="AR56" s="6">
        <f t="shared" si="106"/>
        <v>0</v>
      </c>
      <c r="AS56" s="171"/>
      <c r="AT56" s="3" t="str">
        <f t="shared" si="107"/>
        <v>Nincs VKR kiválasztva!</v>
      </c>
      <c r="AV56" s="173" t="s">
        <v>0</v>
      </c>
      <c r="AW56" s="173" t="s">
        <v>0</v>
      </c>
      <c r="AZ56" s="8" t="e">
        <f>VLOOKUP($G56,Összesítő!$B:$F,3,FALSE)</f>
        <v>#N/A</v>
      </c>
      <c r="BA56" s="8">
        <f t="shared" si="108"/>
        <v>0</v>
      </c>
      <c r="BB56" s="5" t="e">
        <f t="shared" si="109"/>
        <v>#N/A</v>
      </c>
      <c r="BC56" s="5" t="e">
        <f t="shared" si="110"/>
        <v>#N/A</v>
      </c>
      <c r="BD56" s="5" t="e">
        <f t="shared" si="111"/>
        <v>#N/A</v>
      </c>
      <c r="BE56" s="5" t="e">
        <f t="shared" si="112"/>
        <v>#N/A</v>
      </c>
      <c r="BF56" s="5">
        <f t="shared" si="113"/>
        <v>0</v>
      </c>
      <c r="BG56" s="8" t="str">
        <f t="shared" si="114"/>
        <v>A forrás egyenlő a költséggel (I.ütem).</v>
      </c>
      <c r="BH56" s="5">
        <f t="shared" si="115"/>
        <v>0</v>
      </c>
      <c r="BI56" s="5">
        <f t="shared" si="116"/>
        <v>0</v>
      </c>
      <c r="BJ56" s="5">
        <f t="shared" si="117"/>
        <v>0</v>
      </c>
      <c r="BK56" s="5">
        <f t="shared" si="118"/>
        <v>0</v>
      </c>
      <c r="BL56" s="5">
        <f t="shared" si="119"/>
        <v>0</v>
      </c>
      <c r="BM56" s="4" t="str">
        <f t="shared" si="120"/>
        <v>Nem hosszútávú a feladat.</v>
      </c>
      <c r="BN56" s="5">
        <f t="shared" si="121"/>
        <v>1</v>
      </c>
      <c r="BO56" s="5">
        <f t="shared" si="122"/>
        <v>0</v>
      </c>
      <c r="BP56" s="5">
        <f t="shared" si="123"/>
        <v>1</v>
      </c>
      <c r="BQ56" s="5">
        <f t="shared" si="124"/>
        <v>0</v>
      </c>
      <c r="BR56" s="5" t="e">
        <f t="shared" si="125"/>
        <v>#N/A</v>
      </c>
      <c r="BS56" s="8" t="str">
        <f t="shared" si="126"/>
        <v>Nincs hosszútávú terv!</v>
      </c>
      <c r="BT56" s="5" t="e">
        <f t="shared" si="127"/>
        <v>#N/A</v>
      </c>
      <c r="BU56" s="5" t="e">
        <f t="shared" si="128"/>
        <v>#N/A</v>
      </c>
      <c r="BV56" s="5">
        <f t="shared" si="129"/>
        <v>0</v>
      </c>
      <c r="BW56" s="5">
        <f t="shared" si="130"/>
        <v>0</v>
      </c>
      <c r="BX56" s="5">
        <f t="shared" si="131"/>
        <v>0</v>
      </c>
      <c r="BY56" s="5">
        <f t="shared" si="132"/>
        <v>0</v>
      </c>
      <c r="BZ56" s="5">
        <f t="shared" si="133"/>
        <v>0</v>
      </c>
      <c r="CA56" s="5">
        <f t="shared" si="134"/>
        <v>0</v>
      </c>
      <c r="CB56" s="5">
        <f t="shared" si="135"/>
        <v>0</v>
      </c>
      <c r="CC56" s="5">
        <f t="shared" si="136"/>
        <v>0</v>
      </c>
      <c r="CD56" s="5">
        <f t="shared" si="137"/>
        <v>0</v>
      </c>
      <c r="CE56" s="5" t="e">
        <f t="shared" si="138"/>
        <v>#N/A</v>
      </c>
      <c r="CF56" s="4" t="e">
        <f t="shared" si="139"/>
        <v>#N/A</v>
      </c>
      <c r="CG56" s="5">
        <f t="shared" si="140"/>
        <v>0</v>
      </c>
      <c r="CH56" s="5" t="e">
        <f t="shared" si="141"/>
        <v>#N/A</v>
      </c>
      <c r="CI56" s="5" t="e">
        <f t="shared" si="142"/>
        <v>#N/A</v>
      </c>
    </row>
    <row r="57" spans="1:87" s="2" customFormat="1" ht="43.2" hidden="1" customHeight="1" x14ac:dyDescent="0.3">
      <c r="A57" s="1" t="str">
        <f t="shared" si="102"/>
        <v>Kitöltés rendben!</v>
      </c>
      <c r="B57" s="172">
        <v>2</v>
      </c>
      <c r="C57" s="171" t="s">
        <v>405</v>
      </c>
      <c r="D57" s="173" t="s">
        <v>514</v>
      </c>
      <c r="E57" s="173" t="s">
        <v>576</v>
      </c>
      <c r="F57" s="174" t="str">
        <f>VLOOKUP($G57,Összesítő!$B:$F,2,FALSE)</f>
        <v>11-26143-1-002-00-06</v>
      </c>
      <c r="G57" s="171" t="s">
        <v>228</v>
      </c>
      <c r="H57" s="174">
        <f>COUNTA($G$3:G57)</f>
        <v>47</v>
      </c>
      <c r="I57" s="174" t="str">
        <f>AZ57&amp;"_"&amp;H57&amp;"_FIV_"&amp;LEFT(Előlap!$B$6,4)</f>
        <v>4172_47_FIV_2026</v>
      </c>
      <c r="J57" s="174" t="str">
        <f>VLOOKUP($G57,Összesítő!$B:$F,5,FALSE)</f>
        <v>Nagysimonyi, Sitke</v>
      </c>
      <c r="K57" s="174" t="str">
        <f>VLOOKUP($G57,Összesítő!$B:$F,4,FALSE)</f>
        <v>Nagysimonyi Község Önkormányzata, Sitke Község Önkormányzata</v>
      </c>
      <c r="L57" s="6">
        <f t="shared" si="103"/>
        <v>90000</v>
      </c>
      <c r="M57" s="172">
        <v>2028</v>
      </c>
      <c r="N57" s="172">
        <v>2028</v>
      </c>
      <c r="O57" s="12">
        <v>0</v>
      </c>
      <c r="P57" s="7">
        <v>90000</v>
      </c>
      <c r="Q57" s="7">
        <v>0</v>
      </c>
      <c r="S57" s="7">
        <v>0</v>
      </c>
      <c r="T57" s="7">
        <v>0</v>
      </c>
      <c r="U57" s="7">
        <v>0</v>
      </c>
      <c r="V57" s="7">
        <v>0</v>
      </c>
      <c r="W57" s="7">
        <v>0</v>
      </c>
      <c r="X57" s="7">
        <v>0</v>
      </c>
      <c r="Y57" s="7">
        <v>0</v>
      </c>
      <c r="Z57" s="7">
        <v>0</v>
      </c>
      <c r="AA57" s="7">
        <v>0</v>
      </c>
      <c r="AB57" s="7">
        <v>0</v>
      </c>
      <c r="AC57" s="7">
        <v>0</v>
      </c>
      <c r="AD57" s="6">
        <f t="shared" si="104"/>
        <v>0</v>
      </c>
      <c r="AE57" s="3" t="str">
        <f t="shared" si="105"/>
        <v>Nem rövidtávú a feladat.</v>
      </c>
      <c r="AG57" s="7">
        <v>0</v>
      </c>
      <c r="AH57" s="7">
        <v>0</v>
      </c>
      <c r="AI57" s="7">
        <v>548</v>
      </c>
      <c r="AJ57" s="7">
        <v>0</v>
      </c>
      <c r="AK57" s="7">
        <v>0</v>
      </c>
      <c r="AL57" s="7">
        <v>0</v>
      </c>
      <c r="AM57" s="7">
        <v>0</v>
      </c>
      <c r="AN57" s="7">
        <v>0</v>
      </c>
      <c r="AO57" s="7">
        <v>0</v>
      </c>
      <c r="AP57" s="7">
        <v>0</v>
      </c>
      <c r="AQ57" s="7">
        <v>0</v>
      </c>
      <c r="AR57" s="6">
        <v>0</v>
      </c>
      <c r="AS57" s="171" t="s">
        <v>580</v>
      </c>
      <c r="AT57" s="3" t="str">
        <f t="shared" si="107"/>
        <v>Forráshiányos a feladat!</v>
      </c>
      <c r="AV57" s="173" t="s">
        <v>0</v>
      </c>
      <c r="AW57" s="173" t="s">
        <v>0</v>
      </c>
      <c r="AZ57" s="8">
        <f>VLOOKUP($G57,Összesítő!$B:$F,3,FALSE)</f>
        <v>4172</v>
      </c>
      <c r="BA57" s="8">
        <f t="shared" si="108"/>
        <v>0</v>
      </c>
      <c r="BB57" s="5">
        <f t="shared" si="109"/>
        <v>1</v>
      </c>
      <c r="BC57" s="5" t="str">
        <f t="shared" si="110"/>
        <v>H</v>
      </c>
      <c r="BD57" s="5">
        <f t="shared" si="111"/>
        <v>0</v>
      </c>
      <c r="BE57" s="5">
        <f t="shared" si="112"/>
        <v>0</v>
      </c>
      <c r="BF57" s="5">
        <f t="shared" si="113"/>
        <v>0</v>
      </c>
      <c r="BG57" s="8" t="str">
        <f t="shared" si="114"/>
        <v>Nem rövidtávú a feladat.</v>
      </c>
      <c r="BH57" s="5">
        <f t="shared" si="115"/>
        <v>1</v>
      </c>
      <c r="BI57" s="5">
        <f t="shared" si="116"/>
        <v>1</v>
      </c>
      <c r="BJ57" s="5">
        <f t="shared" si="117"/>
        <v>1</v>
      </c>
      <c r="BK57" s="5">
        <f t="shared" si="118"/>
        <v>1</v>
      </c>
      <c r="BL57" s="5">
        <f t="shared" si="119"/>
        <v>1</v>
      </c>
      <c r="BM57" s="4" t="str">
        <f t="shared" si="120"/>
        <v>Forráshiányos a feladat!</v>
      </c>
      <c r="BN57" s="5">
        <f t="shared" si="121"/>
        <v>0</v>
      </c>
      <c r="BO57" s="5">
        <f t="shared" si="122"/>
        <v>1</v>
      </c>
      <c r="BP57" s="5">
        <f t="shared" si="123"/>
        <v>0</v>
      </c>
      <c r="BQ57" s="5">
        <f t="shared" si="124"/>
        <v>0</v>
      </c>
      <c r="BR57" s="5">
        <f t="shared" si="125"/>
        <v>0</v>
      </c>
      <c r="BS57" s="8">
        <f t="shared" si="126"/>
        <v>0</v>
      </c>
      <c r="BT57" s="5">
        <f t="shared" si="127"/>
        <v>0</v>
      </c>
      <c r="BU57" s="5">
        <f t="shared" si="128"/>
        <v>0</v>
      </c>
      <c r="BV57" s="5">
        <f t="shared" si="129"/>
        <v>1</v>
      </c>
      <c r="BW57" s="5">
        <f t="shared" si="130"/>
        <v>1</v>
      </c>
      <c r="BX57" s="5">
        <f t="shared" si="131"/>
        <v>1</v>
      </c>
      <c r="BY57" s="5">
        <f t="shared" si="132"/>
        <v>1</v>
      </c>
      <c r="BZ57" s="5">
        <f t="shared" si="133"/>
        <v>1</v>
      </c>
      <c r="CA57" s="5">
        <f t="shared" si="134"/>
        <v>1</v>
      </c>
      <c r="CB57" s="5">
        <f t="shared" si="135"/>
        <v>1</v>
      </c>
      <c r="CC57" s="5">
        <f t="shared" si="136"/>
        <v>1</v>
      </c>
      <c r="CD57" s="5">
        <f t="shared" si="137"/>
        <v>1</v>
      </c>
      <c r="CE57" s="5" t="str">
        <f t="shared" si="138"/>
        <v>?</v>
      </c>
      <c r="CF57" s="4" t="str">
        <f t="shared" si="139"/>
        <v>Kitöltés rendben!</v>
      </c>
      <c r="CG57" s="5">
        <f t="shared" si="140"/>
        <v>1</v>
      </c>
      <c r="CH57" s="5">
        <f t="shared" si="141"/>
        <v>0</v>
      </c>
      <c r="CI57" s="5">
        <f t="shared" si="142"/>
        <v>1</v>
      </c>
    </row>
    <row r="58" spans="1:87" s="2" customFormat="1" ht="43.2" hidden="1" x14ac:dyDescent="0.3">
      <c r="A58" s="1" t="str">
        <f t="shared" si="102"/>
        <v>Kitöltés rendben!</v>
      </c>
      <c r="B58" s="172">
        <v>2</v>
      </c>
      <c r="C58" s="171" t="s">
        <v>399</v>
      </c>
      <c r="D58" s="173" t="s">
        <v>509</v>
      </c>
      <c r="E58" s="173" t="s">
        <v>576</v>
      </c>
      <c r="F58" s="174" t="str">
        <f>VLOOKUP($G58,Összesítő!$B:$F,2,FALSE)</f>
        <v>11-26143-1-002-00-06</v>
      </c>
      <c r="G58" s="171" t="s">
        <v>228</v>
      </c>
      <c r="H58" s="174">
        <f>COUNTA($G$3:G58)</f>
        <v>48</v>
      </c>
      <c r="I58" s="174" t="str">
        <f>AZ58&amp;"_"&amp;H58&amp;"_FIV_"&amp;LEFT(Előlap!$B$6,4)</f>
        <v>4172_48_FIV_2026</v>
      </c>
      <c r="J58" s="174" t="str">
        <f>VLOOKUP($G58,Összesítő!$B:$F,5,FALSE)</f>
        <v>Nagysimonyi, Sitke</v>
      </c>
      <c r="K58" s="174" t="str">
        <f>VLOOKUP($G58,Összesítő!$B:$F,4,FALSE)</f>
        <v>Nagysimonyi Község Önkormányzata, Sitke Község Önkormányzata</v>
      </c>
      <c r="L58" s="6">
        <f t="shared" si="103"/>
        <v>80000</v>
      </c>
      <c r="M58" s="172">
        <v>2030</v>
      </c>
      <c r="N58" s="172">
        <v>2030</v>
      </c>
      <c r="O58" s="12">
        <v>0</v>
      </c>
      <c r="P58" s="7">
        <v>80000</v>
      </c>
      <c r="Q58" s="7">
        <v>0</v>
      </c>
      <c r="S58" s="7">
        <v>0</v>
      </c>
      <c r="T58" s="7">
        <v>0</v>
      </c>
      <c r="U58" s="7">
        <v>0</v>
      </c>
      <c r="V58" s="7">
        <v>0</v>
      </c>
      <c r="W58" s="7">
        <v>0</v>
      </c>
      <c r="X58" s="7">
        <v>0</v>
      </c>
      <c r="Y58" s="7">
        <v>0</v>
      </c>
      <c r="Z58" s="7">
        <v>0</v>
      </c>
      <c r="AA58" s="7">
        <v>0</v>
      </c>
      <c r="AB58" s="7">
        <v>0</v>
      </c>
      <c r="AC58" s="7">
        <v>0</v>
      </c>
      <c r="AD58" s="6">
        <f t="shared" si="104"/>
        <v>0</v>
      </c>
      <c r="AE58" s="3" t="str">
        <f t="shared" si="105"/>
        <v>Nem rövidtávú a feladat.</v>
      </c>
      <c r="AG58" s="7">
        <v>0</v>
      </c>
      <c r="AH58" s="7">
        <v>0</v>
      </c>
      <c r="AI58" s="7">
        <v>0</v>
      </c>
      <c r="AJ58" s="7">
        <v>0</v>
      </c>
      <c r="AK58" s="7">
        <v>0</v>
      </c>
      <c r="AL58" s="7">
        <v>0</v>
      </c>
      <c r="AM58" s="7">
        <v>0</v>
      </c>
      <c r="AN58" s="7">
        <v>0</v>
      </c>
      <c r="AO58" s="7">
        <v>0</v>
      </c>
      <c r="AP58" s="7">
        <v>0</v>
      </c>
      <c r="AQ58" s="7">
        <v>0</v>
      </c>
      <c r="AR58" s="6">
        <f t="shared" si="106"/>
        <v>0</v>
      </c>
      <c r="AS58" s="171" t="s">
        <v>580</v>
      </c>
      <c r="AT58" s="3" t="str">
        <f t="shared" si="107"/>
        <v>Forráshiányos a feladat!</v>
      </c>
      <c r="AV58" s="173" t="s">
        <v>0</v>
      </c>
      <c r="AW58" s="173" t="s">
        <v>0</v>
      </c>
      <c r="AZ58" s="8">
        <f>VLOOKUP($G58,Összesítő!$B:$F,3,FALSE)</f>
        <v>4172</v>
      </c>
      <c r="BA58" s="8">
        <f t="shared" si="108"/>
        <v>0</v>
      </c>
      <c r="BB58" s="5">
        <f t="shared" si="109"/>
        <v>1</v>
      </c>
      <c r="BC58" s="5" t="str">
        <f t="shared" si="110"/>
        <v>H</v>
      </c>
      <c r="BD58" s="5">
        <f t="shared" si="111"/>
        <v>0</v>
      </c>
      <c r="BE58" s="5">
        <f t="shared" si="112"/>
        <v>0</v>
      </c>
      <c r="BF58" s="5">
        <f t="shared" si="113"/>
        <v>0</v>
      </c>
      <c r="BG58" s="8" t="str">
        <f t="shared" si="114"/>
        <v>Nem rövidtávú a feladat.</v>
      </c>
      <c r="BH58" s="5">
        <f t="shared" si="115"/>
        <v>1</v>
      </c>
      <c r="BI58" s="5">
        <f t="shared" si="116"/>
        <v>1</v>
      </c>
      <c r="BJ58" s="5">
        <f t="shared" si="117"/>
        <v>1</v>
      </c>
      <c r="BK58" s="5">
        <f t="shared" si="118"/>
        <v>1</v>
      </c>
      <c r="BL58" s="5">
        <f t="shared" si="119"/>
        <v>1</v>
      </c>
      <c r="BM58" s="4" t="str">
        <f t="shared" si="120"/>
        <v>Forráshiányos a feladat!</v>
      </c>
      <c r="BN58" s="5">
        <f t="shared" si="121"/>
        <v>0</v>
      </c>
      <c r="BO58" s="5">
        <f t="shared" si="122"/>
        <v>1</v>
      </c>
      <c r="BP58" s="5">
        <f t="shared" si="123"/>
        <v>0</v>
      </c>
      <c r="BQ58" s="5">
        <f t="shared" si="124"/>
        <v>0</v>
      </c>
      <c r="BR58" s="5">
        <f t="shared" si="125"/>
        <v>0</v>
      </c>
      <c r="BS58" s="8">
        <f t="shared" si="126"/>
        <v>0</v>
      </c>
      <c r="BT58" s="5">
        <f t="shared" si="127"/>
        <v>0</v>
      </c>
      <c r="BU58" s="5">
        <f t="shared" si="128"/>
        <v>0</v>
      </c>
      <c r="BV58" s="5">
        <f t="shared" si="129"/>
        <v>1</v>
      </c>
      <c r="BW58" s="5">
        <f t="shared" si="130"/>
        <v>1</v>
      </c>
      <c r="BX58" s="5">
        <f t="shared" si="131"/>
        <v>1</v>
      </c>
      <c r="BY58" s="5">
        <f t="shared" si="132"/>
        <v>1</v>
      </c>
      <c r="BZ58" s="5">
        <f t="shared" si="133"/>
        <v>1</v>
      </c>
      <c r="CA58" s="5">
        <f t="shared" si="134"/>
        <v>1</v>
      </c>
      <c r="CB58" s="5">
        <f t="shared" si="135"/>
        <v>1</v>
      </c>
      <c r="CC58" s="5">
        <f t="shared" si="136"/>
        <v>1</v>
      </c>
      <c r="CD58" s="5">
        <f t="shared" si="137"/>
        <v>1</v>
      </c>
      <c r="CE58" s="5" t="str">
        <f t="shared" si="138"/>
        <v>?</v>
      </c>
      <c r="CF58" s="4" t="str">
        <f t="shared" si="139"/>
        <v>Kitöltés rendben!</v>
      </c>
      <c r="CG58" s="5">
        <f t="shared" si="140"/>
        <v>1</v>
      </c>
      <c r="CH58" s="5">
        <f t="shared" si="141"/>
        <v>0</v>
      </c>
      <c r="CI58" s="5">
        <f t="shared" si="142"/>
        <v>1</v>
      </c>
    </row>
    <row r="59" spans="1:87" s="2" customFormat="1" ht="43.2" hidden="1" customHeight="1" x14ac:dyDescent="0.3">
      <c r="A59" s="1" t="str">
        <f t="shared" si="102"/>
        <v>Kitöltés rendben!</v>
      </c>
      <c r="B59" s="172">
        <v>2</v>
      </c>
      <c r="C59" s="171" t="s">
        <v>450</v>
      </c>
      <c r="D59" s="173" t="s">
        <v>515</v>
      </c>
      <c r="E59" s="173" t="s">
        <v>576</v>
      </c>
      <c r="F59" s="174" t="str">
        <f>VLOOKUP($G59,Összesítő!$B:$F,2,FALSE)</f>
        <v>11-26143-1-002-00-06</v>
      </c>
      <c r="G59" s="171" t="s">
        <v>228</v>
      </c>
      <c r="H59" s="174">
        <f>COUNTA($G$3:G59)</f>
        <v>49</v>
      </c>
      <c r="I59" s="174" t="str">
        <f>AZ59&amp;"_"&amp;H59&amp;"_FIV_"&amp;LEFT(Előlap!$B$6,4)</f>
        <v>4172_49_FIV_2026</v>
      </c>
      <c r="J59" s="174" t="str">
        <f>VLOOKUP($G59,Összesítő!$B:$F,5,FALSE)</f>
        <v>Nagysimonyi, Sitke</v>
      </c>
      <c r="K59" s="174" t="str">
        <f>VLOOKUP($G59,Összesítő!$B:$F,4,FALSE)</f>
        <v>Nagysimonyi Község Önkormányzata, Sitke Község Önkormányzata</v>
      </c>
      <c r="L59" s="6">
        <f t="shared" si="103"/>
        <v>200000</v>
      </c>
      <c r="M59" s="172">
        <v>2035</v>
      </c>
      <c r="N59" s="172">
        <v>2035</v>
      </c>
      <c r="O59" s="12">
        <v>0</v>
      </c>
      <c r="P59" s="7">
        <v>200000</v>
      </c>
      <c r="Q59" s="7">
        <v>0</v>
      </c>
      <c r="S59" s="7">
        <v>0</v>
      </c>
      <c r="T59" s="7">
        <v>0</v>
      </c>
      <c r="U59" s="7">
        <v>0</v>
      </c>
      <c r="V59" s="7">
        <v>0</v>
      </c>
      <c r="W59" s="7">
        <v>0</v>
      </c>
      <c r="X59" s="7">
        <v>0</v>
      </c>
      <c r="Y59" s="7">
        <v>0</v>
      </c>
      <c r="Z59" s="7">
        <v>0</v>
      </c>
      <c r="AA59" s="7">
        <v>0</v>
      </c>
      <c r="AB59" s="7">
        <v>0</v>
      </c>
      <c r="AC59" s="7">
        <v>0</v>
      </c>
      <c r="AD59" s="6">
        <f t="shared" si="104"/>
        <v>0</v>
      </c>
      <c r="AE59" s="3" t="str">
        <f t="shared" si="105"/>
        <v>Nem rövidtávú a feladat.</v>
      </c>
      <c r="AG59" s="7">
        <v>0</v>
      </c>
      <c r="AH59" s="7">
        <v>0</v>
      </c>
      <c r="AI59" s="7">
        <v>0</v>
      </c>
      <c r="AJ59" s="7">
        <v>0</v>
      </c>
      <c r="AK59" s="7">
        <v>0</v>
      </c>
      <c r="AL59" s="7">
        <v>0</v>
      </c>
      <c r="AM59" s="7">
        <v>0</v>
      </c>
      <c r="AN59" s="7">
        <v>0</v>
      </c>
      <c r="AO59" s="7">
        <v>0</v>
      </c>
      <c r="AP59" s="7">
        <v>0</v>
      </c>
      <c r="AQ59" s="7">
        <v>0</v>
      </c>
      <c r="AR59" s="6">
        <f t="shared" si="106"/>
        <v>0</v>
      </c>
      <c r="AS59" s="171" t="s">
        <v>580</v>
      </c>
      <c r="AT59" s="3" t="str">
        <f t="shared" si="107"/>
        <v>Forráshiányos a feladat!</v>
      </c>
      <c r="AV59" s="173" t="s">
        <v>0</v>
      </c>
      <c r="AW59" s="173" t="s">
        <v>0</v>
      </c>
      <c r="AZ59" s="8">
        <f>VLOOKUP($G59,Összesítő!$B:$F,3,FALSE)</f>
        <v>4172</v>
      </c>
      <c r="BA59" s="8">
        <f t="shared" si="108"/>
        <v>0</v>
      </c>
      <c r="BB59" s="5">
        <f t="shared" si="109"/>
        <v>1</v>
      </c>
      <c r="BC59" s="5" t="str">
        <f t="shared" si="110"/>
        <v>H</v>
      </c>
      <c r="BD59" s="5">
        <f t="shared" si="111"/>
        <v>0</v>
      </c>
      <c r="BE59" s="5">
        <f t="shared" si="112"/>
        <v>0</v>
      </c>
      <c r="BF59" s="5">
        <f t="shared" si="113"/>
        <v>0</v>
      </c>
      <c r="BG59" s="8" t="str">
        <f t="shared" si="114"/>
        <v>Nem rövidtávú a feladat.</v>
      </c>
      <c r="BH59" s="5">
        <f t="shared" si="115"/>
        <v>1</v>
      </c>
      <c r="BI59" s="5">
        <f t="shared" si="116"/>
        <v>1</v>
      </c>
      <c r="BJ59" s="5">
        <f t="shared" si="117"/>
        <v>1</v>
      </c>
      <c r="BK59" s="5">
        <f t="shared" si="118"/>
        <v>1</v>
      </c>
      <c r="BL59" s="5">
        <f t="shared" si="119"/>
        <v>1</v>
      </c>
      <c r="BM59" s="4" t="str">
        <f t="shared" si="120"/>
        <v>Forráshiányos a feladat!</v>
      </c>
      <c r="BN59" s="5">
        <f t="shared" si="121"/>
        <v>0</v>
      </c>
      <c r="BO59" s="5">
        <f t="shared" si="122"/>
        <v>1</v>
      </c>
      <c r="BP59" s="5">
        <f t="shared" si="123"/>
        <v>0</v>
      </c>
      <c r="BQ59" s="5">
        <f t="shared" si="124"/>
        <v>0</v>
      </c>
      <c r="BR59" s="5">
        <f t="shared" si="125"/>
        <v>0</v>
      </c>
      <c r="BS59" s="8">
        <f t="shared" si="126"/>
        <v>0</v>
      </c>
      <c r="BT59" s="5">
        <f t="shared" si="127"/>
        <v>0</v>
      </c>
      <c r="BU59" s="5">
        <f t="shared" si="128"/>
        <v>0</v>
      </c>
      <c r="BV59" s="5">
        <f t="shared" si="129"/>
        <v>1</v>
      </c>
      <c r="BW59" s="5">
        <f t="shared" si="130"/>
        <v>1</v>
      </c>
      <c r="BX59" s="5">
        <f t="shared" si="131"/>
        <v>1</v>
      </c>
      <c r="BY59" s="5">
        <f t="shared" si="132"/>
        <v>1</v>
      </c>
      <c r="BZ59" s="5">
        <f t="shared" si="133"/>
        <v>1</v>
      </c>
      <c r="CA59" s="5">
        <f t="shared" si="134"/>
        <v>1</v>
      </c>
      <c r="CB59" s="5">
        <f t="shared" si="135"/>
        <v>1</v>
      </c>
      <c r="CC59" s="5">
        <f t="shared" si="136"/>
        <v>1</v>
      </c>
      <c r="CD59" s="5">
        <f t="shared" si="137"/>
        <v>1</v>
      </c>
      <c r="CE59" s="5" t="str">
        <f t="shared" si="138"/>
        <v>?</v>
      </c>
      <c r="CF59" s="4" t="str">
        <f t="shared" si="139"/>
        <v>Kitöltés rendben!</v>
      </c>
      <c r="CG59" s="5">
        <f t="shared" si="140"/>
        <v>1</v>
      </c>
      <c r="CH59" s="5">
        <f t="shared" si="141"/>
        <v>0</v>
      </c>
      <c r="CI59" s="5">
        <f t="shared" si="142"/>
        <v>1</v>
      </c>
    </row>
    <row r="60" spans="1:87" s="2" customFormat="1" ht="43.2" hidden="1" customHeight="1" x14ac:dyDescent="0.3">
      <c r="A60" s="1" t="str">
        <f t="shared" si="102"/>
        <v>Kitöltés rendben!</v>
      </c>
      <c r="B60" s="172">
        <v>2</v>
      </c>
      <c r="C60" s="171" t="s">
        <v>477</v>
      </c>
      <c r="D60" s="173" t="s">
        <v>510</v>
      </c>
      <c r="E60" s="173" t="s">
        <v>574</v>
      </c>
      <c r="F60" s="174" t="str">
        <f>VLOOKUP($G60,Összesítő!$B:$F,2,FALSE)</f>
        <v>11-26143-1-002-00-06</v>
      </c>
      <c r="G60" s="171" t="s">
        <v>228</v>
      </c>
      <c r="H60" s="174">
        <f>COUNTA($G$3:G60)</f>
        <v>50</v>
      </c>
      <c r="I60" s="174" t="str">
        <f>AZ60&amp;"_"&amp;H60&amp;"_FIV_"&amp;LEFT(Előlap!$B$6,4)</f>
        <v>4172_50_FIV_2026</v>
      </c>
      <c r="J60" s="174" t="str">
        <f>VLOOKUP($G60,Összesítő!$B:$F,5,FALSE)</f>
        <v>Nagysimonyi, Sitke</v>
      </c>
      <c r="K60" s="174" t="str">
        <f>VLOOKUP($G60,Összesítő!$B:$F,4,FALSE)</f>
        <v>Nagysimonyi Község Önkormányzata, Sitke Község Önkormányzata</v>
      </c>
      <c r="L60" s="6">
        <f t="shared" si="103"/>
        <v>5000</v>
      </c>
      <c r="M60" s="172">
        <v>2033</v>
      </c>
      <c r="N60" s="172">
        <v>2033</v>
      </c>
      <c r="O60" s="12">
        <v>0</v>
      </c>
      <c r="P60" s="7">
        <v>5000</v>
      </c>
      <c r="Q60" s="7">
        <v>0</v>
      </c>
      <c r="S60" s="7">
        <v>0</v>
      </c>
      <c r="T60" s="7">
        <v>0</v>
      </c>
      <c r="U60" s="7">
        <v>0</v>
      </c>
      <c r="V60" s="7">
        <v>0</v>
      </c>
      <c r="W60" s="7">
        <v>0</v>
      </c>
      <c r="X60" s="7">
        <v>0</v>
      </c>
      <c r="Y60" s="7">
        <v>0</v>
      </c>
      <c r="Z60" s="7">
        <v>0</v>
      </c>
      <c r="AA60" s="7">
        <v>0</v>
      </c>
      <c r="AB60" s="7">
        <v>0</v>
      </c>
      <c r="AC60" s="7">
        <v>0</v>
      </c>
      <c r="AD60" s="6">
        <f t="shared" si="104"/>
        <v>0</v>
      </c>
      <c r="AE60" s="3" t="str">
        <f t="shared" si="105"/>
        <v>Nem rövidtávú a feladat.</v>
      </c>
      <c r="AG60" s="7">
        <v>0</v>
      </c>
      <c r="AH60" s="7">
        <v>0</v>
      </c>
      <c r="AI60" s="7">
        <v>0</v>
      </c>
      <c r="AJ60" s="7">
        <v>0</v>
      </c>
      <c r="AK60" s="7">
        <v>0</v>
      </c>
      <c r="AL60" s="7">
        <v>0</v>
      </c>
      <c r="AM60" s="7">
        <v>0</v>
      </c>
      <c r="AN60" s="7">
        <v>0</v>
      </c>
      <c r="AO60" s="7">
        <v>0</v>
      </c>
      <c r="AP60" s="7">
        <v>0</v>
      </c>
      <c r="AQ60" s="7">
        <v>0</v>
      </c>
      <c r="AR60" s="6">
        <f t="shared" si="106"/>
        <v>0</v>
      </c>
      <c r="AS60" s="171" t="s">
        <v>580</v>
      </c>
      <c r="AT60" s="3" t="str">
        <f t="shared" si="107"/>
        <v>Forráshiányos a feladat!</v>
      </c>
      <c r="AV60" s="173" t="s">
        <v>0</v>
      </c>
      <c r="AW60" s="173" t="s">
        <v>0</v>
      </c>
      <c r="AZ60" s="8">
        <f>VLOOKUP($G60,Összesítő!$B:$F,3,FALSE)</f>
        <v>4172</v>
      </c>
      <c r="BA60" s="8">
        <f t="shared" si="108"/>
        <v>0</v>
      </c>
      <c r="BB60" s="5">
        <f t="shared" si="109"/>
        <v>1</v>
      </c>
      <c r="BC60" s="5" t="str">
        <f t="shared" si="110"/>
        <v>H</v>
      </c>
      <c r="BD60" s="5">
        <f t="shared" si="111"/>
        <v>0</v>
      </c>
      <c r="BE60" s="5">
        <f t="shared" si="112"/>
        <v>0</v>
      </c>
      <c r="BF60" s="5">
        <f t="shared" si="113"/>
        <v>0</v>
      </c>
      <c r="BG60" s="8" t="str">
        <f t="shared" si="114"/>
        <v>Nem rövidtávú a feladat.</v>
      </c>
      <c r="BH60" s="5">
        <f t="shared" si="115"/>
        <v>1</v>
      </c>
      <c r="BI60" s="5">
        <f t="shared" si="116"/>
        <v>1</v>
      </c>
      <c r="BJ60" s="5">
        <f t="shared" si="117"/>
        <v>1</v>
      </c>
      <c r="BK60" s="5">
        <f t="shared" si="118"/>
        <v>1</v>
      </c>
      <c r="BL60" s="5">
        <f t="shared" si="119"/>
        <v>1</v>
      </c>
      <c r="BM60" s="4" t="str">
        <f t="shared" si="120"/>
        <v>Forráshiányos a feladat!</v>
      </c>
      <c r="BN60" s="5">
        <f t="shared" si="121"/>
        <v>0</v>
      </c>
      <c r="BO60" s="5">
        <f t="shared" si="122"/>
        <v>1</v>
      </c>
      <c r="BP60" s="5">
        <f t="shared" si="123"/>
        <v>0</v>
      </c>
      <c r="BQ60" s="5">
        <f t="shared" si="124"/>
        <v>0</v>
      </c>
      <c r="BR60" s="5">
        <f t="shared" si="125"/>
        <v>0</v>
      </c>
      <c r="BS60" s="8">
        <f t="shared" si="126"/>
        <v>0</v>
      </c>
      <c r="BT60" s="5">
        <f t="shared" si="127"/>
        <v>0</v>
      </c>
      <c r="BU60" s="5">
        <f t="shared" si="128"/>
        <v>0</v>
      </c>
      <c r="BV60" s="5">
        <f t="shared" si="129"/>
        <v>1</v>
      </c>
      <c r="BW60" s="5">
        <f t="shared" si="130"/>
        <v>1</v>
      </c>
      <c r="BX60" s="5">
        <f t="shared" si="131"/>
        <v>1</v>
      </c>
      <c r="BY60" s="5">
        <f t="shared" si="132"/>
        <v>1</v>
      </c>
      <c r="BZ60" s="5">
        <f t="shared" si="133"/>
        <v>1</v>
      </c>
      <c r="CA60" s="5">
        <f t="shared" si="134"/>
        <v>1</v>
      </c>
      <c r="CB60" s="5">
        <f t="shared" si="135"/>
        <v>1</v>
      </c>
      <c r="CC60" s="5">
        <f t="shared" si="136"/>
        <v>1</v>
      </c>
      <c r="CD60" s="5">
        <f t="shared" si="137"/>
        <v>1</v>
      </c>
      <c r="CE60" s="5" t="str">
        <f t="shared" si="138"/>
        <v>?</v>
      </c>
      <c r="CF60" s="4" t="str">
        <f t="shared" si="139"/>
        <v>Kitöltés rendben!</v>
      </c>
      <c r="CG60" s="5">
        <f t="shared" si="140"/>
        <v>1</v>
      </c>
      <c r="CH60" s="5">
        <f t="shared" si="141"/>
        <v>0</v>
      </c>
      <c r="CI60" s="5">
        <f t="shared" si="142"/>
        <v>1</v>
      </c>
    </row>
    <row r="61" spans="1:87" s="2" customFormat="1" ht="43.2" hidden="1" customHeight="1" x14ac:dyDescent="0.3">
      <c r="A61" s="1" t="str">
        <f t="shared" ref="A61" si="143">IF($G61="","Nincs VKR kiválasztva!",CF61)</f>
        <v>Kitöltés rendben!</v>
      </c>
      <c r="B61" s="177">
        <v>2</v>
      </c>
      <c r="C61" s="171" t="s">
        <v>468</v>
      </c>
      <c r="D61" s="173" t="s">
        <v>508</v>
      </c>
      <c r="E61" s="173" t="s">
        <v>574</v>
      </c>
      <c r="F61" s="174" t="str">
        <f>VLOOKUP($G61,Összesítő!$B:$F,2,FALSE)</f>
        <v>11-26143-1-002-00-06</v>
      </c>
      <c r="G61" s="171" t="s">
        <v>228</v>
      </c>
      <c r="H61" s="174">
        <f>COUNTA($G$3:G61)</f>
        <v>51</v>
      </c>
      <c r="I61" s="174" t="str">
        <f>AZ61&amp;"_"&amp;H61&amp;"_FIV_"&amp;LEFT(Előlap!$B$6,4)</f>
        <v>4172_51_FIV_2026</v>
      </c>
      <c r="J61" s="174" t="str">
        <f>VLOOKUP($G61,Összesítő!$B:$F,5,FALSE)</f>
        <v>Nagysimonyi, Sitke</v>
      </c>
      <c r="K61" s="174" t="str">
        <f>VLOOKUP($G61,Összesítő!$B:$F,4,FALSE)</f>
        <v>Nagysimonyi Község Önkormányzata, Sitke Község Önkormányzata</v>
      </c>
      <c r="L61" s="6">
        <f t="shared" ref="L61" si="144">O61+P61</f>
        <v>1500</v>
      </c>
      <c r="M61" s="177">
        <v>2028</v>
      </c>
      <c r="N61" s="177">
        <v>2028</v>
      </c>
      <c r="O61" s="12">
        <v>0</v>
      </c>
      <c r="P61" s="7">
        <v>1500</v>
      </c>
      <c r="Q61" s="7">
        <v>0</v>
      </c>
      <c r="S61" s="7">
        <v>0</v>
      </c>
      <c r="T61" s="7">
        <v>0</v>
      </c>
      <c r="U61" s="7">
        <v>0</v>
      </c>
      <c r="V61" s="7">
        <v>0</v>
      </c>
      <c r="W61" s="7">
        <v>0</v>
      </c>
      <c r="X61" s="7">
        <v>0</v>
      </c>
      <c r="Y61" s="7">
        <v>0</v>
      </c>
      <c r="Z61" s="7">
        <v>0</v>
      </c>
      <c r="AA61" s="7">
        <v>0</v>
      </c>
      <c r="AB61" s="7">
        <v>0</v>
      </c>
      <c r="AC61" s="7">
        <v>0</v>
      </c>
      <c r="AD61" s="6">
        <f t="shared" ref="AD61" si="145">SUM(S61:AC61)</f>
        <v>0</v>
      </c>
      <c r="AE61" s="3" t="str">
        <f t="shared" ref="AE61" si="146">IF($G61="","Nincs VKR kiválasztva!",IF(BB61=0,"Hiányos kitöltés!",BG61))</f>
        <v>Nem rövidtávú a feladat.</v>
      </c>
      <c r="AG61" s="7">
        <v>0</v>
      </c>
      <c r="AH61" s="7">
        <v>0</v>
      </c>
      <c r="AI61" s="7">
        <v>0</v>
      </c>
      <c r="AJ61" s="7">
        <v>0</v>
      </c>
      <c r="AK61" s="7">
        <v>0</v>
      </c>
      <c r="AL61" s="7">
        <v>0</v>
      </c>
      <c r="AM61" s="7">
        <v>0</v>
      </c>
      <c r="AN61" s="7">
        <v>0</v>
      </c>
      <c r="AO61" s="7">
        <v>0</v>
      </c>
      <c r="AP61" s="7">
        <v>0</v>
      </c>
      <c r="AQ61" s="7">
        <v>0</v>
      </c>
      <c r="AR61" s="6">
        <f t="shared" ref="AR61" si="147">SUM(AG61:AQ61)</f>
        <v>0</v>
      </c>
      <c r="AS61" s="171" t="s">
        <v>580</v>
      </c>
      <c r="AT61" s="3" t="str">
        <f t="shared" si="107"/>
        <v>Forráshiányos a feladat!</v>
      </c>
      <c r="AV61" s="173" t="s">
        <v>0</v>
      </c>
      <c r="AW61" s="173" t="s">
        <v>0</v>
      </c>
      <c r="AZ61" s="8">
        <f>VLOOKUP($G61,Összesítő!$B:$F,3,FALSE)</f>
        <v>4172</v>
      </c>
      <c r="BA61" s="8">
        <f t="shared" si="108"/>
        <v>0</v>
      </c>
      <c r="BB61" s="5">
        <f t="shared" si="109"/>
        <v>1</v>
      </c>
      <c r="BC61" s="5" t="str">
        <f t="shared" si="110"/>
        <v>H</v>
      </c>
      <c r="BD61" s="5">
        <f t="shared" ref="BD61" si="148">IF(OR(BC61="R",BC61="RH"),1,0)</f>
        <v>0</v>
      </c>
      <c r="BE61" s="5">
        <f t="shared" si="112"/>
        <v>0</v>
      </c>
      <c r="BF61" s="5">
        <f t="shared" si="113"/>
        <v>0</v>
      </c>
      <c r="BG61" s="8" t="str">
        <f t="shared" si="114"/>
        <v>Nem rövidtávú a feladat.</v>
      </c>
      <c r="BH61" s="5">
        <f t="shared" si="115"/>
        <v>1</v>
      </c>
      <c r="BI61" s="5">
        <f t="shared" si="116"/>
        <v>1</v>
      </c>
      <c r="BJ61" s="5">
        <f t="shared" si="117"/>
        <v>1</v>
      </c>
      <c r="BK61" s="5">
        <f t="shared" si="118"/>
        <v>1</v>
      </c>
      <c r="BL61" s="5">
        <f t="shared" ref="BL61" si="149">IF(AND($BK61=1,$P61=$AR61),1,IF(AND($BK61=1,$P61&gt;$AR61,AS61="igen"),1,0))</f>
        <v>1</v>
      </c>
      <c r="BM61" s="4" t="str">
        <f t="shared" si="120"/>
        <v>Forráshiányos a feladat!</v>
      </c>
      <c r="BN61" s="5">
        <f t="shared" si="121"/>
        <v>0</v>
      </c>
      <c r="BO61" s="5">
        <f t="shared" si="122"/>
        <v>1</v>
      </c>
      <c r="BP61" s="5">
        <f t="shared" si="123"/>
        <v>0</v>
      </c>
      <c r="BQ61" s="5">
        <f t="shared" si="124"/>
        <v>0</v>
      </c>
      <c r="BR61" s="5">
        <f t="shared" si="125"/>
        <v>0</v>
      </c>
      <c r="BS61" s="8">
        <f t="shared" si="126"/>
        <v>0</v>
      </c>
      <c r="BT61" s="5">
        <f t="shared" si="127"/>
        <v>0</v>
      </c>
      <c r="BU61" s="5">
        <f t="shared" si="128"/>
        <v>0</v>
      </c>
      <c r="BV61" s="5">
        <f t="shared" si="129"/>
        <v>1</v>
      </c>
      <c r="BW61" s="5">
        <f t="shared" si="130"/>
        <v>1</v>
      </c>
      <c r="BX61" s="5">
        <f t="shared" si="131"/>
        <v>1</v>
      </c>
      <c r="BY61" s="5">
        <f t="shared" si="132"/>
        <v>1</v>
      </c>
      <c r="BZ61" s="5">
        <f t="shared" si="133"/>
        <v>1</v>
      </c>
      <c r="CA61" s="5">
        <f t="shared" si="134"/>
        <v>1</v>
      </c>
      <c r="CB61" s="5">
        <f t="shared" si="135"/>
        <v>1</v>
      </c>
      <c r="CC61" s="5">
        <f t="shared" si="136"/>
        <v>1</v>
      </c>
      <c r="CD61" s="5">
        <f t="shared" si="137"/>
        <v>1</v>
      </c>
      <c r="CE61" s="5" t="str">
        <f t="shared" si="138"/>
        <v>?</v>
      </c>
      <c r="CF61" s="4" t="str">
        <f t="shared" ref="CF61" si="150">IF($BB61=0,$CE61,IF($BH61=0,"I. ütem forrása nincs kitöltve!",IF($BK61=0,"II. ütem forrása nincs kitöltve!",IF($BE61=1,"Költségek üteme nem megfelelő (az időtartam és a költség üteme eltér)!",IF(AND(BI61=0,$BB61=1,$BK61=1,$BE61=1),"Kötelező cellák kitöltve, de az I. ütem forrása hibás!",IF(AND(BK61=0,$BB61=1,$BK61=1,$BE61=1),"Kötelező cellák kitöltve, de a II. ütem forrása hibás!",IF(AND($BP61=1,$BA61&lt;30),"Nullás a rövidtávú feladat és rövid (hiányzik) a hozzá tartozó indoklás!",IF(AND($BQ61=1,$BA61&lt;30),"Nullás a hosszútávú feladat és rövid (hiányzik) a hozzá tartozó indoklás!",IF(AND(BO61=1,C61="1811_RENDKÍVÜLI"),"II. ütemre nem tervezhet Rendkívüli feladatot!",IF(BI61=0,AE61,IF(BL61=0,AT61,IF(AND(BD61=1,$Q61&gt;$O61),"EM rendelet 2. melléklet terhére elszámolt költség nem lehet nagyobb az I. ütemre tervezett tényleges költségnél!",IF($AD61&gt;$O61,"Többlet forrást jelölt meg az I. ütemnél! Kérjük, a többletet az 'Osszesito' fülön tüntesse fel!",IF($AR61&gt;$P61,"Többlet forrást jelölt meg a II. ütemnél! Kérjük, a többletet az 'Osszesito' fülön tüntesse fel!","Kitöltés rendben!"))))))))))))))</f>
        <v>Kitöltés rendben!</v>
      </c>
      <c r="CG61" s="5">
        <f t="shared" ref="CG61" si="151">IF(A61="Kitöltés rendben!",1,0)</f>
        <v>1</v>
      </c>
      <c r="CH61" s="5">
        <f t="shared" si="141"/>
        <v>0</v>
      </c>
      <c r="CI61" s="5">
        <f t="shared" si="142"/>
        <v>1</v>
      </c>
    </row>
    <row r="62" spans="1:87" s="2" customFormat="1" ht="43.2" hidden="1" customHeight="1" x14ac:dyDescent="0.3">
      <c r="A62" s="1" t="str">
        <f t="shared" si="102"/>
        <v>Kitöltés rendben!</v>
      </c>
      <c r="B62" s="172">
        <v>2</v>
      </c>
      <c r="C62" s="171" t="s">
        <v>481</v>
      </c>
      <c r="D62" s="173" t="s">
        <v>511</v>
      </c>
      <c r="E62" s="173" t="s">
        <v>574</v>
      </c>
      <c r="F62" s="174" t="str">
        <f>VLOOKUP($G62,Összesítő!$B:$F,2,FALSE)</f>
        <v>11-26143-1-002-00-06</v>
      </c>
      <c r="G62" s="171" t="s">
        <v>228</v>
      </c>
      <c r="H62" s="174">
        <f>COUNTA($G$3:G62)</f>
        <v>52</v>
      </c>
      <c r="I62" s="174" t="str">
        <f>AZ62&amp;"_"&amp;H62&amp;"_FIV_"&amp;LEFT(Előlap!$B$6,4)</f>
        <v>4172_52_FIV_2026</v>
      </c>
      <c r="J62" s="174" t="str">
        <f>VLOOKUP($G62,Összesítő!$B:$F,5,FALSE)</f>
        <v>Nagysimonyi, Sitke</v>
      </c>
      <c r="K62" s="174" t="str">
        <f>VLOOKUP($G62,Összesítő!$B:$F,4,FALSE)</f>
        <v>Nagysimonyi Község Önkormányzata, Sitke Község Önkormányzata</v>
      </c>
      <c r="L62" s="6">
        <f t="shared" si="103"/>
        <v>5000</v>
      </c>
      <c r="M62" s="172">
        <v>2029</v>
      </c>
      <c r="N62" s="172">
        <v>2029</v>
      </c>
      <c r="O62" s="12">
        <v>0</v>
      </c>
      <c r="P62" s="7">
        <v>5000</v>
      </c>
      <c r="Q62" s="7">
        <v>0</v>
      </c>
      <c r="S62" s="7">
        <v>0</v>
      </c>
      <c r="T62" s="7">
        <v>0</v>
      </c>
      <c r="U62" s="7">
        <v>0</v>
      </c>
      <c r="V62" s="7">
        <v>0</v>
      </c>
      <c r="W62" s="7">
        <v>0</v>
      </c>
      <c r="X62" s="7">
        <v>0</v>
      </c>
      <c r="Y62" s="7">
        <v>0</v>
      </c>
      <c r="Z62" s="7">
        <v>0</v>
      </c>
      <c r="AA62" s="7">
        <v>0</v>
      </c>
      <c r="AB62" s="7">
        <v>0</v>
      </c>
      <c r="AC62" s="7">
        <v>0</v>
      </c>
      <c r="AD62" s="6">
        <f t="shared" si="104"/>
        <v>0</v>
      </c>
      <c r="AE62" s="3" t="str">
        <f t="shared" si="105"/>
        <v>Nem rövidtávú a feladat.</v>
      </c>
      <c r="AG62" s="7">
        <v>0</v>
      </c>
      <c r="AH62" s="7">
        <v>0</v>
      </c>
      <c r="AI62" s="7">
        <v>0</v>
      </c>
      <c r="AJ62" s="7">
        <v>0</v>
      </c>
      <c r="AK62" s="7">
        <v>0</v>
      </c>
      <c r="AL62" s="7">
        <v>0</v>
      </c>
      <c r="AM62" s="7">
        <v>0</v>
      </c>
      <c r="AN62" s="7">
        <v>0</v>
      </c>
      <c r="AO62" s="7">
        <v>0</v>
      </c>
      <c r="AP62" s="7">
        <v>0</v>
      </c>
      <c r="AQ62" s="7">
        <v>0</v>
      </c>
      <c r="AR62" s="6">
        <f t="shared" si="106"/>
        <v>0</v>
      </c>
      <c r="AS62" s="171" t="s">
        <v>580</v>
      </c>
      <c r="AT62" s="3" t="str">
        <f t="shared" si="107"/>
        <v>Forráshiányos a feladat!</v>
      </c>
      <c r="AV62" s="173" t="s">
        <v>0</v>
      </c>
      <c r="AW62" s="173" t="s">
        <v>0</v>
      </c>
      <c r="AZ62" s="8">
        <f>VLOOKUP($G62,Összesítő!$B:$F,3,FALSE)</f>
        <v>4172</v>
      </c>
      <c r="BA62" s="8">
        <f t="shared" si="108"/>
        <v>0</v>
      </c>
      <c r="BB62" s="5">
        <f t="shared" si="109"/>
        <v>1</v>
      </c>
      <c r="BC62" s="5" t="str">
        <f t="shared" si="110"/>
        <v>H</v>
      </c>
      <c r="BD62" s="5">
        <f t="shared" si="111"/>
        <v>0</v>
      </c>
      <c r="BE62" s="5">
        <f t="shared" si="112"/>
        <v>0</v>
      </c>
      <c r="BF62" s="5">
        <f t="shared" si="113"/>
        <v>0</v>
      </c>
      <c r="BG62" s="8" t="str">
        <f t="shared" si="114"/>
        <v>Nem rövidtávú a feladat.</v>
      </c>
      <c r="BH62" s="5">
        <f t="shared" si="115"/>
        <v>1</v>
      </c>
      <c r="BI62" s="5">
        <f t="shared" si="116"/>
        <v>1</v>
      </c>
      <c r="BJ62" s="5">
        <f t="shared" si="117"/>
        <v>1</v>
      </c>
      <c r="BK62" s="5">
        <f t="shared" si="118"/>
        <v>1</v>
      </c>
      <c r="BL62" s="5">
        <f t="shared" si="119"/>
        <v>1</v>
      </c>
      <c r="BM62" s="4" t="str">
        <f t="shared" si="120"/>
        <v>Forráshiányos a feladat!</v>
      </c>
      <c r="BN62" s="5">
        <f t="shared" si="121"/>
        <v>0</v>
      </c>
      <c r="BO62" s="5">
        <f t="shared" si="122"/>
        <v>1</v>
      </c>
      <c r="BP62" s="5">
        <f t="shared" si="123"/>
        <v>0</v>
      </c>
      <c r="BQ62" s="5">
        <f t="shared" si="124"/>
        <v>0</v>
      </c>
      <c r="BR62" s="5">
        <f t="shared" si="125"/>
        <v>0</v>
      </c>
      <c r="BS62" s="8">
        <f t="shared" si="126"/>
        <v>0</v>
      </c>
      <c r="BT62" s="5">
        <f t="shared" si="127"/>
        <v>0</v>
      </c>
      <c r="BU62" s="5">
        <f t="shared" si="128"/>
        <v>0</v>
      </c>
      <c r="BV62" s="5">
        <f t="shared" si="129"/>
        <v>1</v>
      </c>
      <c r="BW62" s="5">
        <f t="shared" si="130"/>
        <v>1</v>
      </c>
      <c r="BX62" s="5">
        <f t="shared" si="131"/>
        <v>1</v>
      </c>
      <c r="BY62" s="5">
        <f t="shared" si="132"/>
        <v>1</v>
      </c>
      <c r="BZ62" s="5">
        <f t="shared" si="133"/>
        <v>1</v>
      </c>
      <c r="CA62" s="5">
        <f t="shared" si="134"/>
        <v>1</v>
      </c>
      <c r="CB62" s="5">
        <f t="shared" si="135"/>
        <v>1</v>
      </c>
      <c r="CC62" s="5">
        <f t="shared" si="136"/>
        <v>1</v>
      </c>
      <c r="CD62" s="5">
        <f t="shared" si="137"/>
        <v>1</v>
      </c>
      <c r="CE62" s="5" t="str">
        <f t="shared" si="138"/>
        <v>?</v>
      </c>
      <c r="CF62" s="4" t="str">
        <f t="shared" si="139"/>
        <v>Kitöltés rendben!</v>
      </c>
      <c r="CG62" s="5">
        <f t="shared" si="140"/>
        <v>1</v>
      </c>
      <c r="CH62" s="5">
        <f t="shared" si="141"/>
        <v>0</v>
      </c>
      <c r="CI62" s="5">
        <f t="shared" si="142"/>
        <v>1</v>
      </c>
    </row>
    <row r="63" spans="1:87" s="2" customFormat="1" ht="43.2" hidden="1" customHeight="1" x14ac:dyDescent="0.3">
      <c r="A63" s="1" t="str">
        <f t="shared" si="102"/>
        <v>Kitöltés rendben!</v>
      </c>
      <c r="B63" s="172">
        <v>1</v>
      </c>
      <c r="C63" s="171" t="s">
        <v>489</v>
      </c>
      <c r="D63" s="173" t="s">
        <v>506</v>
      </c>
      <c r="E63" s="173" t="s">
        <v>575</v>
      </c>
      <c r="F63" s="174" t="str">
        <f>VLOOKUP($G63,Összesítő!$B:$F,2,FALSE)</f>
        <v>11-26143-1-002-00-06</v>
      </c>
      <c r="G63" s="171" t="s">
        <v>228</v>
      </c>
      <c r="H63" s="174">
        <f>COUNTA($G$3:G63)</f>
        <v>53</v>
      </c>
      <c r="I63" s="174" t="str">
        <f>AZ63&amp;"_"&amp;H63&amp;"_FIV_"&amp;LEFT(Előlap!$B$6,4)</f>
        <v>4172_53_FIV_2026</v>
      </c>
      <c r="J63" s="174" t="str">
        <f>VLOOKUP($G63,Összesítő!$B:$F,5,FALSE)</f>
        <v>Nagysimonyi, Sitke</v>
      </c>
      <c r="K63" s="174" t="str">
        <f>VLOOKUP($G63,Összesítő!$B:$F,4,FALSE)</f>
        <v>Nagysimonyi Község Önkormányzata, Sitke Község Önkormányzata</v>
      </c>
      <c r="L63" s="6">
        <f t="shared" si="103"/>
        <v>0</v>
      </c>
      <c r="M63" s="172">
        <v>2027</v>
      </c>
      <c r="N63" s="172">
        <v>2027</v>
      </c>
      <c r="O63" s="12">
        <v>0</v>
      </c>
      <c r="P63" s="7">
        <v>0</v>
      </c>
      <c r="Q63" s="7">
        <v>0</v>
      </c>
      <c r="S63" s="7">
        <v>0</v>
      </c>
      <c r="T63" s="7">
        <v>0</v>
      </c>
      <c r="U63" s="7">
        <v>0</v>
      </c>
      <c r="V63" s="7">
        <v>0</v>
      </c>
      <c r="W63" s="7">
        <v>0</v>
      </c>
      <c r="X63" s="7">
        <v>0</v>
      </c>
      <c r="Y63" s="7">
        <v>0</v>
      </c>
      <c r="Z63" s="7">
        <v>0</v>
      </c>
      <c r="AA63" s="7">
        <v>0</v>
      </c>
      <c r="AB63" s="7">
        <v>0</v>
      </c>
      <c r="AC63" s="7">
        <v>0</v>
      </c>
      <c r="AD63" s="6">
        <f t="shared" si="104"/>
        <v>0</v>
      </c>
      <c r="AE63" s="3" t="str">
        <f t="shared" si="105"/>
        <v>A forrás egyenlő a költséggel (I.ütem).</v>
      </c>
      <c r="AG63" s="7">
        <v>0</v>
      </c>
      <c r="AH63" s="7">
        <v>0</v>
      </c>
      <c r="AI63" s="7">
        <v>0</v>
      </c>
      <c r="AJ63" s="7">
        <v>0</v>
      </c>
      <c r="AK63" s="7">
        <v>0</v>
      </c>
      <c r="AL63" s="7">
        <v>0</v>
      </c>
      <c r="AM63" s="7">
        <v>0</v>
      </c>
      <c r="AN63" s="7">
        <v>0</v>
      </c>
      <c r="AO63" s="7">
        <v>0</v>
      </c>
      <c r="AP63" s="7">
        <v>0</v>
      </c>
      <c r="AQ63" s="7">
        <v>0</v>
      </c>
      <c r="AR63" s="6">
        <f t="shared" si="106"/>
        <v>0</v>
      </c>
      <c r="AS63" s="171" t="s">
        <v>581</v>
      </c>
      <c r="AT63" s="3" t="str">
        <f t="shared" si="107"/>
        <v>Nem hosszútávú a feladat.</v>
      </c>
      <c r="AV63" s="173" t="s">
        <v>582</v>
      </c>
      <c r="AW63" s="173" t="s">
        <v>0</v>
      </c>
      <c r="AZ63" s="8">
        <f>VLOOKUP($G63,Összesítő!$B:$F,3,FALSE)</f>
        <v>4172</v>
      </c>
      <c r="BA63" s="8">
        <f t="shared" si="108"/>
        <v>31</v>
      </c>
      <c r="BB63" s="5">
        <f t="shared" si="109"/>
        <v>1</v>
      </c>
      <c r="BC63" s="5" t="str">
        <f t="shared" si="110"/>
        <v>R</v>
      </c>
      <c r="BD63" s="5">
        <f t="shared" si="111"/>
        <v>1</v>
      </c>
      <c r="BE63" s="5">
        <f t="shared" si="112"/>
        <v>0</v>
      </c>
      <c r="BF63" s="5">
        <f t="shared" si="113"/>
        <v>0</v>
      </c>
      <c r="BG63" s="8" t="str">
        <f t="shared" si="114"/>
        <v>A forrás egyenlő a költséggel (I.ütem).</v>
      </c>
      <c r="BH63" s="5">
        <f t="shared" si="115"/>
        <v>1</v>
      </c>
      <c r="BI63" s="5">
        <f t="shared" si="116"/>
        <v>1</v>
      </c>
      <c r="BJ63" s="5">
        <f t="shared" si="117"/>
        <v>0</v>
      </c>
      <c r="BK63" s="5">
        <f t="shared" si="118"/>
        <v>1</v>
      </c>
      <c r="BL63" s="5">
        <f t="shared" si="119"/>
        <v>1</v>
      </c>
      <c r="BM63" s="4" t="str">
        <f t="shared" si="120"/>
        <v>Nem hosszútávú a feladat.</v>
      </c>
      <c r="BN63" s="5">
        <f t="shared" si="121"/>
        <v>1</v>
      </c>
      <c r="BO63" s="5">
        <f t="shared" si="122"/>
        <v>0</v>
      </c>
      <c r="BP63" s="5">
        <f t="shared" si="123"/>
        <v>1</v>
      </c>
      <c r="BQ63" s="5">
        <f t="shared" si="124"/>
        <v>0</v>
      </c>
      <c r="BR63" s="5">
        <f t="shared" si="125"/>
        <v>1</v>
      </c>
      <c r="BS63" s="8" t="str">
        <f t="shared" si="126"/>
        <v>Nincs hosszútávú terv!</v>
      </c>
      <c r="BT63" s="5">
        <f t="shared" si="127"/>
        <v>1</v>
      </c>
      <c r="BU63" s="5">
        <f t="shared" si="128"/>
        <v>0</v>
      </c>
      <c r="BV63" s="5">
        <f t="shared" si="129"/>
        <v>1</v>
      </c>
      <c r="BW63" s="5">
        <f t="shared" si="130"/>
        <v>1</v>
      </c>
      <c r="BX63" s="5">
        <f t="shared" si="131"/>
        <v>1</v>
      </c>
      <c r="BY63" s="5">
        <f t="shared" si="132"/>
        <v>1</v>
      </c>
      <c r="BZ63" s="5">
        <f t="shared" si="133"/>
        <v>1</v>
      </c>
      <c r="CA63" s="5">
        <f t="shared" si="134"/>
        <v>1</v>
      </c>
      <c r="CB63" s="5">
        <f t="shared" si="135"/>
        <v>1</v>
      </c>
      <c r="CC63" s="5">
        <f t="shared" si="136"/>
        <v>1</v>
      </c>
      <c r="CD63" s="5">
        <f t="shared" si="137"/>
        <v>1</v>
      </c>
      <c r="CE63" s="5" t="str">
        <f t="shared" si="138"/>
        <v>?</v>
      </c>
      <c r="CF63" s="4" t="str">
        <f t="shared" si="139"/>
        <v>Kitöltés rendben!</v>
      </c>
      <c r="CG63" s="5">
        <f t="shared" si="140"/>
        <v>1</v>
      </c>
      <c r="CH63" s="5">
        <f t="shared" si="141"/>
        <v>1</v>
      </c>
      <c r="CI63" s="5">
        <f t="shared" si="142"/>
        <v>0</v>
      </c>
    </row>
    <row r="64" spans="1:87" s="2" customFormat="1" ht="31.2" hidden="1" customHeight="1" x14ac:dyDescent="0.3">
      <c r="A64" s="1" t="str">
        <f t="shared" si="102"/>
        <v>Nincs VKR kiválasztva!</v>
      </c>
      <c r="B64" s="172"/>
      <c r="C64" s="171"/>
      <c r="D64" s="173"/>
      <c r="E64" s="173"/>
      <c r="F64" s="174" t="e">
        <f>VLOOKUP($G64,Összesítő!$B:$F,2,FALSE)</f>
        <v>#N/A</v>
      </c>
      <c r="G64" s="171"/>
      <c r="H64" s="174">
        <f>COUNTA($G$3:G64)</f>
        <v>53</v>
      </c>
      <c r="I64" s="174" t="e">
        <f>AZ64&amp;"_"&amp;H64&amp;"_FIV_"&amp;LEFT(Előlap!$B$6,4)</f>
        <v>#N/A</v>
      </c>
      <c r="J64" s="174" t="e">
        <f>VLOOKUP($G64,Összesítő!$B:$F,5,FALSE)</f>
        <v>#N/A</v>
      </c>
      <c r="K64" s="174" t="e">
        <f>VLOOKUP($G64,Összesítő!$B:$F,4,FALSE)</f>
        <v>#N/A</v>
      </c>
      <c r="L64" s="6">
        <f t="shared" si="103"/>
        <v>0</v>
      </c>
      <c r="M64" s="172"/>
      <c r="N64" s="172"/>
      <c r="O64" s="12"/>
      <c r="P64" s="7"/>
      <c r="Q64" s="7"/>
      <c r="S64" s="7"/>
      <c r="T64" s="7"/>
      <c r="U64" s="7"/>
      <c r="V64" s="7"/>
      <c r="W64" s="7"/>
      <c r="X64" s="7"/>
      <c r="Y64" s="7"/>
      <c r="Z64" s="7"/>
      <c r="AA64" s="7"/>
      <c r="AB64" s="7"/>
      <c r="AC64" s="7"/>
      <c r="AD64" s="6">
        <f t="shared" si="104"/>
        <v>0</v>
      </c>
      <c r="AE64" s="3" t="str">
        <f t="shared" si="105"/>
        <v>Nincs VKR kiválasztva!</v>
      </c>
      <c r="AG64" s="7"/>
      <c r="AH64" s="7"/>
      <c r="AI64" s="7"/>
      <c r="AJ64" s="7"/>
      <c r="AK64" s="7"/>
      <c r="AL64" s="7"/>
      <c r="AM64" s="7"/>
      <c r="AN64" s="7"/>
      <c r="AO64" s="7"/>
      <c r="AP64" s="7"/>
      <c r="AQ64" s="7"/>
      <c r="AR64" s="6">
        <f t="shared" si="106"/>
        <v>0</v>
      </c>
      <c r="AS64" s="171"/>
      <c r="AT64" s="3" t="str">
        <f t="shared" si="107"/>
        <v>Nincs VKR kiválasztva!</v>
      </c>
      <c r="AV64" s="173" t="s">
        <v>0</v>
      </c>
      <c r="AW64" s="173" t="s">
        <v>0</v>
      </c>
      <c r="AZ64" s="8" t="e">
        <f>VLOOKUP($G64,Összesítő!$B:$F,3,FALSE)</f>
        <v>#N/A</v>
      </c>
      <c r="BA64" s="8">
        <f t="shared" si="108"/>
        <v>0</v>
      </c>
      <c r="BB64" s="5" t="e">
        <f t="shared" si="109"/>
        <v>#N/A</v>
      </c>
      <c r="BC64" s="5" t="e">
        <f t="shared" si="110"/>
        <v>#N/A</v>
      </c>
      <c r="BD64" s="5" t="e">
        <f t="shared" si="111"/>
        <v>#N/A</v>
      </c>
      <c r="BE64" s="5" t="e">
        <f t="shared" si="112"/>
        <v>#N/A</v>
      </c>
      <c r="BF64" s="5">
        <f t="shared" si="113"/>
        <v>0</v>
      </c>
      <c r="BG64" s="8" t="str">
        <f t="shared" si="114"/>
        <v>A forrás egyenlő a költséggel (I.ütem).</v>
      </c>
      <c r="BH64" s="5">
        <f t="shared" si="115"/>
        <v>0</v>
      </c>
      <c r="BI64" s="5">
        <f t="shared" si="116"/>
        <v>0</v>
      </c>
      <c r="BJ64" s="5">
        <f t="shared" si="117"/>
        <v>0</v>
      </c>
      <c r="BK64" s="5">
        <f t="shared" si="118"/>
        <v>0</v>
      </c>
      <c r="BL64" s="5">
        <f t="shared" si="119"/>
        <v>0</v>
      </c>
      <c r="BM64" s="4" t="str">
        <f t="shared" si="120"/>
        <v>Nem hosszútávú a feladat.</v>
      </c>
      <c r="BN64" s="5">
        <f t="shared" si="121"/>
        <v>1</v>
      </c>
      <c r="BO64" s="5">
        <f t="shared" si="122"/>
        <v>0</v>
      </c>
      <c r="BP64" s="5">
        <f t="shared" si="123"/>
        <v>1</v>
      </c>
      <c r="BQ64" s="5">
        <f t="shared" si="124"/>
        <v>0</v>
      </c>
      <c r="BR64" s="5" t="e">
        <f t="shared" si="125"/>
        <v>#N/A</v>
      </c>
      <c r="BS64" s="8" t="str">
        <f t="shared" si="126"/>
        <v>Nincs hosszútávú terv!</v>
      </c>
      <c r="BT64" s="5" t="e">
        <f t="shared" si="127"/>
        <v>#N/A</v>
      </c>
      <c r="BU64" s="5" t="e">
        <f t="shared" si="128"/>
        <v>#N/A</v>
      </c>
      <c r="BV64" s="5">
        <f t="shared" si="129"/>
        <v>0</v>
      </c>
      <c r="BW64" s="5">
        <f t="shared" si="130"/>
        <v>0</v>
      </c>
      <c r="BX64" s="5">
        <f t="shared" si="131"/>
        <v>0</v>
      </c>
      <c r="BY64" s="5">
        <f t="shared" si="132"/>
        <v>0</v>
      </c>
      <c r="BZ64" s="5">
        <f t="shared" si="133"/>
        <v>0</v>
      </c>
      <c r="CA64" s="5">
        <f t="shared" si="134"/>
        <v>0</v>
      </c>
      <c r="CB64" s="5">
        <f t="shared" si="135"/>
        <v>0</v>
      </c>
      <c r="CC64" s="5">
        <f t="shared" si="136"/>
        <v>0</v>
      </c>
      <c r="CD64" s="5">
        <f t="shared" si="137"/>
        <v>0</v>
      </c>
      <c r="CE64" s="5" t="e">
        <f t="shared" si="138"/>
        <v>#N/A</v>
      </c>
      <c r="CF64" s="4" t="e">
        <f t="shared" si="139"/>
        <v>#N/A</v>
      </c>
      <c r="CG64" s="5">
        <f t="shared" si="140"/>
        <v>0</v>
      </c>
      <c r="CH64" s="5" t="e">
        <f t="shared" si="141"/>
        <v>#N/A</v>
      </c>
      <c r="CI64" s="5" t="e">
        <f t="shared" si="142"/>
        <v>#N/A</v>
      </c>
    </row>
    <row r="65" spans="1:87" s="2" customFormat="1" ht="43.2" hidden="1" customHeight="1" x14ac:dyDescent="0.3">
      <c r="A65" s="1" t="str">
        <f t="shared" si="102"/>
        <v>Kitöltés rendben!</v>
      </c>
      <c r="B65" s="172">
        <v>2</v>
      </c>
      <c r="C65" s="171" t="s">
        <v>444</v>
      </c>
      <c r="D65" s="173" t="s">
        <v>516</v>
      </c>
      <c r="E65" s="173" t="s">
        <v>576</v>
      </c>
      <c r="F65" s="174" t="str">
        <f>VLOOKUP($G65,Összesítő!$B:$F,2,FALSE)</f>
        <v>11-16142-1-002-00-04</v>
      </c>
      <c r="G65" s="171" t="s">
        <v>152</v>
      </c>
      <c r="H65" s="174">
        <f>COUNTA($G$3:G65)</f>
        <v>54</v>
      </c>
      <c r="I65" s="174" t="str">
        <f>AZ65&amp;"_"&amp;H65&amp;"_FIV_"&amp;LEFT(Előlap!$B$6,4)</f>
        <v>4152_54_FIV_2026</v>
      </c>
      <c r="J65" s="174" t="str">
        <f>VLOOKUP($G65,Összesítő!$B:$F,5,FALSE)</f>
        <v>Külsővat, Mersevát</v>
      </c>
      <c r="K65" s="174" t="str">
        <f>VLOOKUP($G65,Összesítő!$B:$F,4,FALSE)</f>
        <v>Külsővat Község Önkormányzata, Mersevát Község Önkormányzata</v>
      </c>
      <c r="L65" s="6">
        <f t="shared" si="103"/>
        <v>80000</v>
      </c>
      <c r="M65" s="172">
        <v>2029</v>
      </c>
      <c r="N65" s="172">
        <v>2029</v>
      </c>
      <c r="O65" s="12">
        <v>0</v>
      </c>
      <c r="P65" s="7">
        <v>80000</v>
      </c>
      <c r="Q65" s="7">
        <v>0</v>
      </c>
      <c r="S65" s="7">
        <v>0</v>
      </c>
      <c r="T65" s="7">
        <v>0</v>
      </c>
      <c r="U65" s="7">
        <v>0</v>
      </c>
      <c r="V65" s="7">
        <v>0</v>
      </c>
      <c r="W65" s="7">
        <v>0</v>
      </c>
      <c r="X65" s="7">
        <v>0</v>
      </c>
      <c r="Y65" s="7">
        <v>0</v>
      </c>
      <c r="Z65" s="7">
        <v>0</v>
      </c>
      <c r="AA65" s="7">
        <v>0</v>
      </c>
      <c r="AB65" s="7">
        <v>0</v>
      </c>
      <c r="AC65" s="7">
        <v>0</v>
      </c>
      <c r="AD65" s="6">
        <f t="shared" si="104"/>
        <v>0</v>
      </c>
      <c r="AE65" s="3" t="str">
        <f t="shared" si="105"/>
        <v>Nem rövidtávú a feladat.</v>
      </c>
      <c r="AG65" s="7">
        <v>0</v>
      </c>
      <c r="AH65" s="7">
        <v>0</v>
      </c>
      <c r="AI65" s="7">
        <v>300</v>
      </c>
      <c r="AJ65" s="7">
        <v>0</v>
      </c>
      <c r="AK65" s="7">
        <v>0</v>
      </c>
      <c r="AL65" s="7">
        <v>0</v>
      </c>
      <c r="AM65" s="7">
        <v>0</v>
      </c>
      <c r="AN65" s="7">
        <v>0</v>
      </c>
      <c r="AO65" s="7">
        <v>0</v>
      </c>
      <c r="AP65" s="7">
        <v>0</v>
      </c>
      <c r="AQ65" s="7">
        <v>0</v>
      </c>
      <c r="AR65" s="6">
        <f t="shared" si="106"/>
        <v>300</v>
      </c>
      <c r="AS65" s="171" t="s">
        <v>580</v>
      </c>
      <c r="AT65" s="3" t="str">
        <f t="shared" si="107"/>
        <v>Forráshiányos a feladat!</v>
      </c>
      <c r="AV65" s="173" t="s">
        <v>0</v>
      </c>
      <c r="AW65" s="173" t="s">
        <v>0</v>
      </c>
      <c r="AZ65" s="8">
        <f>VLOOKUP($G65,Összesítő!$B:$F,3,FALSE)</f>
        <v>4152</v>
      </c>
      <c r="BA65" s="8">
        <f t="shared" si="108"/>
        <v>0</v>
      </c>
      <c r="BB65" s="5">
        <f t="shared" si="109"/>
        <v>1</v>
      </c>
      <c r="BC65" s="5" t="str">
        <f t="shared" si="110"/>
        <v>H</v>
      </c>
      <c r="BD65" s="5">
        <f t="shared" si="111"/>
        <v>0</v>
      </c>
      <c r="BE65" s="5">
        <f t="shared" si="112"/>
        <v>0</v>
      </c>
      <c r="BF65" s="5">
        <f t="shared" si="113"/>
        <v>0</v>
      </c>
      <c r="BG65" s="8" t="str">
        <f t="shared" si="114"/>
        <v>Nem rövidtávú a feladat.</v>
      </c>
      <c r="BH65" s="5">
        <f t="shared" si="115"/>
        <v>1</v>
      </c>
      <c r="BI65" s="5">
        <f t="shared" si="116"/>
        <v>1</v>
      </c>
      <c r="BJ65" s="5">
        <f t="shared" si="117"/>
        <v>1</v>
      </c>
      <c r="BK65" s="5">
        <f t="shared" si="118"/>
        <v>1</v>
      </c>
      <c r="BL65" s="5">
        <f t="shared" si="119"/>
        <v>1</v>
      </c>
      <c r="BM65" s="4" t="str">
        <f t="shared" si="120"/>
        <v>Forráshiányos a feladat!</v>
      </c>
      <c r="BN65" s="5">
        <f t="shared" si="121"/>
        <v>0</v>
      </c>
      <c r="BO65" s="5">
        <f t="shared" si="122"/>
        <v>1</v>
      </c>
      <c r="BP65" s="5">
        <f t="shared" si="123"/>
        <v>0</v>
      </c>
      <c r="BQ65" s="5">
        <f t="shared" si="124"/>
        <v>0</v>
      </c>
      <c r="BR65" s="5">
        <f t="shared" si="125"/>
        <v>0</v>
      </c>
      <c r="BS65" s="8">
        <f t="shared" si="126"/>
        <v>0</v>
      </c>
      <c r="BT65" s="5">
        <f t="shared" si="127"/>
        <v>0</v>
      </c>
      <c r="BU65" s="5">
        <f t="shared" si="128"/>
        <v>0</v>
      </c>
      <c r="BV65" s="5">
        <f t="shared" si="129"/>
        <v>1</v>
      </c>
      <c r="BW65" s="5">
        <f t="shared" si="130"/>
        <v>1</v>
      </c>
      <c r="BX65" s="5">
        <f t="shared" si="131"/>
        <v>1</v>
      </c>
      <c r="BY65" s="5">
        <f t="shared" si="132"/>
        <v>1</v>
      </c>
      <c r="BZ65" s="5">
        <f t="shared" si="133"/>
        <v>1</v>
      </c>
      <c r="CA65" s="5">
        <f t="shared" si="134"/>
        <v>1</v>
      </c>
      <c r="CB65" s="5">
        <f t="shared" si="135"/>
        <v>1</v>
      </c>
      <c r="CC65" s="5">
        <f t="shared" si="136"/>
        <v>1</v>
      </c>
      <c r="CD65" s="5">
        <f t="shared" si="137"/>
        <v>1</v>
      </c>
      <c r="CE65" s="5" t="str">
        <f t="shared" si="138"/>
        <v>?</v>
      </c>
      <c r="CF65" s="4" t="str">
        <f t="shared" si="139"/>
        <v>Kitöltés rendben!</v>
      </c>
      <c r="CG65" s="5">
        <f t="shared" si="140"/>
        <v>1</v>
      </c>
      <c r="CH65" s="5">
        <f t="shared" si="141"/>
        <v>0</v>
      </c>
      <c r="CI65" s="5">
        <f t="shared" si="142"/>
        <v>1</v>
      </c>
    </row>
    <row r="66" spans="1:87" s="2" customFormat="1" ht="43.2" hidden="1" customHeight="1" x14ac:dyDescent="0.3">
      <c r="A66" s="1" t="str">
        <f t="shared" si="102"/>
        <v>Kitöltés rendben!</v>
      </c>
      <c r="B66" s="172">
        <v>2</v>
      </c>
      <c r="C66" s="171" t="s">
        <v>399</v>
      </c>
      <c r="D66" s="173" t="s">
        <v>517</v>
      </c>
      <c r="E66" s="173" t="s">
        <v>576</v>
      </c>
      <c r="F66" s="174" t="str">
        <f>VLOOKUP($G66,Összesítő!$B:$F,2,FALSE)</f>
        <v>11-16142-1-002-00-04</v>
      </c>
      <c r="G66" s="171" t="s">
        <v>152</v>
      </c>
      <c r="H66" s="174">
        <f>COUNTA($G$3:G66)</f>
        <v>55</v>
      </c>
      <c r="I66" s="174" t="str">
        <f>AZ66&amp;"_"&amp;H66&amp;"_FIV_"&amp;LEFT(Előlap!$B$6,4)</f>
        <v>4152_55_FIV_2026</v>
      </c>
      <c r="J66" s="174" t="str">
        <f>VLOOKUP($G66,Összesítő!$B:$F,5,FALSE)</f>
        <v>Külsővat, Mersevát</v>
      </c>
      <c r="K66" s="174" t="str">
        <f>VLOOKUP($G66,Összesítő!$B:$F,4,FALSE)</f>
        <v>Külsővat Község Önkormányzata, Mersevát Község Önkormányzata</v>
      </c>
      <c r="L66" s="6">
        <f t="shared" si="103"/>
        <v>70000</v>
      </c>
      <c r="M66" s="172">
        <v>2028</v>
      </c>
      <c r="N66" s="172">
        <v>2028</v>
      </c>
      <c r="O66" s="12">
        <v>0</v>
      </c>
      <c r="P66" s="7">
        <v>70000</v>
      </c>
      <c r="Q66" s="7">
        <v>0</v>
      </c>
      <c r="S66" s="7">
        <v>0</v>
      </c>
      <c r="T66" s="7">
        <v>0</v>
      </c>
      <c r="U66" s="7">
        <v>0</v>
      </c>
      <c r="V66" s="7">
        <v>0</v>
      </c>
      <c r="W66" s="7">
        <v>0</v>
      </c>
      <c r="X66" s="7">
        <v>0</v>
      </c>
      <c r="Y66" s="7">
        <v>0</v>
      </c>
      <c r="Z66" s="7">
        <v>0</v>
      </c>
      <c r="AA66" s="7">
        <v>0</v>
      </c>
      <c r="AB66" s="7">
        <v>0</v>
      </c>
      <c r="AC66" s="7">
        <v>0</v>
      </c>
      <c r="AD66" s="6">
        <f t="shared" si="104"/>
        <v>0</v>
      </c>
      <c r="AE66" s="3" t="str">
        <f t="shared" si="105"/>
        <v>Nem rövidtávú a feladat.</v>
      </c>
      <c r="AG66" s="7">
        <v>0</v>
      </c>
      <c r="AH66" s="7">
        <v>0</v>
      </c>
      <c r="AI66" s="7">
        <v>0</v>
      </c>
      <c r="AJ66" s="7">
        <v>0</v>
      </c>
      <c r="AK66" s="7">
        <v>0</v>
      </c>
      <c r="AL66" s="7">
        <v>0</v>
      </c>
      <c r="AM66" s="7">
        <v>0</v>
      </c>
      <c r="AN66" s="7">
        <v>0</v>
      </c>
      <c r="AO66" s="7">
        <v>0</v>
      </c>
      <c r="AP66" s="7">
        <v>0</v>
      </c>
      <c r="AQ66" s="7">
        <v>0</v>
      </c>
      <c r="AR66" s="6">
        <f t="shared" si="106"/>
        <v>0</v>
      </c>
      <c r="AS66" s="171" t="s">
        <v>580</v>
      </c>
      <c r="AT66" s="3" t="str">
        <f t="shared" si="107"/>
        <v>Forráshiányos a feladat!</v>
      </c>
      <c r="AV66" s="173" t="s">
        <v>0</v>
      </c>
      <c r="AW66" s="173" t="s">
        <v>0</v>
      </c>
      <c r="AZ66" s="8">
        <f>VLOOKUP($G66,Összesítő!$B:$F,3,FALSE)</f>
        <v>4152</v>
      </c>
      <c r="BA66" s="8">
        <f t="shared" si="108"/>
        <v>0</v>
      </c>
      <c r="BB66" s="5">
        <f t="shared" si="109"/>
        <v>1</v>
      </c>
      <c r="BC66" s="5" t="str">
        <f t="shared" si="110"/>
        <v>H</v>
      </c>
      <c r="BD66" s="5">
        <f t="shared" si="111"/>
        <v>0</v>
      </c>
      <c r="BE66" s="5">
        <f t="shared" si="112"/>
        <v>0</v>
      </c>
      <c r="BF66" s="5">
        <f t="shared" si="113"/>
        <v>0</v>
      </c>
      <c r="BG66" s="8" t="str">
        <f t="shared" si="114"/>
        <v>Nem rövidtávú a feladat.</v>
      </c>
      <c r="BH66" s="5">
        <f t="shared" si="115"/>
        <v>1</v>
      </c>
      <c r="BI66" s="5">
        <f t="shared" si="116"/>
        <v>1</v>
      </c>
      <c r="BJ66" s="5">
        <f t="shared" si="117"/>
        <v>1</v>
      </c>
      <c r="BK66" s="5">
        <f t="shared" si="118"/>
        <v>1</v>
      </c>
      <c r="BL66" s="5">
        <f t="shared" si="119"/>
        <v>1</v>
      </c>
      <c r="BM66" s="4" t="str">
        <f t="shared" si="120"/>
        <v>Forráshiányos a feladat!</v>
      </c>
      <c r="BN66" s="5">
        <f t="shared" si="121"/>
        <v>0</v>
      </c>
      <c r="BO66" s="5">
        <f t="shared" si="122"/>
        <v>1</v>
      </c>
      <c r="BP66" s="5">
        <f t="shared" si="123"/>
        <v>0</v>
      </c>
      <c r="BQ66" s="5">
        <f t="shared" si="124"/>
        <v>0</v>
      </c>
      <c r="BR66" s="5">
        <f t="shared" si="125"/>
        <v>0</v>
      </c>
      <c r="BS66" s="8">
        <f t="shared" si="126"/>
        <v>0</v>
      </c>
      <c r="BT66" s="5">
        <f t="shared" si="127"/>
        <v>0</v>
      </c>
      <c r="BU66" s="5">
        <f t="shared" si="128"/>
        <v>0</v>
      </c>
      <c r="BV66" s="5">
        <f t="shared" si="129"/>
        <v>1</v>
      </c>
      <c r="BW66" s="5">
        <f t="shared" si="130"/>
        <v>1</v>
      </c>
      <c r="BX66" s="5">
        <f t="shared" si="131"/>
        <v>1</v>
      </c>
      <c r="BY66" s="5">
        <f t="shared" si="132"/>
        <v>1</v>
      </c>
      <c r="BZ66" s="5">
        <f t="shared" si="133"/>
        <v>1</v>
      </c>
      <c r="CA66" s="5">
        <f t="shared" si="134"/>
        <v>1</v>
      </c>
      <c r="CB66" s="5">
        <f t="shared" si="135"/>
        <v>1</v>
      </c>
      <c r="CC66" s="5">
        <f t="shared" si="136"/>
        <v>1</v>
      </c>
      <c r="CD66" s="5">
        <f t="shared" si="137"/>
        <v>1</v>
      </c>
      <c r="CE66" s="5" t="str">
        <f t="shared" si="138"/>
        <v>?</v>
      </c>
      <c r="CF66" s="4" t="str">
        <f t="shared" si="139"/>
        <v>Kitöltés rendben!</v>
      </c>
      <c r="CG66" s="5">
        <f t="shared" si="140"/>
        <v>1</v>
      </c>
      <c r="CH66" s="5">
        <f t="shared" si="141"/>
        <v>0</v>
      </c>
      <c r="CI66" s="5">
        <f t="shared" si="142"/>
        <v>1</v>
      </c>
    </row>
    <row r="67" spans="1:87" s="2" customFormat="1" ht="43.2" hidden="1" customHeight="1" x14ac:dyDescent="0.3">
      <c r="A67" s="1" t="str">
        <f t="shared" si="102"/>
        <v>Kitöltés rendben!</v>
      </c>
      <c r="B67" s="172">
        <v>2</v>
      </c>
      <c r="C67" s="171" t="s">
        <v>477</v>
      </c>
      <c r="D67" s="173" t="s">
        <v>510</v>
      </c>
      <c r="E67" s="173" t="s">
        <v>574</v>
      </c>
      <c r="F67" s="174" t="str">
        <f>VLOOKUP($G67,Összesítő!$B:$F,2,FALSE)</f>
        <v>11-16142-1-002-00-04</v>
      </c>
      <c r="G67" s="171" t="s">
        <v>152</v>
      </c>
      <c r="H67" s="174">
        <f>COUNTA($G$3:G67)</f>
        <v>56</v>
      </c>
      <c r="I67" s="174" t="str">
        <f>AZ67&amp;"_"&amp;H67&amp;"_FIV_"&amp;LEFT(Előlap!$B$6,4)</f>
        <v>4152_56_FIV_2026</v>
      </c>
      <c r="J67" s="174" t="str">
        <f>VLOOKUP($G67,Összesítő!$B:$F,5,FALSE)</f>
        <v>Külsővat, Mersevát</v>
      </c>
      <c r="K67" s="174" t="str">
        <f>VLOOKUP($G67,Összesítő!$B:$F,4,FALSE)</f>
        <v>Külsővat Község Önkormányzata, Mersevát Község Önkormányzata</v>
      </c>
      <c r="L67" s="6">
        <f t="shared" si="103"/>
        <v>5000</v>
      </c>
      <c r="M67" s="172">
        <v>2028</v>
      </c>
      <c r="N67" s="172">
        <v>2028</v>
      </c>
      <c r="O67" s="12">
        <v>0</v>
      </c>
      <c r="P67" s="7">
        <v>5000</v>
      </c>
      <c r="Q67" s="7">
        <v>0</v>
      </c>
      <c r="S67" s="7">
        <v>0</v>
      </c>
      <c r="T67" s="7">
        <v>0</v>
      </c>
      <c r="U67" s="7">
        <v>0</v>
      </c>
      <c r="V67" s="7">
        <v>0</v>
      </c>
      <c r="W67" s="7">
        <v>0</v>
      </c>
      <c r="X67" s="7">
        <v>0</v>
      </c>
      <c r="Y67" s="7">
        <v>0</v>
      </c>
      <c r="Z67" s="7">
        <v>0</v>
      </c>
      <c r="AA67" s="7">
        <v>0</v>
      </c>
      <c r="AB67" s="7">
        <v>0</v>
      </c>
      <c r="AC67" s="7">
        <v>0</v>
      </c>
      <c r="AD67" s="6">
        <f t="shared" si="104"/>
        <v>0</v>
      </c>
      <c r="AE67" s="3" t="str">
        <f t="shared" si="105"/>
        <v>Nem rövidtávú a feladat.</v>
      </c>
      <c r="AG67" s="7">
        <v>0</v>
      </c>
      <c r="AH67" s="7">
        <v>0</v>
      </c>
      <c r="AI67" s="7">
        <v>0</v>
      </c>
      <c r="AJ67" s="7">
        <v>0</v>
      </c>
      <c r="AK67" s="7">
        <v>0</v>
      </c>
      <c r="AL67" s="7">
        <v>0</v>
      </c>
      <c r="AM67" s="7">
        <v>0</v>
      </c>
      <c r="AN67" s="7">
        <v>0</v>
      </c>
      <c r="AO67" s="7">
        <v>0</v>
      </c>
      <c r="AP67" s="7">
        <v>0</v>
      </c>
      <c r="AQ67" s="7">
        <v>0</v>
      </c>
      <c r="AR67" s="6">
        <f t="shared" si="106"/>
        <v>0</v>
      </c>
      <c r="AS67" s="171" t="s">
        <v>580</v>
      </c>
      <c r="AT67" s="3" t="str">
        <f t="shared" si="107"/>
        <v>Forráshiányos a feladat!</v>
      </c>
      <c r="AV67" s="173" t="s">
        <v>0</v>
      </c>
      <c r="AW67" s="173" t="s">
        <v>0</v>
      </c>
      <c r="AZ67" s="8">
        <f>VLOOKUP($G67,Összesítő!$B:$F,3,FALSE)</f>
        <v>4152</v>
      </c>
      <c r="BA67" s="8">
        <f t="shared" si="108"/>
        <v>0</v>
      </c>
      <c r="BB67" s="5">
        <f t="shared" si="109"/>
        <v>1</v>
      </c>
      <c r="BC67" s="5" t="str">
        <f t="shared" si="110"/>
        <v>H</v>
      </c>
      <c r="BD67" s="5">
        <f t="shared" si="111"/>
        <v>0</v>
      </c>
      <c r="BE67" s="5">
        <f t="shared" si="112"/>
        <v>0</v>
      </c>
      <c r="BF67" s="5">
        <f t="shared" si="113"/>
        <v>0</v>
      </c>
      <c r="BG67" s="8" t="str">
        <f t="shared" si="114"/>
        <v>Nem rövidtávú a feladat.</v>
      </c>
      <c r="BH67" s="5">
        <f t="shared" si="115"/>
        <v>1</v>
      </c>
      <c r="BI67" s="5">
        <f t="shared" si="116"/>
        <v>1</v>
      </c>
      <c r="BJ67" s="5">
        <f t="shared" si="117"/>
        <v>1</v>
      </c>
      <c r="BK67" s="5">
        <f t="shared" si="118"/>
        <v>1</v>
      </c>
      <c r="BL67" s="5">
        <f t="shared" si="119"/>
        <v>1</v>
      </c>
      <c r="BM67" s="4" t="str">
        <f t="shared" si="120"/>
        <v>Forráshiányos a feladat!</v>
      </c>
      <c r="BN67" s="5">
        <f t="shared" si="121"/>
        <v>0</v>
      </c>
      <c r="BO67" s="5">
        <f t="shared" si="122"/>
        <v>1</v>
      </c>
      <c r="BP67" s="5">
        <f t="shared" si="123"/>
        <v>0</v>
      </c>
      <c r="BQ67" s="5">
        <f t="shared" si="124"/>
        <v>0</v>
      </c>
      <c r="BR67" s="5">
        <f t="shared" si="125"/>
        <v>0</v>
      </c>
      <c r="BS67" s="8">
        <f t="shared" si="126"/>
        <v>0</v>
      </c>
      <c r="BT67" s="5">
        <f t="shared" si="127"/>
        <v>0</v>
      </c>
      <c r="BU67" s="5">
        <f t="shared" si="128"/>
        <v>0</v>
      </c>
      <c r="BV67" s="5">
        <f t="shared" si="129"/>
        <v>1</v>
      </c>
      <c r="BW67" s="5">
        <f t="shared" si="130"/>
        <v>1</v>
      </c>
      <c r="BX67" s="5">
        <f t="shared" si="131"/>
        <v>1</v>
      </c>
      <c r="BY67" s="5">
        <f t="shared" si="132"/>
        <v>1</v>
      </c>
      <c r="BZ67" s="5">
        <f t="shared" si="133"/>
        <v>1</v>
      </c>
      <c r="CA67" s="5">
        <f t="shared" si="134"/>
        <v>1</v>
      </c>
      <c r="CB67" s="5">
        <f t="shared" si="135"/>
        <v>1</v>
      </c>
      <c r="CC67" s="5">
        <f t="shared" si="136"/>
        <v>1</v>
      </c>
      <c r="CD67" s="5">
        <f t="shared" si="137"/>
        <v>1</v>
      </c>
      <c r="CE67" s="5" t="str">
        <f t="shared" si="138"/>
        <v>?</v>
      </c>
      <c r="CF67" s="4" t="str">
        <f t="shared" si="139"/>
        <v>Kitöltés rendben!</v>
      </c>
      <c r="CG67" s="5">
        <f t="shared" si="140"/>
        <v>1</v>
      </c>
      <c r="CH67" s="5">
        <f t="shared" si="141"/>
        <v>0</v>
      </c>
      <c r="CI67" s="5">
        <f t="shared" si="142"/>
        <v>1</v>
      </c>
    </row>
    <row r="68" spans="1:87" s="2" customFormat="1" ht="54" hidden="1" customHeight="1" x14ac:dyDescent="0.3">
      <c r="A68" s="1" t="str">
        <f t="shared" si="102"/>
        <v>Kitöltés rendben!</v>
      </c>
      <c r="B68" s="172">
        <v>2</v>
      </c>
      <c r="C68" s="171" t="s">
        <v>481</v>
      </c>
      <c r="D68" s="173" t="s">
        <v>511</v>
      </c>
      <c r="E68" s="173" t="s">
        <v>574</v>
      </c>
      <c r="F68" s="174" t="str">
        <f>VLOOKUP($G68,Összesítő!$B:$F,2,FALSE)</f>
        <v>11-16142-1-002-00-04</v>
      </c>
      <c r="G68" s="171" t="s">
        <v>152</v>
      </c>
      <c r="H68" s="174">
        <f>COUNTA($G$3:G68)</f>
        <v>57</v>
      </c>
      <c r="I68" s="174" t="str">
        <f>AZ68&amp;"_"&amp;H68&amp;"_FIV_"&amp;LEFT(Előlap!$B$6,4)</f>
        <v>4152_57_FIV_2026</v>
      </c>
      <c r="J68" s="174" t="str">
        <f>VLOOKUP($G68,Összesítő!$B:$F,5,FALSE)</f>
        <v>Külsővat, Mersevát</v>
      </c>
      <c r="K68" s="174" t="str">
        <f>VLOOKUP($G68,Összesítő!$B:$F,4,FALSE)</f>
        <v>Külsővat Község Önkormányzata, Mersevát Község Önkormányzata</v>
      </c>
      <c r="L68" s="6">
        <f t="shared" si="103"/>
        <v>5000</v>
      </c>
      <c r="M68" s="172">
        <v>2032</v>
      </c>
      <c r="N68" s="172">
        <v>2032</v>
      </c>
      <c r="O68" s="12">
        <v>0</v>
      </c>
      <c r="P68" s="7">
        <v>5000</v>
      </c>
      <c r="Q68" s="7">
        <v>0</v>
      </c>
      <c r="S68" s="7">
        <v>0</v>
      </c>
      <c r="T68" s="7">
        <v>0</v>
      </c>
      <c r="U68" s="7">
        <v>0</v>
      </c>
      <c r="V68" s="7">
        <v>0</v>
      </c>
      <c r="W68" s="7">
        <v>0</v>
      </c>
      <c r="X68" s="7">
        <v>0</v>
      </c>
      <c r="Y68" s="7">
        <v>0</v>
      </c>
      <c r="Z68" s="7">
        <v>0</v>
      </c>
      <c r="AA68" s="7">
        <v>0</v>
      </c>
      <c r="AB68" s="7">
        <v>0</v>
      </c>
      <c r="AC68" s="7">
        <v>0</v>
      </c>
      <c r="AD68" s="6">
        <f t="shared" si="104"/>
        <v>0</v>
      </c>
      <c r="AE68" s="3" t="str">
        <f t="shared" si="105"/>
        <v>Nem rövidtávú a feladat.</v>
      </c>
      <c r="AG68" s="7">
        <v>0</v>
      </c>
      <c r="AH68" s="7">
        <v>0</v>
      </c>
      <c r="AI68" s="7">
        <v>0</v>
      </c>
      <c r="AJ68" s="7">
        <v>0</v>
      </c>
      <c r="AK68" s="7">
        <v>0</v>
      </c>
      <c r="AL68" s="7">
        <v>0</v>
      </c>
      <c r="AM68" s="7">
        <v>0</v>
      </c>
      <c r="AN68" s="7">
        <v>0</v>
      </c>
      <c r="AO68" s="7">
        <v>0</v>
      </c>
      <c r="AP68" s="7">
        <v>0</v>
      </c>
      <c r="AQ68" s="7">
        <v>0</v>
      </c>
      <c r="AR68" s="6">
        <f t="shared" si="106"/>
        <v>0</v>
      </c>
      <c r="AS68" s="171" t="s">
        <v>580</v>
      </c>
      <c r="AT68" s="3" t="str">
        <f t="shared" si="107"/>
        <v>Forráshiányos a feladat!</v>
      </c>
      <c r="AV68" s="173" t="s">
        <v>0</v>
      </c>
      <c r="AW68" s="173" t="s">
        <v>0</v>
      </c>
      <c r="AZ68" s="8">
        <f>VLOOKUP($G68,Összesítő!$B:$F,3,FALSE)</f>
        <v>4152</v>
      </c>
      <c r="BA68" s="8">
        <f t="shared" si="108"/>
        <v>0</v>
      </c>
      <c r="BB68" s="5">
        <f t="shared" si="109"/>
        <v>1</v>
      </c>
      <c r="BC68" s="5" t="str">
        <f t="shared" si="110"/>
        <v>H</v>
      </c>
      <c r="BD68" s="5">
        <f t="shared" si="111"/>
        <v>0</v>
      </c>
      <c r="BE68" s="5">
        <f t="shared" si="112"/>
        <v>0</v>
      </c>
      <c r="BF68" s="5">
        <f t="shared" si="113"/>
        <v>0</v>
      </c>
      <c r="BG68" s="8" t="str">
        <f t="shared" si="114"/>
        <v>Nem rövidtávú a feladat.</v>
      </c>
      <c r="BH68" s="5">
        <f t="shared" si="115"/>
        <v>1</v>
      </c>
      <c r="BI68" s="5">
        <f t="shared" si="116"/>
        <v>1</v>
      </c>
      <c r="BJ68" s="5">
        <f t="shared" si="117"/>
        <v>1</v>
      </c>
      <c r="BK68" s="5">
        <f t="shared" si="118"/>
        <v>1</v>
      </c>
      <c r="BL68" s="5">
        <f t="shared" si="119"/>
        <v>1</v>
      </c>
      <c r="BM68" s="4" t="str">
        <f t="shared" si="120"/>
        <v>Forráshiányos a feladat!</v>
      </c>
      <c r="BN68" s="5">
        <f t="shared" si="121"/>
        <v>0</v>
      </c>
      <c r="BO68" s="5">
        <f t="shared" si="122"/>
        <v>1</v>
      </c>
      <c r="BP68" s="5">
        <f t="shared" si="123"/>
        <v>0</v>
      </c>
      <c r="BQ68" s="5">
        <f t="shared" si="124"/>
        <v>0</v>
      </c>
      <c r="BR68" s="5">
        <f t="shared" si="125"/>
        <v>0</v>
      </c>
      <c r="BS68" s="8">
        <f t="shared" si="126"/>
        <v>0</v>
      </c>
      <c r="BT68" s="5">
        <f t="shared" si="127"/>
        <v>0</v>
      </c>
      <c r="BU68" s="5">
        <f t="shared" si="128"/>
        <v>0</v>
      </c>
      <c r="BV68" s="5">
        <f t="shared" si="129"/>
        <v>1</v>
      </c>
      <c r="BW68" s="5">
        <f t="shared" si="130"/>
        <v>1</v>
      </c>
      <c r="BX68" s="5">
        <f t="shared" si="131"/>
        <v>1</v>
      </c>
      <c r="BY68" s="5">
        <f t="shared" si="132"/>
        <v>1</v>
      </c>
      <c r="BZ68" s="5">
        <f t="shared" si="133"/>
        <v>1</v>
      </c>
      <c r="CA68" s="5">
        <f t="shared" si="134"/>
        <v>1</v>
      </c>
      <c r="CB68" s="5">
        <f t="shared" si="135"/>
        <v>1</v>
      </c>
      <c r="CC68" s="5">
        <f t="shared" si="136"/>
        <v>1</v>
      </c>
      <c r="CD68" s="5">
        <f t="shared" si="137"/>
        <v>1</v>
      </c>
      <c r="CE68" s="5" t="str">
        <f t="shared" si="138"/>
        <v>?</v>
      </c>
      <c r="CF68" s="4" t="str">
        <f t="shared" si="139"/>
        <v>Kitöltés rendben!</v>
      </c>
      <c r="CG68" s="5">
        <f t="shared" si="140"/>
        <v>1</v>
      </c>
      <c r="CH68" s="5">
        <f t="shared" si="141"/>
        <v>0</v>
      </c>
      <c r="CI68" s="5">
        <f t="shared" si="142"/>
        <v>1</v>
      </c>
    </row>
    <row r="69" spans="1:87" s="2" customFormat="1" ht="43.2" hidden="1" customHeight="1" x14ac:dyDescent="0.3">
      <c r="A69" s="1" t="str">
        <f t="shared" si="102"/>
        <v>Kitöltés rendben!</v>
      </c>
      <c r="B69" s="172">
        <v>1</v>
      </c>
      <c r="C69" s="171" t="s">
        <v>489</v>
      </c>
      <c r="D69" s="173" t="s">
        <v>506</v>
      </c>
      <c r="E69" s="173" t="s">
        <v>575</v>
      </c>
      <c r="F69" s="174" t="str">
        <f>VLOOKUP($G69,Összesítő!$B:$F,2,FALSE)</f>
        <v>11-16142-1-002-00-04</v>
      </c>
      <c r="G69" s="171" t="s">
        <v>152</v>
      </c>
      <c r="H69" s="174">
        <f>COUNTA($G$3:G69)</f>
        <v>58</v>
      </c>
      <c r="I69" s="174" t="str">
        <f>AZ69&amp;"_"&amp;H69&amp;"_FIV_"&amp;LEFT(Előlap!$B$6,4)</f>
        <v>4152_58_FIV_2026</v>
      </c>
      <c r="J69" s="174" t="str">
        <f>VLOOKUP($G69,Összesítő!$B:$F,5,FALSE)</f>
        <v>Külsővat, Mersevát</v>
      </c>
      <c r="K69" s="174" t="str">
        <f>VLOOKUP($G69,Összesítő!$B:$F,4,FALSE)</f>
        <v>Külsővat Község Önkormányzata, Mersevát Község Önkormányzata</v>
      </c>
      <c r="L69" s="6">
        <f t="shared" si="103"/>
        <v>0</v>
      </c>
      <c r="M69" s="172">
        <v>2027</v>
      </c>
      <c r="N69" s="172">
        <v>2027</v>
      </c>
      <c r="O69" s="12">
        <v>0</v>
      </c>
      <c r="P69" s="7">
        <v>0</v>
      </c>
      <c r="Q69" s="7">
        <v>0</v>
      </c>
      <c r="S69" s="7">
        <v>0</v>
      </c>
      <c r="T69" s="7">
        <v>0</v>
      </c>
      <c r="U69" s="7">
        <v>0</v>
      </c>
      <c r="V69" s="7">
        <v>0</v>
      </c>
      <c r="W69" s="7">
        <v>0</v>
      </c>
      <c r="X69" s="7">
        <v>0</v>
      </c>
      <c r="Y69" s="7">
        <v>0</v>
      </c>
      <c r="Z69" s="7">
        <v>0</v>
      </c>
      <c r="AA69" s="7">
        <v>0</v>
      </c>
      <c r="AB69" s="7">
        <v>0</v>
      </c>
      <c r="AC69" s="7">
        <v>0</v>
      </c>
      <c r="AD69" s="6">
        <f t="shared" si="104"/>
        <v>0</v>
      </c>
      <c r="AE69" s="3" t="str">
        <f t="shared" si="105"/>
        <v>A forrás egyenlő a költséggel (I.ütem).</v>
      </c>
      <c r="AG69" s="7">
        <v>0</v>
      </c>
      <c r="AH69" s="7">
        <v>0</v>
      </c>
      <c r="AI69" s="7">
        <v>0</v>
      </c>
      <c r="AJ69" s="7">
        <v>0</v>
      </c>
      <c r="AK69" s="7">
        <v>0</v>
      </c>
      <c r="AL69" s="7">
        <v>0</v>
      </c>
      <c r="AM69" s="7">
        <v>0</v>
      </c>
      <c r="AN69" s="7">
        <v>0</v>
      </c>
      <c r="AO69" s="7">
        <v>0</v>
      </c>
      <c r="AP69" s="7">
        <v>0</v>
      </c>
      <c r="AQ69" s="7">
        <v>0</v>
      </c>
      <c r="AR69" s="6">
        <f t="shared" si="106"/>
        <v>0</v>
      </c>
      <c r="AS69" s="171" t="s">
        <v>581</v>
      </c>
      <c r="AT69" s="3" t="str">
        <f t="shared" si="107"/>
        <v>Nem hosszútávú a feladat.</v>
      </c>
      <c r="AV69" s="173" t="s">
        <v>582</v>
      </c>
      <c r="AW69" s="173" t="s">
        <v>0</v>
      </c>
      <c r="AZ69" s="8">
        <f>VLOOKUP($G69,Összesítő!$B:$F,3,FALSE)</f>
        <v>4152</v>
      </c>
      <c r="BA69" s="8">
        <f t="shared" si="108"/>
        <v>31</v>
      </c>
      <c r="BB69" s="5">
        <f t="shared" si="109"/>
        <v>1</v>
      </c>
      <c r="BC69" s="5" t="str">
        <f t="shared" si="110"/>
        <v>R</v>
      </c>
      <c r="BD69" s="5">
        <f t="shared" si="111"/>
        <v>1</v>
      </c>
      <c r="BE69" s="5">
        <f t="shared" si="112"/>
        <v>0</v>
      </c>
      <c r="BF69" s="5">
        <f t="shared" si="113"/>
        <v>0</v>
      </c>
      <c r="BG69" s="8" t="str">
        <f t="shared" si="114"/>
        <v>A forrás egyenlő a költséggel (I.ütem).</v>
      </c>
      <c r="BH69" s="5">
        <f t="shared" si="115"/>
        <v>1</v>
      </c>
      <c r="BI69" s="5">
        <f t="shared" si="116"/>
        <v>1</v>
      </c>
      <c r="BJ69" s="5">
        <f t="shared" si="117"/>
        <v>0</v>
      </c>
      <c r="BK69" s="5">
        <f t="shared" si="118"/>
        <v>1</v>
      </c>
      <c r="BL69" s="5">
        <f t="shared" si="119"/>
        <v>1</v>
      </c>
      <c r="BM69" s="4" t="str">
        <f t="shared" si="120"/>
        <v>Nem hosszútávú a feladat.</v>
      </c>
      <c r="BN69" s="5">
        <f t="shared" si="121"/>
        <v>1</v>
      </c>
      <c r="BO69" s="5">
        <f t="shared" si="122"/>
        <v>0</v>
      </c>
      <c r="BP69" s="5">
        <f t="shared" si="123"/>
        <v>1</v>
      </c>
      <c r="BQ69" s="5">
        <f t="shared" si="124"/>
        <v>0</v>
      </c>
      <c r="BR69" s="5">
        <f t="shared" si="125"/>
        <v>1</v>
      </c>
      <c r="BS69" s="8" t="str">
        <f t="shared" si="126"/>
        <v>Nincs hosszútávú terv!</v>
      </c>
      <c r="BT69" s="5">
        <f t="shared" si="127"/>
        <v>1</v>
      </c>
      <c r="BU69" s="5">
        <f t="shared" si="128"/>
        <v>0</v>
      </c>
      <c r="BV69" s="5">
        <f t="shared" si="129"/>
        <v>1</v>
      </c>
      <c r="BW69" s="5">
        <f t="shared" si="130"/>
        <v>1</v>
      </c>
      <c r="BX69" s="5">
        <f t="shared" si="131"/>
        <v>1</v>
      </c>
      <c r="BY69" s="5">
        <f t="shared" si="132"/>
        <v>1</v>
      </c>
      <c r="BZ69" s="5">
        <f t="shared" si="133"/>
        <v>1</v>
      </c>
      <c r="CA69" s="5">
        <f t="shared" si="134"/>
        <v>1</v>
      </c>
      <c r="CB69" s="5">
        <f t="shared" si="135"/>
        <v>1</v>
      </c>
      <c r="CC69" s="5">
        <f t="shared" si="136"/>
        <v>1</v>
      </c>
      <c r="CD69" s="5">
        <f t="shared" si="137"/>
        <v>1</v>
      </c>
      <c r="CE69" s="5" t="str">
        <f t="shared" si="138"/>
        <v>?</v>
      </c>
      <c r="CF69" s="4" t="str">
        <f t="shared" si="139"/>
        <v>Kitöltés rendben!</v>
      </c>
      <c r="CG69" s="5">
        <f t="shared" si="140"/>
        <v>1</v>
      </c>
      <c r="CH69" s="5">
        <f t="shared" si="141"/>
        <v>1</v>
      </c>
      <c r="CI69" s="5">
        <f t="shared" si="142"/>
        <v>0</v>
      </c>
    </row>
    <row r="70" spans="1:87" s="2" customFormat="1" ht="31.2" hidden="1" customHeight="1" x14ac:dyDescent="0.3">
      <c r="A70" s="1" t="str">
        <f t="shared" si="102"/>
        <v>Nincs VKR kiválasztva!</v>
      </c>
      <c r="B70" s="172"/>
      <c r="C70" s="171"/>
      <c r="D70" s="173"/>
      <c r="E70" s="173"/>
      <c r="F70" s="174" t="e">
        <f>VLOOKUP($G70,Összesítő!$B:$F,2,FALSE)</f>
        <v>#N/A</v>
      </c>
      <c r="G70" s="171"/>
      <c r="H70" s="174">
        <f>COUNTA($G$3:G70)</f>
        <v>58</v>
      </c>
      <c r="I70" s="174" t="e">
        <f>AZ70&amp;"_"&amp;H70&amp;"_FIV_"&amp;LEFT(Előlap!$B$6,4)</f>
        <v>#N/A</v>
      </c>
      <c r="J70" s="174" t="e">
        <f>VLOOKUP($G70,Összesítő!$B:$F,5,FALSE)</f>
        <v>#N/A</v>
      </c>
      <c r="K70" s="174" t="e">
        <f>VLOOKUP($G70,Összesítő!$B:$F,4,FALSE)</f>
        <v>#N/A</v>
      </c>
      <c r="L70" s="6">
        <f t="shared" si="103"/>
        <v>0</v>
      </c>
      <c r="M70" s="172"/>
      <c r="N70" s="172"/>
      <c r="O70" s="12"/>
      <c r="P70" s="7"/>
      <c r="Q70" s="7"/>
      <c r="S70" s="7"/>
      <c r="T70" s="7"/>
      <c r="U70" s="7"/>
      <c r="V70" s="7"/>
      <c r="W70" s="7"/>
      <c r="X70" s="7"/>
      <c r="Y70" s="7"/>
      <c r="Z70" s="7"/>
      <c r="AA70" s="7"/>
      <c r="AB70" s="7"/>
      <c r="AC70" s="7"/>
      <c r="AD70" s="6">
        <f t="shared" si="104"/>
        <v>0</v>
      </c>
      <c r="AE70" s="3" t="str">
        <f t="shared" si="105"/>
        <v>Nincs VKR kiválasztva!</v>
      </c>
      <c r="AG70" s="7"/>
      <c r="AH70" s="7"/>
      <c r="AI70" s="7"/>
      <c r="AJ70" s="7"/>
      <c r="AK70" s="7"/>
      <c r="AL70" s="7"/>
      <c r="AM70" s="7"/>
      <c r="AN70" s="7"/>
      <c r="AO70" s="7"/>
      <c r="AP70" s="7"/>
      <c r="AQ70" s="7"/>
      <c r="AR70" s="6">
        <f t="shared" si="106"/>
        <v>0</v>
      </c>
      <c r="AS70" s="171"/>
      <c r="AT70" s="3" t="str">
        <f t="shared" si="107"/>
        <v>Nincs VKR kiválasztva!</v>
      </c>
      <c r="AV70" s="173" t="s">
        <v>0</v>
      </c>
      <c r="AW70" s="173" t="s">
        <v>0</v>
      </c>
      <c r="AZ70" s="8" t="e">
        <f>VLOOKUP($G70,Összesítő!$B:$F,3,FALSE)</f>
        <v>#N/A</v>
      </c>
      <c r="BA70" s="8">
        <f t="shared" si="108"/>
        <v>0</v>
      </c>
      <c r="BB70" s="5" t="e">
        <f t="shared" si="109"/>
        <v>#N/A</v>
      </c>
      <c r="BC70" s="5" t="e">
        <f t="shared" si="110"/>
        <v>#N/A</v>
      </c>
      <c r="BD70" s="5" t="e">
        <f t="shared" si="111"/>
        <v>#N/A</v>
      </c>
      <c r="BE70" s="5" t="e">
        <f t="shared" si="112"/>
        <v>#N/A</v>
      </c>
      <c r="BF70" s="5">
        <f t="shared" si="113"/>
        <v>0</v>
      </c>
      <c r="BG70" s="8" t="str">
        <f t="shared" si="114"/>
        <v>A forrás egyenlő a költséggel (I.ütem).</v>
      </c>
      <c r="BH70" s="5">
        <f t="shared" si="115"/>
        <v>0</v>
      </c>
      <c r="BI70" s="5">
        <f t="shared" si="116"/>
        <v>0</v>
      </c>
      <c r="BJ70" s="5">
        <f t="shared" si="117"/>
        <v>0</v>
      </c>
      <c r="BK70" s="5">
        <f t="shared" si="118"/>
        <v>0</v>
      </c>
      <c r="BL70" s="5">
        <f t="shared" si="119"/>
        <v>0</v>
      </c>
      <c r="BM70" s="4" t="str">
        <f t="shared" si="120"/>
        <v>Nem hosszútávú a feladat.</v>
      </c>
      <c r="BN70" s="5">
        <f t="shared" si="121"/>
        <v>1</v>
      </c>
      <c r="BO70" s="5">
        <f t="shared" si="122"/>
        <v>0</v>
      </c>
      <c r="BP70" s="5">
        <f t="shared" si="123"/>
        <v>1</v>
      </c>
      <c r="BQ70" s="5">
        <f t="shared" si="124"/>
        <v>0</v>
      </c>
      <c r="BR70" s="5" t="e">
        <f t="shared" si="125"/>
        <v>#N/A</v>
      </c>
      <c r="BS70" s="8" t="str">
        <f t="shared" si="126"/>
        <v>Nincs hosszútávú terv!</v>
      </c>
      <c r="BT70" s="5" t="e">
        <f t="shared" si="127"/>
        <v>#N/A</v>
      </c>
      <c r="BU70" s="5" t="e">
        <f t="shared" si="128"/>
        <v>#N/A</v>
      </c>
      <c r="BV70" s="5">
        <f t="shared" si="129"/>
        <v>0</v>
      </c>
      <c r="BW70" s="5">
        <f t="shared" si="130"/>
        <v>0</v>
      </c>
      <c r="BX70" s="5">
        <f t="shared" si="131"/>
        <v>0</v>
      </c>
      <c r="BY70" s="5">
        <f t="shared" si="132"/>
        <v>0</v>
      </c>
      <c r="BZ70" s="5">
        <f t="shared" si="133"/>
        <v>0</v>
      </c>
      <c r="CA70" s="5">
        <f t="shared" si="134"/>
        <v>0</v>
      </c>
      <c r="CB70" s="5">
        <f t="shared" si="135"/>
        <v>0</v>
      </c>
      <c r="CC70" s="5">
        <f t="shared" si="136"/>
        <v>0</v>
      </c>
      <c r="CD70" s="5">
        <f t="shared" si="137"/>
        <v>0</v>
      </c>
      <c r="CE70" s="5" t="e">
        <f t="shared" si="138"/>
        <v>#N/A</v>
      </c>
      <c r="CF70" s="4" t="e">
        <f t="shared" si="139"/>
        <v>#N/A</v>
      </c>
      <c r="CG70" s="5">
        <f t="shared" si="140"/>
        <v>0</v>
      </c>
      <c r="CH70" s="5" t="e">
        <f t="shared" si="141"/>
        <v>#N/A</v>
      </c>
      <c r="CI70" s="5" t="e">
        <f t="shared" si="142"/>
        <v>#N/A</v>
      </c>
    </row>
    <row r="71" spans="1:87" s="2" customFormat="1" ht="28.8" hidden="1" x14ac:dyDescent="0.3">
      <c r="A71" s="1" t="str">
        <f t="shared" si="102"/>
        <v>Kitöltés rendben!</v>
      </c>
      <c r="B71" s="172">
        <v>2</v>
      </c>
      <c r="C71" s="171" t="s">
        <v>399</v>
      </c>
      <c r="D71" s="173" t="s">
        <v>509</v>
      </c>
      <c r="E71" s="173" t="s">
        <v>576</v>
      </c>
      <c r="F71" s="174" t="str">
        <f>VLOOKUP($G71,Összesítő!$B:$F,2,FALSE)</f>
        <v>11-09937-1-001-00-10</v>
      </c>
      <c r="G71" s="171" t="s">
        <v>96</v>
      </c>
      <c r="H71" s="174">
        <f>COUNTA($G$3:G71)</f>
        <v>59</v>
      </c>
      <c r="I71" s="174" t="str">
        <f>AZ71&amp;"_"&amp;H71&amp;"_FIV_"&amp;LEFT(Előlap!$B$6,4)</f>
        <v>4138_59_FIV_2026</v>
      </c>
      <c r="J71" s="174" t="str">
        <f>VLOOKUP($G71,Összesítő!$B:$F,5,FALSE)</f>
        <v>Kenyeri</v>
      </c>
      <c r="K71" s="174" t="str">
        <f>VLOOKUP($G71,Összesítő!$B:$F,4,FALSE)</f>
        <v>Kenyeri Község Önkormányzata</v>
      </c>
      <c r="L71" s="6">
        <f t="shared" si="103"/>
        <v>80000</v>
      </c>
      <c r="M71" s="172">
        <v>2032</v>
      </c>
      <c r="N71" s="172">
        <v>2032</v>
      </c>
      <c r="O71" s="12">
        <v>0</v>
      </c>
      <c r="P71" s="7">
        <v>80000</v>
      </c>
      <c r="Q71" s="7">
        <v>0</v>
      </c>
      <c r="S71" s="7">
        <v>0</v>
      </c>
      <c r="T71" s="7">
        <v>0</v>
      </c>
      <c r="U71" s="7">
        <v>0</v>
      </c>
      <c r="V71" s="7">
        <v>0</v>
      </c>
      <c r="W71" s="7">
        <v>0</v>
      </c>
      <c r="X71" s="7">
        <v>0</v>
      </c>
      <c r="Y71" s="7">
        <v>0</v>
      </c>
      <c r="Z71" s="7">
        <v>0</v>
      </c>
      <c r="AA71" s="7">
        <v>0</v>
      </c>
      <c r="AB71" s="7">
        <v>0</v>
      </c>
      <c r="AC71" s="7">
        <v>0</v>
      </c>
      <c r="AD71" s="6">
        <f t="shared" si="104"/>
        <v>0</v>
      </c>
      <c r="AE71" s="3" t="str">
        <f t="shared" si="105"/>
        <v>Nem rövidtávú a feladat.</v>
      </c>
      <c r="AG71" s="7">
        <v>0</v>
      </c>
      <c r="AH71" s="7">
        <v>0</v>
      </c>
      <c r="AI71" s="7">
        <v>1610</v>
      </c>
      <c r="AJ71" s="7">
        <v>0</v>
      </c>
      <c r="AK71" s="7">
        <v>0</v>
      </c>
      <c r="AL71" s="7">
        <v>0</v>
      </c>
      <c r="AM71" s="7">
        <v>0</v>
      </c>
      <c r="AN71" s="7">
        <v>0</v>
      </c>
      <c r="AO71" s="7">
        <v>0</v>
      </c>
      <c r="AP71" s="7">
        <v>0</v>
      </c>
      <c r="AQ71" s="7">
        <v>0</v>
      </c>
      <c r="AR71" s="6">
        <f t="shared" si="106"/>
        <v>1610</v>
      </c>
      <c r="AS71" s="171" t="s">
        <v>580</v>
      </c>
      <c r="AT71" s="3" t="str">
        <f t="shared" si="107"/>
        <v>Forráshiányos a feladat!</v>
      </c>
      <c r="AV71" s="173" t="s">
        <v>0</v>
      </c>
      <c r="AW71" s="173" t="s">
        <v>0</v>
      </c>
      <c r="AZ71" s="8">
        <f>VLOOKUP($G71,Összesítő!$B:$F,3,FALSE)</f>
        <v>4138</v>
      </c>
      <c r="BA71" s="8">
        <f t="shared" si="108"/>
        <v>0</v>
      </c>
      <c r="BB71" s="5">
        <f t="shared" si="109"/>
        <v>1</v>
      </c>
      <c r="BC71" s="5" t="str">
        <f t="shared" si="110"/>
        <v>H</v>
      </c>
      <c r="BD71" s="5">
        <f t="shared" si="111"/>
        <v>0</v>
      </c>
      <c r="BE71" s="5">
        <f t="shared" si="112"/>
        <v>0</v>
      </c>
      <c r="BF71" s="5">
        <f t="shared" si="113"/>
        <v>0</v>
      </c>
      <c r="BG71" s="8" t="str">
        <f t="shared" si="114"/>
        <v>Nem rövidtávú a feladat.</v>
      </c>
      <c r="BH71" s="5">
        <f t="shared" si="115"/>
        <v>1</v>
      </c>
      <c r="BI71" s="5">
        <f t="shared" si="116"/>
        <v>1</v>
      </c>
      <c r="BJ71" s="5">
        <f t="shared" si="117"/>
        <v>1</v>
      </c>
      <c r="BK71" s="5">
        <f t="shared" si="118"/>
        <v>1</v>
      </c>
      <c r="BL71" s="5">
        <f t="shared" si="119"/>
        <v>1</v>
      </c>
      <c r="BM71" s="4" t="str">
        <f t="shared" si="120"/>
        <v>Forráshiányos a feladat!</v>
      </c>
      <c r="BN71" s="5">
        <f t="shared" si="121"/>
        <v>0</v>
      </c>
      <c r="BO71" s="5">
        <f t="shared" si="122"/>
        <v>1</v>
      </c>
      <c r="BP71" s="5">
        <f t="shared" si="123"/>
        <v>0</v>
      </c>
      <c r="BQ71" s="5">
        <f t="shared" si="124"/>
        <v>0</v>
      </c>
      <c r="BR71" s="5">
        <f t="shared" si="125"/>
        <v>0</v>
      </c>
      <c r="BS71" s="8">
        <f t="shared" si="126"/>
        <v>0</v>
      </c>
      <c r="BT71" s="5">
        <f t="shared" si="127"/>
        <v>0</v>
      </c>
      <c r="BU71" s="5">
        <f t="shared" si="128"/>
        <v>0</v>
      </c>
      <c r="BV71" s="5">
        <f t="shared" si="129"/>
        <v>1</v>
      </c>
      <c r="BW71" s="5">
        <f t="shared" si="130"/>
        <v>1</v>
      </c>
      <c r="BX71" s="5">
        <f t="shared" si="131"/>
        <v>1</v>
      </c>
      <c r="BY71" s="5">
        <f t="shared" si="132"/>
        <v>1</v>
      </c>
      <c r="BZ71" s="5">
        <f t="shared" si="133"/>
        <v>1</v>
      </c>
      <c r="CA71" s="5">
        <f t="shared" si="134"/>
        <v>1</v>
      </c>
      <c r="CB71" s="5">
        <f t="shared" si="135"/>
        <v>1</v>
      </c>
      <c r="CC71" s="5">
        <f t="shared" si="136"/>
        <v>1</v>
      </c>
      <c r="CD71" s="5">
        <f t="shared" si="137"/>
        <v>1</v>
      </c>
      <c r="CE71" s="5" t="str">
        <f t="shared" si="138"/>
        <v>?</v>
      </c>
      <c r="CF71" s="4" t="str">
        <f t="shared" si="139"/>
        <v>Kitöltés rendben!</v>
      </c>
      <c r="CG71" s="5">
        <f t="shared" si="140"/>
        <v>1</v>
      </c>
      <c r="CH71" s="5">
        <f t="shared" si="141"/>
        <v>0</v>
      </c>
      <c r="CI71" s="5">
        <f t="shared" si="142"/>
        <v>1</v>
      </c>
    </row>
    <row r="72" spans="1:87" s="2" customFormat="1" ht="28.95" hidden="1" customHeight="1" x14ac:dyDescent="0.3">
      <c r="A72" s="1" t="str">
        <f t="shared" si="102"/>
        <v>Kitöltés rendben!</v>
      </c>
      <c r="B72" s="172">
        <v>2</v>
      </c>
      <c r="C72" s="171" t="s">
        <v>477</v>
      </c>
      <c r="D72" s="173" t="s">
        <v>510</v>
      </c>
      <c r="E72" s="173" t="s">
        <v>574</v>
      </c>
      <c r="F72" s="174" t="str">
        <f>VLOOKUP($G72,Összesítő!$B:$F,2,FALSE)</f>
        <v>11-09937-1-001-00-10</v>
      </c>
      <c r="G72" s="171" t="s">
        <v>96</v>
      </c>
      <c r="H72" s="174">
        <f>COUNTA($G$3:G72)</f>
        <v>60</v>
      </c>
      <c r="I72" s="174" t="str">
        <f>AZ72&amp;"_"&amp;H72&amp;"_FIV_"&amp;LEFT(Előlap!$B$6,4)</f>
        <v>4138_60_FIV_2026</v>
      </c>
      <c r="J72" s="174" t="str">
        <f>VLOOKUP($G72,Összesítő!$B:$F,5,FALSE)</f>
        <v>Kenyeri</v>
      </c>
      <c r="K72" s="174" t="str">
        <f>VLOOKUP($G72,Összesítő!$B:$F,4,FALSE)</f>
        <v>Kenyeri Község Önkormányzata</v>
      </c>
      <c r="L72" s="6">
        <f t="shared" si="103"/>
        <v>5000</v>
      </c>
      <c r="M72" s="172">
        <v>2029</v>
      </c>
      <c r="N72" s="172">
        <v>2029</v>
      </c>
      <c r="O72" s="12">
        <v>0</v>
      </c>
      <c r="P72" s="7">
        <v>5000</v>
      </c>
      <c r="Q72" s="7">
        <v>0</v>
      </c>
      <c r="S72" s="7">
        <v>0</v>
      </c>
      <c r="T72" s="7">
        <v>0</v>
      </c>
      <c r="U72" s="7">
        <v>0</v>
      </c>
      <c r="V72" s="7">
        <v>0</v>
      </c>
      <c r="W72" s="7">
        <v>0</v>
      </c>
      <c r="X72" s="7">
        <v>0</v>
      </c>
      <c r="Y72" s="7">
        <v>0</v>
      </c>
      <c r="Z72" s="7">
        <v>0</v>
      </c>
      <c r="AA72" s="7">
        <v>0</v>
      </c>
      <c r="AB72" s="7">
        <v>0</v>
      </c>
      <c r="AC72" s="7">
        <v>0</v>
      </c>
      <c r="AD72" s="6">
        <f t="shared" si="104"/>
        <v>0</v>
      </c>
      <c r="AE72" s="3" t="str">
        <f t="shared" si="105"/>
        <v>Nem rövidtávú a feladat.</v>
      </c>
      <c r="AG72" s="7">
        <v>0</v>
      </c>
      <c r="AH72" s="7">
        <v>0</v>
      </c>
      <c r="AI72" s="7">
        <v>0</v>
      </c>
      <c r="AJ72" s="7">
        <v>0</v>
      </c>
      <c r="AK72" s="7">
        <v>0</v>
      </c>
      <c r="AL72" s="7">
        <v>0</v>
      </c>
      <c r="AM72" s="7">
        <v>0</v>
      </c>
      <c r="AN72" s="7">
        <v>0</v>
      </c>
      <c r="AO72" s="7">
        <v>0</v>
      </c>
      <c r="AP72" s="7">
        <v>0</v>
      </c>
      <c r="AQ72" s="7">
        <v>0</v>
      </c>
      <c r="AR72" s="6">
        <f t="shared" si="106"/>
        <v>0</v>
      </c>
      <c r="AS72" s="171" t="s">
        <v>580</v>
      </c>
      <c r="AT72" s="3" t="str">
        <f t="shared" si="107"/>
        <v>Forráshiányos a feladat!</v>
      </c>
      <c r="AV72" s="173" t="s">
        <v>0</v>
      </c>
      <c r="AW72" s="173" t="s">
        <v>0</v>
      </c>
      <c r="AZ72" s="8">
        <f>VLOOKUP($G72,Összesítő!$B:$F,3,FALSE)</f>
        <v>4138</v>
      </c>
      <c r="BA72" s="8">
        <f t="shared" si="108"/>
        <v>0</v>
      </c>
      <c r="BB72" s="5">
        <f t="shared" si="109"/>
        <v>1</v>
      </c>
      <c r="BC72" s="5" t="str">
        <f t="shared" si="110"/>
        <v>H</v>
      </c>
      <c r="BD72" s="5">
        <f t="shared" si="111"/>
        <v>0</v>
      </c>
      <c r="BE72" s="5">
        <f t="shared" si="112"/>
        <v>0</v>
      </c>
      <c r="BF72" s="5">
        <f t="shared" si="113"/>
        <v>0</v>
      </c>
      <c r="BG72" s="8" t="str">
        <f t="shared" si="114"/>
        <v>Nem rövidtávú a feladat.</v>
      </c>
      <c r="BH72" s="5">
        <f t="shared" si="115"/>
        <v>1</v>
      </c>
      <c r="BI72" s="5">
        <f t="shared" si="116"/>
        <v>1</v>
      </c>
      <c r="BJ72" s="5">
        <f t="shared" si="117"/>
        <v>1</v>
      </c>
      <c r="BK72" s="5">
        <f t="shared" si="118"/>
        <v>1</v>
      </c>
      <c r="BL72" s="5">
        <f t="shared" si="119"/>
        <v>1</v>
      </c>
      <c r="BM72" s="4" t="str">
        <f t="shared" si="120"/>
        <v>Forráshiányos a feladat!</v>
      </c>
      <c r="BN72" s="5">
        <f t="shared" si="121"/>
        <v>0</v>
      </c>
      <c r="BO72" s="5">
        <f t="shared" si="122"/>
        <v>1</v>
      </c>
      <c r="BP72" s="5">
        <f t="shared" si="123"/>
        <v>0</v>
      </c>
      <c r="BQ72" s="5">
        <f t="shared" si="124"/>
        <v>0</v>
      </c>
      <c r="BR72" s="5">
        <f t="shared" si="125"/>
        <v>0</v>
      </c>
      <c r="BS72" s="8">
        <f t="shared" si="126"/>
        <v>0</v>
      </c>
      <c r="BT72" s="5">
        <f t="shared" si="127"/>
        <v>0</v>
      </c>
      <c r="BU72" s="5">
        <f t="shared" si="128"/>
        <v>0</v>
      </c>
      <c r="BV72" s="5">
        <f t="shared" si="129"/>
        <v>1</v>
      </c>
      <c r="BW72" s="5">
        <f t="shared" si="130"/>
        <v>1</v>
      </c>
      <c r="BX72" s="5">
        <f t="shared" si="131"/>
        <v>1</v>
      </c>
      <c r="BY72" s="5">
        <f t="shared" si="132"/>
        <v>1</v>
      </c>
      <c r="BZ72" s="5">
        <f t="shared" si="133"/>
        <v>1</v>
      </c>
      <c r="CA72" s="5">
        <f t="shared" si="134"/>
        <v>1</v>
      </c>
      <c r="CB72" s="5">
        <f t="shared" si="135"/>
        <v>1</v>
      </c>
      <c r="CC72" s="5">
        <f t="shared" si="136"/>
        <v>1</v>
      </c>
      <c r="CD72" s="5">
        <f t="shared" si="137"/>
        <v>1</v>
      </c>
      <c r="CE72" s="5" t="str">
        <f t="shared" si="138"/>
        <v>?</v>
      </c>
      <c r="CF72" s="4" t="str">
        <f t="shared" si="139"/>
        <v>Kitöltés rendben!</v>
      </c>
      <c r="CG72" s="5">
        <f t="shared" si="140"/>
        <v>1</v>
      </c>
      <c r="CH72" s="5">
        <f t="shared" si="141"/>
        <v>0</v>
      </c>
      <c r="CI72" s="5">
        <f t="shared" si="142"/>
        <v>1</v>
      </c>
    </row>
    <row r="73" spans="1:87" s="2" customFormat="1" ht="33.75" hidden="1" customHeight="1" x14ac:dyDescent="0.3">
      <c r="A73" s="1" t="str">
        <f t="shared" si="102"/>
        <v>Kitöltés rendben!</v>
      </c>
      <c r="B73" s="172">
        <v>2</v>
      </c>
      <c r="C73" s="171" t="s">
        <v>468</v>
      </c>
      <c r="D73" s="173" t="s">
        <v>518</v>
      </c>
      <c r="E73" s="173" t="s">
        <v>574</v>
      </c>
      <c r="F73" s="174" t="str">
        <f>VLOOKUP($G73,Összesítő!$B:$F,2,FALSE)</f>
        <v>11-09937-1-001-00-10</v>
      </c>
      <c r="G73" s="171" t="s">
        <v>96</v>
      </c>
      <c r="H73" s="174">
        <f>COUNTA($G$3:G73)</f>
        <v>61</v>
      </c>
      <c r="I73" s="174" t="str">
        <f>AZ73&amp;"_"&amp;H73&amp;"_FIV_"&amp;LEFT(Előlap!$B$6,4)</f>
        <v>4138_61_FIV_2026</v>
      </c>
      <c r="J73" s="174" t="str">
        <f>VLOOKUP($G73,Összesítő!$B:$F,5,FALSE)</f>
        <v>Kenyeri</v>
      </c>
      <c r="K73" s="174" t="str">
        <f>VLOOKUP($G73,Összesítő!$B:$F,4,FALSE)</f>
        <v>Kenyeri Község Önkormányzata</v>
      </c>
      <c r="L73" s="6">
        <f t="shared" si="103"/>
        <v>2500</v>
      </c>
      <c r="M73" s="172">
        <v>2028</v>
      </c>
      <c r="N73" s="172">
        <v>2028</v>
      </c>
      <c r="O73" s="12">
        <v>0</v>
      </c>
      <c r="P73" s="7">
        <v>2500</v>
      </c>
      <c r="Q73" s="7">
        <v>0</v>
      </c>
      <c r="S73" s="7">
        <v>0</v>
      </c>
      <c r="T73" s="7">
        <v>0</v>
      </c>
      <c r="U73" s="7">
        <v>0</v>
      </c>
      <c r="V73" s="7">
        <v>0</v>
      </c>
      <c r="W73" s="7">
        <v>0</v>
      </c>
      <c r="X73" s="7">
        <v>0</v>
      </c>
      <c r="Y73" s="7">
        <v>0</v>
      </c>
      <c r="Z73" s="7">
        <v>0</v>
      </c>
      <c r="AA73" s="7">
        <v>0</v>
      </c>
      <c r="AB73" s="7">
        <v>0</v>
      </c>
      <c r="AC73" s="7">
        <v>0</v>
      </c>
      <c r="AD73" s="6">
        <f t="shared" si="104"/>
        <v>0</v>
      </c>
      <c r="AE73" s="3" t="str">
        <f t="shared" si="105"/>
        <v>Nem rövidtávú a feladat.</v>
      </c>
      <c r="AG73" s="7">
        <v>0</v>
      </c>
      <c r="AH73" s="7">
        <v>0</v>
      </c>
      <c r="AI73" s="7">
        <v>0</v>
      </c>
      <c r="AJ73" s="7">
        <v>0</v>
      </c>
      <c r="AK73" s="7">
        <v>0</v>
      </c>
      <c r="AL73" s="7">
        <v>0</v>
      </c>
      <c r="AM73" s="7">
        <v>0</v>
      </c>
      <c r="AN73" s="7">
        <v>0</v>
      </c>
      <c r="AO73" s="7">
        <v>0</v>
      </c>
      <c r="AP73" s="7">
        <v>0</v>
      </c>
      <c r="AQ73" s="7">
        <v>0</v>
      </c>
      <c r="AR73" s="6">
        <f t="shared" si="106"/>
        <v>0</v>
      </c>
      <c r="AS73" s="171" t="s">
        <v>580</v>
      </c>
      <c r="AT73" s="3" t="str">
        <f t="shared" si="107"/>
        <v>Forráshiányos a feladat!</v>
      </c>
      <c r="AV73" s="173" t="s">
        <v>0</v>
      </c>
      <c r="AW73" s="173" t="s">
        <v>0</v>
      </c>
      <c r="AZ73" s="8">
        <f>VLOOKUP($G73,Összesítő!$B:$F,3,FALSE)</f>
        <v>4138</v>
      </c>
      <c r="BA73" s="8">
        <f t="shared" si="108"/>
        <v>0</v>
      </c>
      <c r="BB73" s="5">
        <f t="shared" si="109"/>
        <v>1</v>
      </c>
      <c r="BC73" s="5" t="str">
        <f t="shared" si="110"/>
        <v>H</v>
      </c>
      <c r="BD73" s="5">
        <f t="shared" si="111"/>
        <v>0</v>
      </c>
      <c r="BE73" s="5">
        <f t="shared" si="112"/>
        <v>0</v>
      </c>
      <c r="BF73" s="5">
        <f t="shared" si="113"/>
        <v>0</v>
      </c>
      <c r="BG73" s="8" t="str">
        <f t="shared" si="114"/>
        <v>Nem rövidtávú a feladat.</v>
      </c>
      <c r="BH73" s="5">
        <f t="shared" si="115"/>
        <v>1</v>
      </c>
      <c r="BI73" s="5">
        <f t="shared" si="116"/>
        <v>1</v>
      </c>
      <c r="BJ73" s="5">
        <f t="shared" si="117"/>
        <v>1</v>
      </c>
      <c r="BK73" s="5">
        <f t="shared" si="118"/>
        <v>1</v>
      </c>
      <c r="BL73" s="5">
        <f t="shared" si="119"/>
        <v>1</v>
      </c>
      <c r="BM73" s="4" t="str">
        <f t="shared" si="120"/>
        <v>Forráshiányos a feladat!</v>
      </c>
      <c r="BN73" s="5">
        <f t="shared" si="121"/>
        <v>0</v>
      </c>
      <c r="BO73" s="5">
        <f t="shared" si="122"/>
        <v>1</v>
      </c>
      <c r="BP73" s="5">
        <f t="shared" si="123"/>
        <v>0</v>
      </c>
      <c r="BQ73" s="5">
        <f t="shared" si="124"/>
        <v>0</v>
      </c>
      <c r="BR73" s="5">
        <f t="shared" si="125"/>
        <v>0</v>
      </c>
      <c r="BS73" s="8">
        <f t="shared" si="126"/>
        <v>0</v>
      </c>
      <c r="BT73" s="5">
        <f t="shared" si="127"/>
        <v>0</v>
      </c>
      <c r="BU73" s="5">
        <f t="shared" si="128"/>
        <v>0</v>
      </c>
      <c r="BV73" s="5">
        <f t="shared" si="129"/>
        <v>1</v>
      </c>
      <c r="BW73" s="5">
        <f t="shared" si="130"/>
        <v>1</v>
      </c>
      <c r="BX73" s="5">
        <f t="shared" si="131"/>
        <v>1</v>
      </c>
      <c r="BY73" s="5">
        <f t="shared" si="132"/>
        <v>1</v>
      </c>
      <c r="BZ73" s="5">
        <f t="shared" si="133"/>
        <v>1</v>
      </c>
      <c r="CA73" s="5">
        <f t="shared" si="134"/>
        <v>1</v>
      </c>
      <c r="CB73" s="5">
        <f t="shared" si="135"/>
        <v>1</v>
      </c>
      <c r="CC73" s="5">
        <f t="shared" si="136"/>
        <v>1</v>
      </c>
      <c r="CD73" s="5">
        <f t="shared" si="137"/>
        <v>1</v>
      </c>
      <c r="CE73" s="5" t="str">
        <f t="shared" si="138"/>
        <v>?</v>
      </c>
      <c r="CF73" s="4" t="str">
        <f t="shared" si="139"/>
        <v>Kitöltés rendben!</v>
      </c>
      <c r="CG73" s="5">
        <f t="shared" si="140"/>
        <v>1</v>
      </c>
      <c r="CH73" s="5">
        <f t="shared" si="141"/>
        <v>0</v>
      </c>
      <c r="CI73" s="5">
        <f t="shared" si="142"/>
        <v>1</v>
      </c>
    </row>
    <row r="74" spans="1:87" s="2" customFormat="1" ht="47.25" hidden="1" customHeight="1" x14ac:dyDescent="0.3">
      <c r="A74" s="1" t="str">
        <f t="shared" si="102"/>
        <v>Kitöltés rendben!</v>
      </c>
      <c r="B74" s="172">
        <v>2</v>
      </c>
      <c r="C74" s="171" t="s">
        <v>481</v>
      </c>
      <c r="D74" s="173" t="s">
        <v>519</v>
      </c>
      <c r="E74" s="173" t="s">
        <v>574</v>
      </c>
      <c r="F74" s="174" t="str">
        <f>VLOOKUP($G74,Összesítő!$B:$F,2,FALSE)</f>
        <v>11-09937-1-001-00-10</v>
      </c>
      <c r="G74" s="171" t="s">
        <v>96</v>
      </c>
      <c r="H74" s="174">
        <f>COUNTA($G$3:G74)</f>
        <v>62</v>
      </c>
      <c r="I74" s="174" t="str">
        <f>AZ74&amp;"_"&amp;H74&amp;"_FIV_"&amp;LEFT(Előlap!$B$6,4)</f>
        <v>4138_62_FIV_2026</v>
      </c>
      <c r="J74" s="174" t="str">
        <f>VLOOKUP($G74,Összesítő!$B:$F,5,FALSE)</f>
        <v>Kenyeri</v>
      </c>
      <c r="K74" s="174" t="str">
        <f>VLOOKUP($G74,Összesítő!$B:$F,4,FALSE)</f>
        <v>Kenyeri Község Önkormányzata</v>
      </c>
      <c r="L74" s="6">
        <f t="shared" si="103"/>
        <v>3000</v>
      </c>
      <c r="M74" s="172">
        <v>2028</v>
      </c>
      <c r="N74" s="172">
        <v>2028</v>
      </c>
      <c r="O74" s="12">
        <v>0</v>
      </c>
      <c r="P74" s="7">
        <v>3000</v>
      </c>
      <c r="Q74" s="7">
        <v>0</v>
      </c>
      <c r="S74" s="7">
        <v>0</v>
      </c>
      <c r="T74" s="7">
        <v>0</v>
      </c>
      <c r="U74" s="7">
        <v>0</v>
      </c>
      <c r="V74" s="7">
        <v>0</v>
      </c>
      <c r="W74" s="7">
        <v>0</v>
      </c>
      <c r="X74" s="7">
        <v>0</v>
      </c>
      <c r="Y74" s="7">
        <v>0</v>
      </c>
      <c r="Z74" s="7">
        <v>0</v>
      </c>
      <c r="AA74" s="7">
        <v>0</v>
      </c>
      <c r="AB74" s="7">
        <v>0</v>
      </c>
      <c r="AC74" s="7">
        <v>0</v>
      </c>
      <c r="AD74" s="6">
        <f t="shared" si="104"/>
        <v>0</v>
      </c>
      <c r="AE74" s="3" t="str">
        <f t="shared" si="105"/>
        <v>Nem rövidtávú a feladat.</v>
      </c>
      <c r="AG74" s="7">
        <v>0</v>
      </c>
      <c r="AH74" s="7">
        <v>0</v>
      </c>
      <c r="AI74" s="7">
        <v>0</v>
      </c>
      <c r="AJ74" s="7">
        <v>0</v>
      </c>
      <c r="AK74" s="7">
        <v>0</v>
      </c>
      <c r="AL74" s="7">
        <v>0</v>
      </c>
      <c r="AM74" s="7">
        <v>0</v>
      </c>
      <c r="AN74" s="7">
        <v>0</v>
      </c>
      <c r="AO74" s="7">
        <v>0</v>
      </c>
      <c r="AP74" s="7">
        <v>0</v>
      </c>
      <c r="AQ74" s="7">
        <v>0</v>
      </c>
      <c r="AR74" s="6">
        <f t="shared" si="106"/>
        <v>0</v>
      </c>
      <c r="AS74" s="171" t="s">
        <v>580</v>
      </c>
      <c r="AT74" s="3" t="str">
        <f t="shared" si="107"/>
        <v>Forráshiányos a feladat!</v>
      </c>
      <c r="AV74" s="173" t="s">
        <v>0</v>
      </c>
      <c r="AW74" s="173" t="s">
        <v>0</v>
      </c>
      <c r="AZ74" s="8">
        <f>VLOOKUP($G74,Összesítő!$B:$F,3,FALSE)</f>
        <v>4138</v>
      </c>
      <c r="BA74" s="8">
        <f t="shared" si="108"/>
        <v>0</v>
      </c>
      <c r="BB74" s="5">
        <f t="shared" si="109"/>
        <v>1</v>
      </c>
      <c r="BC74" s="5" t="str">
        <f t="shared" si="110"/>
        <v>H</v>
      </c>
      <c r="BD74" s="5">
        <f t="shared" si="111"/>
        <v>0</v>
      </c>
      <c r="BE74" s="5">
        <f t="shared" si="112"/>
        <v>0</v>
      </c>
      <c r="BF74" s="5">
        <f t="shared" si="113"/>
        <v>0</v>
      </c>
      <c r="BG74" s="8" t="str">
        <f t="shared" si="114"/>
        <v>Nem rövidtávú a feladat.</v>
      </c>
      <c r="BH74" s="5">
        <f t="shared" si="115"/>
        <v>1</v>
      </c>
      <c r="BI74" s="5">
        <f t="shared" si="116"/>
        <v>1</v>
      </c>
      <c r="BJ74" s="5">
        <f t="shared" si="117"/>
        <v>1</v>
      </c>
      <c r="BK74" s="5">
        <f t="shared" si="118"/>
        <v>1</v>
      </c>
      <c r="BL74" s="5">
        <f t="shared" si="119"/>
        <v>1</v>
      </c>
      <c r="BM74" s="4" t="str">
        <f t="shared" si="120"/>
        <v>Forráshiányos a feladat!</v>
      </c>
      <c r="BN74" s="5">
        <f t="shared" si="121"/>
        <v>0</v>
      </c>
      <c r="BO74" s="5">
        <f t="shared" si="122"/>
        <v>1</v>
      </c>
      <c r="BP74" s="5">
        <f t="shared" si="123"/>
        <v>0</v>
      </c>
      <c r="BQ74" s="5">
        <f t="shared" si="124"/>
        <v>0</v>
      </c>
      <c r="BR74" s="5">
        <f t="shared" si="125"/>
        <v>0</v>
      </c>
      <c r="BS74" s="8">
        <f t="shared" si="126"/>
        <v>0</v>
      </c>
      <c r="BT74" s="5">
        <f t="shared" si="127"/>
        <v>0</v>
      </c>
      <c r="BU74" s="5">
        <f t="shared" si="128"/>
        <v>0</v>
      </c>
      <c r="BV74" s="5">
        <f t="shared" si="129"/>
        <v>1</v>
      </c>
      <c r="BW74" s="5">
        <f t="shared" si="130"/>
        <v>1</v>
      </c>
      <c r="BX74" s="5">
        <f t="shared" si="131"/>
        <v>1</v>
      </c>
      <c r="BY74" s="5">
        <f t="shared" si="132"/>
        <v>1</v>
      </c>
      <c r="BZ74" s="5">
        <f t="shared" si="133"/>
        <v>1</v>
      </c>
      <c r="CA74" s="5">
        <f t="shared" si="134"/>
        <v>1</v>
      </c>
      <c r="CB74" s="5">
        <f t="shared" si="135"/>
        <v>1</v>
      </c>
      <c r="CC74" s="5">
        <f t="shared" si="136"/>
        <v>1</v>
      </c>
      <c r="CD74" s="5">
        <f t="shared" si="137"/>
        <v>1</v>
      </c>
      <c r="CE74" s="5" t="str">
        <f t="shared" si="138"/>
        <v>?</v>
      </c>
      <c r="CF74" s="4" t="str">
        <f t="shared" si="139"/>
        <v>Kitöltés rendben!</v>
      </c>
      <c r="CG74" s="5">
        <f t="shared" si="140"/>
        <v>1</v>
      </c>
      <c r="CH74" s="5">
        <f t="shared" si="141"/>
        <v>0</v>
      </c>
      <c r="CI74" s="5">
        <f t="shared" si="142"/>
        <v>1</v>
      </c>
    </row>
    <row r="75" spans="1:87" s="2" customFormat="1" ht="31.2" hidden="1" customHeight="1" x14ac:dyDescent="0.3">
      <c r="A75" s="1" t="str">
        <f t="shared" ref="A75" si="152">IF($G75="","Nincs VKR kiválasztva!",CF75)</f>
        <v>Kitöltés rendben!</v>
      </c>
      <c r="B75" s="180">
        <v>1</v>
      </c>
      <c r="C75" s="171" t="s">
        <v>489</v>
      </c>
      <c r="D75" s="173" t="s">
        <v>506</v>
      </c>
      <c r="E75" s="173" t="s">
        <v>575</v>
      </c>
      <c r="F75" s="174" t="str">
        <f>VLOOKUP($G75,Összesítő!$B:$F,2,FALSE)</f>
        <v>11-09937-1-001-00-10</v>
      </c>
      <c r="G75" s="171" t="s">
        <v>96</v>
      </c>
      <c r="H75" s="174">
        <f>COUNTA($G$3:G75)</f>
        <v>63</v>
      </c>
      <c r="I75" s="174" t="str">
        <f>AZ75&amp;"_"&amp;H75&amp;"_FIV_"&amp;LEFT(Előlap!$B$6,4)</f>
        <v>4138_63_FIV_2026</v>
      </c>
      <c r="J75" s="174" t="str">
        <f>VLOOKUP($G75,Összesítő!$B:$F,5,FALSE)</f>
        <v>Kenyeri</v>
      </c>
      <c r="K75" s="174" t="str">
        <f>VLOOKUP($G75,Összesítő!$B:$F,4,FALSE)</f>
        <v>Kenyeri Község Önkormányzata</v>
      </c>
      <c r="L75" s="6">
        <f t="shared" ref="L75" si="153">O75+P75</f>
        <v>0</v>
      </c>
      <c r="M75" s="180">
        <v>2027</v>
      </c>
      <c r="N75" s="180">
        <v>2027</v>
      </c>
      <c r="O75" s="12">
        <v>0</v>
      </c>
      <c r="P75" s="7">
        <v>0</v>
      </c>
      <c r="Q75" s="7">
        <v>0</v>
      </c>
      <c r="S75" s="7">
        <v>0</v>
      </c>
      <c r="T75" s="7">
        <v>0</v>
      </c>
      <c r="U75" s="7">
        <v>0</v>
      </c>
      <c r="V75" s="7">
        <v>0</v>
      </c>
      <c r="W75" s="7">
        <v>0</v>
      </c>
      <c r="X75" s="7">
        <v>0</v>
      </c>
      <c r="Y75" s="7">
        <v>0</v>
      </c>
      <c r="Z75" s="7">
        <v>0</v>
      </c>
      <c r="AA75" s="7">
        <v>0</v>
      </c>
      <c r="AB75" s="7">
        <v>0</v>
      </c>
      <c r="AC75" s="7">
        <v>0</v>
      </c>
      <c r="AD75" s="6">
        <f t="shared" ref="AD75" si="154">SUM(S75:AC75)</f>
        <v>0</v>
      </c>
      <c r="AE75" s="3" t="str">
        <f t="shared" ref="AE75" si="155">IF($G75="","Nincs VKR kiválasztva!",IF(BB75=0,"Hiányos kitöltés!",BG75))</f>
        <v>A forrás egyenlő a költséggel (I.ütem).</v>
      </c>
      <c r="AG75" s="7">
        <v>0</v>
      </c>
      <c r="AH75" s="7">
        <v>0</v>
      </c>
      <c r="AI75" s="7">
        <v>0</v>
      </c>
      <c r="AJ75" s="7">
        <v>0</v>
      </c>
      <c r="AK75" s="7">
        <v>0</v>
      </c>
      <c r="AL75" s="7">
        <v>0</v>
      </c>
      <c r="AM75" s="7">
        <v>0</v>
      </c>
      <c r="AN75" s="7">
        <v>0</v>
      </c>
      <c r="AO75" s="7">
        <v>0</v>
      </c>
      <c r="AP75" s="7">
        <v>0</v>
      </c>
      <c r="AQ75" s="7">
        <v>0</v>
      </c>
      <c r="AR75" s="6">
        <f t="shared" ref="AR75" si="156">SUM(AG75:AQ75)</f>
        <v>0</v>
      </c>
      <c r="AS75" s="171" t="s">
        <v>581</v>
      </c>
      <c r="AT75" s="3" t="str">
        <f t="shared" si="107"/>
        <v>Nem hosszútávú a feladat.</v>
      </c>
      <c r="AV75" s="173" t="s">
        <v>582</v>
      </c>
      <c r="AW75" s="173" t="s">
        <v>0</v>
      </c>
      <c r="AZ75" s="8">
        <f>VLOOKUP($G75,Összesítő!$B:$F,3,FALSE)</f>
        <v>4138</v>
      </c>
      <c r="BA75" s="8">
        <f t="shared" si="108"/>
        <v>31</v>
      </c>
      <c r="BB75" s="5">
        <f t="shared" si="109"/>
        <v>1</v>
      </c>
      <c r="BC75" s="5" t="str">
        <f t="shared" si="110"/>
        <v>R</v>
      </c>
      <c r="BD75" s="5">
        <f t="shared" ref="BD75" si="157">IF(OR(BC75="R",BC75="RH"),1,0)</f>
        <v>1</v>
      </c>
      <c r="BE75" s="5">
        <f t="shared" si="112"/>
        <v>0</v>
      </c>
      <c r="BF75" s="5">
        <f t="shared" si="113"/>
        <v>0</v>
      </c>
      <c r="BG75" s="8" t="str">
        <f t="shared" si="114"/>
        <v>A forrás egyenlő a költséggel (I.ütem).</v>
      </c>
      <c r="BH75" s="5">
        <f t="shared" si="115"/>
        <v>1</v>
      </c>
      <c r="BI75" s="5">
        <f t="shared" si="116"/>
        <v>1</v>
      </c>
      <c r="BJ75" s="5">
        <f t="shared" si="117"/>
        <v>0</v>
      </c>
      <c r="BK75" s="5">
        <f t="shared" si="118"/>
        <v>1</v>
      </c>
      <c r="BL75" s="5">
        <f t="shared" ref="BL75" si="158">IF(AND($BK75=1,$P75=$AR75),1,IF(AND($BK75=1,$P75&gt;$AR75,AS75="igen"),1,0))</f>
        <v>1</v>
      </c>
      <c r="BM75" s="4" t="str">
        <f t="shared" si="120"/>
        <v>Nem hosszútávú a feladat.</v>
      </c>
      <c r="BN75" s="5">
        <f t="shared" si="121"/>
        <v>1</v>
      </c>
      <c r="BO75" s="5">
        <f t="shared" si="122"/>
        <v>0</v>
      </c>
      <c r="BP75" s="5">
        <f t="shared" si="123"/>
        <v>1</v>
      </c>
      <c r="BQ75" s="5">
        <f t="shared" si="124"/>
        <v>0</v>
      </c>
      <c r="BR75" s="5">
        <f t="shared" si="125"/>
        <v>1</v>
      </c>
      <c r="BS75" s="8" t="str">
        <f t="shared" si="126"/>
        <v>Nincs hosszútávú terv!</v>
      </c>
      <c r="BT75" s="5">
        <f t="shared" si="127"/>
        <v>1</v>
      </c>
      <c r="BU75" s="5">
        <f t="shared" si="128"/>
        <v>0</v>
      </c>
      <c r="BV75" s="5">
        <f t="shared" si="129"/>
        <v>1</v>
      </c>
      <c r="BW75" s="5">
        <f t="shared" si="130"/>
        <v>1</v>
      </c>
      <c r="BX75" s="5">
        <f t="shared" si="131"/>
        <v>1</v>
      </c>
      <c r="BY75" s="5">
        <f t="shared" si="132"/>
        <v>1</v>
      </c>
      <c r="BZ75" s="5">
        <f t="shared" si="133"/>
        <v>1</v>
      </c>
      <c r="CA75" s="5">
        <f t="shared" si="134"/>
        <v>1</v>
      </c>
      <c r="CB75" s="5">
        <f t="shared" si="135"/>
        <v>1</v>
      </c>
      <c r="CC75" s="5">
        <f t="shared" si="136"/>
        <v>1</v>
      </c>
      <c r="CD75" s="5">
        <f t="shared" si="137"/>
        <v>1</v>
      </c>
      <c r="CE75" s="5" t="str">
        <f t="shared" si="138"/>
        <v>?</v>
      </c>
      <c r="CF75" s="4" t="str">
        <f t="shared" ref="CF75" si="159">IF($BB75=0,$CE75,IF($BH75=0,"I. ütem forrása nincs kitöltve!",IF($BK75=0,"II. ütem forrása nincs kitöltve!",IF($BE75=1,"Költségek üteme nem megfelelő (az időtartam és a költség üteme eltér)!",IF(AND(BI75=0,$BB75=1,$BK75=1,$BE75=1),"Kötelező cellák kitöltve, de az I. ütem forrása hibás!",IF(AND(BK75=0,$BB75=1,$BK75=1,$BE75=1),"Kötelező cellák kitöltve, de a II. ütem forrása hibás!",IF(AND($BP75=1,$BA75&lt;30),"Nullás a rövidtávú feladat és rövid (hiányzik) a hozzá tartozó indoklás!",IF(AND($BQ75=1,$BA75&lt;30),"Nullás a hosszútávú feladat és rövid (hiányzik) a hozzá tartozó indoklás!",IF(AND(BO75=1,C75="1811_RENDKÍVÜLI"),"II. ütemre nem tervezhet Rendkívüli feladatot!",IF(BI75=0,AE75,IF(BL75=0,AT75,IF(AND(BD75=1,$Q75&gt;$O75),"EM rendelet 2. melléklet terhére elszámolt költség nem lehet nagyobb az I. ütemre tervezett tényleges költségnél!",IF($AD75&gt;$O75,"Többlet forrást jelölt meg az I. ütemnél! Kérjük, a többletet az 'Osszesito' fülön tüntesse fel!",IF($AR75&gt;$P75,"Többlet forrást jelölt meg a II. ütemnél! Kérjük, a többletet az 'Osszesito' fülön tüntesse fel!","Kitöltés rendben!"))))))))))))))</f>
        <v>Kitöltés rendben!</v>
      </c>
      <c r="CG75" s="5">
        <f t="shared" ref="CG75" si="160">IF(A75="Kitöltés rendben!",1,0)</f>
        <v>1</v>
      </c>
      <c r="CH75" s="5">
        <f t="shared" si="141"/>
        <v>1</v>
      </c>
      <c r="CI75" s="5">
        <f t="shared" si="142"/>
        <v>0</v>
      </c>
    </row>
    <row r="76" spans="1:87" s="2" customFormat="1" ht="31.2" hidden="1" customHeight="1" x14ac:dyDescent="0.3">
      <c r="A76" s="1" t="str">
        <f t="shared" si="102"/>
        <v>Nincs VKR kiválasztva!</v>
      </c>
      <c r="B76" s="172"/>
      <c r="C76" s="171"/>
      <c r="D76" s="173"/>
      <c r="E76" s="173"/>
      <c r="F76" s="174" t="e">
        <f>VLOOKUP($G76,Összesítő!$B:$F,2,FALSE)</f>
        <v>#N/A</v>
      </c>
      <c r="G76" s="171"/>
      <c r="H76" s="174">
        <f>COUNTA($G$3:G76)</f>
        <v>63</v>
      </c>
      <c r="I76" s="174" t="e">
        <f>AZ76&amp;"_"&amp;H76&amp;"_FIV_"&amp;LEFT(Előlap!$B$6,4)</f>
        <v>#N/A</v>
      </c>
      <c r="J76" s="174" t="e">
        <f>VLOOKUP($G76,Összesítő!$B:$F,5,FALSE)</f>
        <v>#N/A</v>
      </c>
      <c r="K76" s="174" t="e">
        <f>VLOOKUP($G76,Összesítő!$B:$F,4,FALSE)</f>
        <v>#N/A</v>
      </c>
      <c r="L76" s="6">
        <f t="shared" si="103"/>
        <v>0</v>
      </c>
      <c r="M76" s="172"/>
      <c r="N76" s="172"/>
      <c r="O76" s="12"/>
      <c r="P76" s="7"/>
      <c r="Q76" s="7"/>
      <c r="S76" s="7"/>
      <c r="T76" s="7"/>
      <c r="U76" s="7"/>
      <c r="V76" s="7"/>
      <c r="W76" s="7"/>
      <c r="X76" s="7"/>
      <c r="Y76" s="7"/>
      <c r="Z76" s="7"/>
      <c r="AA76" s="7"/>
      <c r="AB76" s="7"/>
      <c r="AC76" s="7"/>
      <c r="AD76" s="6">
        <f t="shared" si="104"/>
        <v>0</v>
      </c>
      <c r="AE76" s="3" t="str">
        <f t="shared" si="105"/>
        <v>Nincs VKR kiválasztva!</v>
      </c>
      <c r="AG76" s="7"/>
      <c r="AH76" s="7"/>
      <c r="AI76" s="7"/>
      <c r="AJ76" s="7"/>
      <c r="AK76" s="7"/>
      <c r="AL76" s="7"/>
      <c r="AM76" s="7"/>
      <c r="AN76" s="7"/>
      <c r="AO76" s="7"/>
      <c r="AP76" s="7"/>
      <c r="AQ76" s="7"/>
      <c r="AR76" s="6">
        <f t="shared" si="106"/>
        <v>0</v>
      </c>
      <c r="AS76" s="171"/>
      <c r="AT76" s="3" t="str">
        <f t="shared" si="107"/>
        <v>Nincs VKR kiválasztva!</v>
      </c>
      <c r="AV76" s="173" t="s">
        <v>0</v>
      </c>
      <c r="AW76" s="173" t="s">
        <v>0</v>
      </c>
      <c r="AZ76" s="8" t="e">
        <f>VLOOKUP($G76,Összesítő!$B:$F,3,FALSE)</f>
        <v>#N/A</v>
      </c>
      <c r="BA76" s="8">
        <f t="shared" si="108"/>
        <v>0</v>
      </c>
      <c r="BB76" s="5" t="e">
        <f t="shared" si="109"/>
        <v>#N/A</v>
      </c>
      <c r="BC76" s="5" t="e">
        <f t="shared" si="110"/>
        <v>#N/A</v>
      </c>
      <c r="BD76" s="5" t="e">
        <f t="shared" si="111"/>
        <v>#N/A</v>
      </c>
      <c r="BE76" s="5" t="e">
        <f t="shared" si="112"/>
        <v>#N/A</v>
      </c>
      <c r="BF76" s="5">
        <f t="shared" si="113"/>
        <v>0</v>
      </c>
      <c r="BG76" s="8" t="str">
        <f t="shared" si="114"/>
        <v>A forrás egyenlő a költséggel (I.ütem).</v>
      </c>
      <c r="BH76" s="5">
        <f t="shared" si="115"/>
        <v>0</v>
      </c>
      <c r="BI76" s="5">
        <f t="shared" si="116"/>
        <v>0</v>
      </c>
      <c r="BJ76" s="5">
        <f t="shared" si="117"/>
        <v>0</v>
      </c>
      <c r="BK76" s="5">
        <f t="shared" si="118"/>
        <v>0</v>
      </c>
      <c r="BL76" s="5">
        <f t="shared" si="119"/>
        <v>0</v>
      </c>
      <c r="BM76" s="4" t="str">
        <f t="shared" si="120"/>
        <v>Nem hosszútávú a feladat.</v>
      </c>
      <c r="BN76" s="5">
        <f t="shared" si="121"/>
        <v>1</v>
      </c>
      <c r="BO76" s="5">
        <f t="shared" si="122"/>
        <v>0</v>
      </c>
      <c r="BP76" s="5">
        <f t="shared" si="123"/>
        <v>1</v>
      </c>
      <c r="BQ76" s="5">
        <f t="shared" si="124"/>
        <v>0</v>
      </c>
      <c r="BR76" s="5" t="e">
        <f t="shared" si="125"/>
        <v>#N/A</v>
      </c>
      <c r="BS76" s="8" t="str">
        <f t="shared" si="126"/>
        <v>Nincs hosszútávú terv!</v>
      </c>
      <c r="BT76" s="5" t="e">
        <f t="shared" si="127"/>
        <v>#N/A</v>
      </c>
      <c r="BU76" s="5" t="e">
        <f t="shared" si="128"/>
        <v>#N/A</v>
      </c>
      <c r="BV76" s="5">
        <f t="shared" si="129"/>
        <v>0</v>
      </c>
      <c r="BW76" s="5">
        <f t="shared" si="130"/>
        <v>0</v>
      </c>
      <c r="BX76" s="5">
        <f t="shared" si="131"/>
        <v>0</v>
      </c>
      <c r="BY76" s="5">
        <f t="shared" si="132"/>
        <v>0</v>
      </c>
      <c r="BZ76" s="5">
        <f t="shared" si="133"/>
        <v>0</v>
      </c>
      <c r="CA76" s="5">
        <f t="shared" si="134"/>
        <v>0</v>
      </c>
      <c r="CB76" s="5">
        <f t="shared" si="135"/>
        <v>0</v>
      </c>
      <c r="CC76" s="5">
        <f t="shared" si="136"/>
        <v>0</v>
      </c>
      <c r="CD76" s="5">
        <f t="shared" si="137"/>
        <v>0</v>
      </c>
      <c r="CE76" s="5" t="e">
        <f t="shared" si="138"/>
        <v>#N/A</v>
      </c>
      <c r="CF76" s="4" t="e">
        <f t="shared" si="139"/>
        <v>#N/A</v>
      </c>
      <c r="CG76" s="5">
        <f t="shared" si="140"/>
        <v>0</v>
      </c>
      <c r="CH76" s="5" t="e">
        <f t="shared" si="141"/>
        <v>#N/A</v>
      </c>
      <c r="CI76" s="5" t="e">
        <f t="shared" si="142"/>
        <v>#N/A</v>
      </c>
    </row>
    <row r="77" spans="1:87" s="2" customFormat="1" ht="72" hidden="1" x14ac:dyDescent="0.3">
      <c r="A77" s="1" t="str">
        <f t="shared" si="102"/>
        <v>Kitöltés rendben!</v>
      </c>
      <c r="B77" s="172">
        <v>2</v>
      </c>
      <c r="C77" s="171" t="s">
        <v>399</v>
      </c>
      <c r="D77" s="173" t="s">
        <v>520</v>
      </c>
      <c r="E77" s="173" t="s">
        <v>576</v>
      </c>
      <c r="F77" s="174" t="str">
        <f>VLOOKUP($G77,Összesítő!$B:$F,2,FALSE)</f>
        <v>11-16911-1-003-00-01</v>
      </c>
      <c r="G77" s="171" t="s">
        <v>156</v>
      </c>
      <c r="H77" s="174">
        <f>COUNTA($G$3:G77)</f>
        <v>64</v>
      </c>
      <c r="I77" s="174" t="str">
        <f>AZ77&amp;"_"&amp;H77&amp;"_FIV_"&amp;LEFT(Előlap!$B$6,4)</f>
        <v>4153_64_FIV_2026</v>
      </c>
      <c r="J77" s="174" t="str">
        <f>VLOOKUP($G77,Összesítő!$B:$F,5,FALSE)</f>
        <v>Kemeneskápolna, Köcsk, Mesteri</v>
      </c>
      <c r="K77" s="174" t="str">
        <f>VLOOKUP($G77,Összesítő!$B:$F,4,FALSE)</f>
        <v>Kemeneskápolna Község Önkormányzata, Köcsk Község Önkormányzata, Mesteri Község Önkormányzata</v>
      </c>
      <c r="L77" s="6">
        <f t="shared" si="103"/>
        <v>80000</v>
      </c>
      <c r="M77" s="172">
        <v>2028</v>
      </c>
      <c r="N77" s="172">
        <v>2028</v>
      </c>
      <c r="O77" s="12">
        <v>0</v>
      </c>
      <c r="P77" s="7">
        <v>80000</v>
      </c>
      <c r="Q77" s="7">
        <v>0</v>
      </c>
      <c r="S77" s="7">
        <v>0</v>
      </c>
      <c r="T77" s="7">
        <v>0</v>
      </c>
      <c r="U77" s="7">
        <v>0</v>
      </c>
      <c r="V77" s="7">
        <v>0</v>
      </c>
      <c r="W77" s="7">
        <v>0</v>
      </c>
      <c r="X77" s="7">
        <v>0</v>
      </c>
      <c r="Y77" s="7">
        <v>0</v>
      </c>
      <c r="Z77" s="7">
        <v>0</v>
      </c>
      <c r="AA77" s="7">
        <v>0</v>
      </c>
      <c r="AB77" s="7">
        <v>0</v>
      </c>
      <c r="AC77" s="7">
        <v>0</v>
      </c>
      <c r="AD77" s="6">
        <f t="shared" si="104"/>
        <v>0</v>
      </c>
      <c r="AE77" s="3" t="str">
        <f t="shared" si="105"/>
        <v>Nem rövidtávú a feladat.</v>
      </c>
      <c r="AG77" s="7">
        <v>0</v>
      </c>
      <c r="AH77" s="7">
        <v>0</v>
      </c>
      <c r="AI77" s="7">
        <v>720</v>
      </c>
      <c r="AJ77" s="7">
        <v>0</v>
      </c>
      <c r="AK77" s="7">
        <v>0</v>
      </c>
      <c r="AL77" s="7">
        <v>0</v>
      </c>
      <c r="AM77" s="7">
        <v>0</v>
      </c>
      <c r="AN77" s="7">
        <v>0</v>
      </c>
      <c r="AO77" s="7">
        <v>0</v>
      </c>
      <c r="AP77" s="7">
        <v>0</v>
      </c>
      <c r="AQ77" s="7">
        <v>0</v>
      </c>
      <c r="AR77" s="6">
        <f t="shared" si="106"/>
        <v>720</v>
      </c>
      <c r="AS77" s="171" t="s">
        <v>580</v>
      </c>
      <c r="AT77" s="3" t="str">
        <f t="shared" si="107"/>
        <v>Forráshiányos a feladat!</v>
      </c>
      <c r="AV77" s="173" t="s">
        <v>0</v>
      </c>
      <c r="AW77" s="173" t="s">
        <v>0</v>
      </c>
      <c r="AZ77" s="8">
        <f>VLOOKUP($G77,Összesítő!$B:$F,3,FALSE)</f>
        <v>4153</v>
      </c>
      <c r="BA77" s="8">
        <f t="shared" si="108"/>
        <v>0</v>
      </c>
      <c r="BB77" s="5">
        <f t="shared" si="109"/>
        <v>1</v>
      </c>
      <c r="BC77" s="5" t="str">
        <f t="shared" si="110"/>
        <v>H</v>
      </c>
      <c r="BD77" s="5">
        <f t="shared" si="111"/>
        <v>0</v>
      </c>
      <c r="BE77" s="5">
        <f t="shared" si="112"/>
        <v>0</v>
      </c>
      <c r="BF77" s="5">
        <f t="shared" si="113"/>
        <v>0</v>
      </c>
      <c r="BG77" s="8" t="str">
        <f t="shared" si="114"/>
        <v>Nem rövidtávú a feladat.</v>
      </c>
      <c r="BH77" s="5">
        <f t="shared" si="115"/>
        <v>1</v>
      </c>
      <c r="BI77" s="5">
        <f t="shared" si="116"/>
        <v>1</v>
      </c>
      <c r="BJ77" s="5">
        <f t="shared" si="117"/>
        <v>1</v>
      </c>
      <c r="BK77" s="5">
        <f t="shared" si="118"/>
        <v>1</v>
      </c>
      <c r="BL77" s="5">
        <f t="shared" si="119"/>
        <v>1</v>
      </c>
      <c r="BM77" s="4" t="str">
        <f t="shared" si="120"/>
        <v>Forráshiányos a feladat!</v>
      </c>
      <c r="BN77" s="5">
        <f t="shared" si="121"/>
        <v>0</v>
      </c>
      <c r="BO77" s="5">
        <f t="shared" si="122"/>
        <v>1</v>
      </c>
      <c r="BP77" s="5">
        <f t="shared" si="123"/>
        <v>0</v>
      </c>
      <c r="BQ77" s="5">
        <f t="shared" si="124"/>
        <v>0</v>
      </c>
      <c r="BR77" s="5">
        <f t="shared" si="125"/>
        <v>0</v>
      </c>
      <c r="BS77" s="8">
        <f t="shared" si="126"/>
        <v>0</v>
      </c>
      <c r="BT77" s="5">
        <f t="shared" si="127"/>
        <v>0</v>
      </c>
      <c r="BU77" s="5">
        <f t="shared" si="128"/>
        <v>0</v>
      </c>
      <c r="BV77" s="5">
        <f t="shared" si="129"/>
        <v>1</v>
      </c>
      <c r="BW77" s="5">
        <f t="shared" si="130"/>
        <v>1</v>
      </c>
      <c r="BX77" s="5">
        <f t="shared" si="131"/>
        <v>1</v>
      </c>
      <c r="BY77" s="5">
        <f t="shared" si="132"/>
        <v>1</v>
      </c>
      <c r="BZ77" s="5">
        <f t="shared" si="133"/>
        <v>1</v>
      </c>
      <c r="CA77" s="5">
        <f t="shared" si="134"/>
        <v>1</v>
      </c>
      <c r="CB77" s="5">
        <f t="shared" si="135"/>
        <v>1</v>
      </c>
      <c r="CC77" s="5">
        <f t="shared" si="136"/>
        <v>1</v>
      </c>
      <c r="CD77" s="5">
        <f t="shared" si="137"/>
        <v>1</v>
      </c>
      <c r="CE77" s="5" t="str">
        <f t="shared" si="138"/>
        <v>?</v>
      </c>
      <c r="CF77" s="4" t="str">
        <f t="shared" si="139"/>
        <v>Kitöltés rendben!</v>
      </c>
      <c r="CG77" s="5">
        <f t="shared" si="140"/>
        <v>1</v>
      </c>
      <c r="CH77" s="5">
        <f t="shared" si="141"/>
        <v>0</v>
      </c>
      <c r="CI77" s="5">
        <f t="shared" si="142"/>
        <v>1</v>
      </c>
    </row>
    <row r="78" spans="1:87" s="2" customFormat="1" ht="72" hidden="1" customHeight="1" x14ac:dyDescent="0.3">
      <c r="A78" s="1" t="str">
        <f t="shared" si="102"/>
        <v>Kitöltés rendben!</v>
      </c>
      <c r="B78" s="172">
        <v>2</v>
      </c>
      <c r="C78" s="171" t="s">
        <v>477</v>
      </c>
      <c r="D78" s="173" t="s">
        <v>510</v>
      </c>
      <c r="E78" s="173" t="s">
        <v>574</v>
      </c>
      <c r="F78" s="174" t="str">
        <f>VLOOKUP($G78,Összesítő!$B:$F,2,FALSE)</f>
        <v>11-16911-1-003-00-01</v>
      </c>
      <c r="G78" s="171" t="s">
        <v>156</v>
      </c>
      <c r="H78" s="174">
        <f>COUNTA($G$3:G78)</f>
        <v>65</v>
      </c>
      <c r="I78" s="174" t="str">
        <f>AZ78&amp;"_"&amp;H78&amp;"_FIV_"&amp;LEFT(Előlap!$B$6,4)</f>
        <v>4153_65_FIV_2026</v>
      </c>
      <c r="J78" s="174" t="str">
        <f>VLOOKUP($G78,Összesítő!$B:$F,5,FALSE)</f>
        <v>Kemeneskápolna, Köcsk, Mesteri</v>
      </c>
      <c r="K78" s="174" t="str">
        <f>VLOOKUP($G78,Összesítő!$B:$F,4,FALSE)</f>
        <v>Kemeneskápolna Község Önkormányzata, Köcsk Község Önkormányzata, Mesteri Község Önkormányzata</v>
      </c>
      <c r="L78" s="6">
        <f t="shared" si="103"/>
        <v>5000</v>
      </c>
      <c r="M78" s="172">
        <v>2030</v>
      </c>
      <c r="N78" s="172">
        <v>2030</v>
      </c>
      <c r="O78" s="12">
        <v>0</v>
      </c>
      <c r="P78" s="7">
        <v>5000</v>
      </c>
      <c r="Q78" s="7">
        <v>0</v>
      </c>
      <c r="S78" s="7">
        <v>0</v>
      </c>
      <c r="T78" s="7">
        <v>0</v>
      </c>
      <c r="U78" s="7">
        <v>0</v>
      </c>
      <c r="V78" s="7">
        <v>0</v>
      </c>
      <c r="W78" s="7">
        <v>0</v>
      </c>
      <c r="X78" s="7">
        <v>0</v>
      </c>
      <c r="Y78" s="7">
        <v>0</v>
      </c>
      <c r="Z78" s="7">
        <v>0</v>
      </c>
      <c r="AA78" s="7">
        <v>0</v>
      </c>
      <c r="AB78" s="7">
        <v>0</v>
      </c>
      <c r="AC78" s="7">
        <v>0</v>
      </c>
      <c r="AD78" s="6">
        <f t="shared" si="104"/>
        <v>0</v>
      </c>
      <c r="AE78" s="3" t="str">
        <f t="shared" si="105"/>
        <v>Nem rövidtávú a feladat.</v>
      </c>
      <c r="AG78" s="7">
        <v>0</v>
      </c>
      <c r="AH78" s="7">
        <v>0</v>
      </c>
      <c r="AI78" s="7">
        <v>0</v>
      </c>
      <c r="AJ78" s="7">
        <v>0</v>
      </c>
      <c r="AK78" s="7">
        <v>0</v>
      </c>
      <c r="AL78" s="7">
        <v>0</v>
      </c>
      <c r="AM78" s="7">
        <v>0</v>
      </c>
      <c r="AN78" s="7">
        <v>0</v>
      </c>
      <c r="AO78" s="7">
        <v>0</v>
      </c>
      <c r="AP78" s="7">
        <v>0</v>
      </c>
      <c r="AQ78" s="7">
        <v>0</v>
      </c>
      <c r="AR78" s="6">
        <f t="shared" si="106"/>
        <v>0</v>
      </c>
      <c r="AS78" s="171" t="s">
        <v>580</v>
      </c>
      <c r="AT78" s="3" t="str">
        <f t="shared" si="107"/>
        <v>Forráshiányos a feladat!</v>
      </c>
      <c r="AV78" s="173" t="s">
        <v>0</v>
      </c>
      <c r="AW78" s="173" t="s">
        <v>0</v>
      </c>
      <c r="AZ78" s="8">
        <f>VLOOKUP($G78,Összesítő!$B:$F,3,FALSE)</f>
        <v>4153</v>
      </c>
      <c r="BA78" s="8">
        <f t="shared" si="108"/>
        <v>0</v>
      </c>
      <c r="BB78" s="5">
        <f t="shared" si="109"/>
        <v>1</v>
      </c>
      <c r="BC78" s="5" t="str">
        <f t="shared" si="110"/>
        <v>H</v>
      </c>
      <c r="BD78" s="5">
        <f t="shared" si="111"/>
        <v>0</v>
      </c>
      <c r="BE78" s="5">
        <f t="shared" si="112"/>
        <v>0</v>
      </c>
      <c r="BF78" s="5">
        <f t="shared" si="113"/>
        <v>0</v>
      </c>
      <c r="BG78" s="8" t="str">
        <f t="shared" si="114"/>
        <v>Nem rövidtávú a feladat.</v>
      </c>
      <c r="BH78" s="5">
        <f t="shared" si="115"/>
        <v>1</v>
      </c>
      <c r="BI78" s="5">
        <f t="shared" si="116"/>
        <v>1</v>
      </c>
      <c r="BJ78" s="5">
        <f t="shared" si="117"/>
        <v>1</v>
      </c>
      <c r="BK78" s="5">
        <f t="shared" si="118"/>
        <v>1</v>
      </c>
      <c r="BL78" s="5">
        <f t="shared" si="119"/>
        <v>1</v>
      </c>
      <c r="BM78" s="4" t="str">
        <f t="shared" si="120"/>
        <v>Forráshiányos a feladat!</v>
      </c>
      <c r="BN78" s="5">
        <f t="shared" si="121"/>
        <v>0</v>
      </c>
      <c r="BO78" s="5">
        <f t="shared" si="122"/>
        <v>1</v>
      </c>
      <c r="BP78" s="5">
        <f t="shared" si="123"/>
        <v>0</v>
      </c>
      <c r="BQ78" s="5">
        <f t="shared" si="124"/>
        <v>0</v>
      </c>
      <c r="BR78" s="5">
        <f t="shared" si="125"/>
        <v>0</v>
      </c>
      <c r="BS78" s="8">
        <f t="shared" si="126"/>
        <v>0</v>
      </c>
      <c r="BT78" s="5">
        <f t="shared" si="127"/>
        <v>0</v>
      </c>
      <c r="BU78" s="5">
        <f t="shared" si="128"/>
        <v>0</v>
      </c>
      <c r="BV78" s="5">
        <f t="shared" si="129"/>
        <v>1</v>
      </c>
      <c r="BW78" s="5">
        <f t="shared" si="130"/>
        <v>1</v>
      </c>
      <c r="BX78" s="5">
        <f t="shared" si="131"/>
        <v>1</v>
      </c>
      <c r="BY78" s="5">
        <f t="shared" si="132"/>
        <v>1</v>
      </c>
      <c r="BZ78" s="5">
        <f t="shared" si="133"/>
        <v>1</v>
      </c>
      <c r="CA78" s="5">
        <f t="shared" si="134"/>
        <v>1</v>
      </c>
      <c r="CB78" s="5">
        <f t="shared" si="135"/>
        <v>1</v>
      </c>
      <c r="CC78" s="5">
        <f t="shared" si="136"/>
        <v>1</v>
      </c>
      <c r="CD78" s="5">
        <f t="shared" si="137"/>
        <v>1</v>
      </c>
      <c r="CE78" s="5" t="str">
        <f t="shared" si="138"/>
        <v>?</v>
      </c>
      <c r="CF78" s="4" t="str">
        <f t="shared" si="139"/>
        <v>Kitöltés rendben!</v>
      </c>
      <c r="CG78" s="5">
        <f t="shared" si="140"/>
        <v>1</v>
      </c>
      <c r="CH78" s="5">
        <f t="shared" si="141"/>
        <v>0</v>
      </c>
      <c r="CI78" s="5">
        <f t="shared" si="142"/>
        <v>1</v>
      </c>
    </row>
    <row r="79" spans="1:87" s="2" customFormat="1" ht="72" hidden="1" customHeight="1" x14ac:dyDescent="0.3">
      <c r="A79" s="1" t="str">
        <f t="shared" si="102"/>
        <v>Kitöltés rendben!</v>
      </c>
      <c r="B79" s="172">
        <v>2</v>
      </c>
      <c r="C79" s="171" t="s">
        <v>468</v>
      </c>
      <c r="D79" s="173" t="s">
        <v>512</v>
      </c>
      <c r="E79" s="173" t="s">
        <v>574</v>
      </c>
      <c r="F79" s="174" t="str">
        <f>VLOOKUP($G79,Összesítő!$B:$F,2,FALSE)</f>
        <v>11-16911-1-003-00-01</v>
      </c>
      <c r="G79" s="171" t="s">
        <v>156</v>
      </c>
      <c r="H79" s="174">
        <f>COUNTA($G$3:G79)</f>
        <v>66</v>
      </c>
      <c r="I79" s="174" t="str">
        <f>AZ79&amp;"_"&amp;H79&amp;"_FIV_"&amp;LEFT(Előlap!$B$6,4)</f>
        <v>4153_66_FIV_2026</v>
      </c>
      <c r="J79" s="174" t="str">
        <f>VLOOKUP($G79,Összesítő!$B:$F,5,FALSE)</f>
        <v>Kemeneskápolna, Köcsk, Mesteri</v>
      </c>
      <c r="K79" s="174" t="str">
        <f>VLOOKUP($G79,Összesítő!$B:$F,4,FALSE)</f>
        <v>Kemeneskápolna Község Önkormányzata, Köcsk Község Önkormányzata, Mesteri Község Önkormányzata</v>
      </c>
      <c r="L79" s="6">
        <f t="shared" si="103"/>
        <v>5000</v>
      </c>
      <c r="M79" s="172">
        <v>2028</v>
      </c>
      <c r="N79" s="172">
        <v>2028</v>
      </c>
      <c r="O79" s="12">
        <v>0</v>
      </c>
      <c r="P79" s="7">
        <v>5000</v>
      </c>
      <c r="Q79" s="7">
        <v>0</v>
      </c>
      <c r="S79" s="7">
        <v>0</v>
      </c>
      <c r="T79" s="7">
        <v>0</v>
      </c>
      <c r="U79" s="7">
        <v>0</v>
      </c>
      <c r="V79" s="7">
        <v>0</v>
      </c>
      <c r="W79" s="7">
        <v>0</v>
      </c>
      <c r="X79" s="7">
        <v>0</v>
      </c>
      <c r="Y79" s="7">
        <v>0</v>
      </c>
      <c r="Z79" s="7">
        <v>0</v>
      </c>
      <c r="AA79" s="7">
        <v>0</v>
      </c>
      <c r="AB79" s="7">
        <v>0</v>
      </c>
      <c r="AC79" s="7">
        <v>0</v>
      </c>
      <c r="AD79" s="6">
        <f t="shared" si="104"/>
        <v>0</v>
      </c>
      <c r="AE79" s="3" t="str">
        <f t="shared" si="105"/>
        <v>Nem rövidtávú a feladat.</v>
      </c>
      <c r="AG79" s="7">
        <v>0</v>
      </c>
      <c r="AH79" s="7">
        <v>0</v>
      </c>
      <c r="AI79" s="7">
        <v>0</v>
      </c>
      <c r="AJ79" s="7">
        <v>0</v>
      </c>
      <c r="AK79" s="7">
        <v>0</v>
      </c>
      <c r="AL79" s="7">
        <v>0</v>
      </c>
      <c r="AM79" s="7">
        <v>0</v>
      </c>
      <c r="AN79" s="7">
        <v>0</v>
      </c>
      <c r="AO79" s="7">
        <v>0</v>
      </c>
      <c r="AP79" s="7">
        <v>0</v>
      </c>
      <c r="AQ79" s="7">
        <v>0</v>
      </c>
      <c r="AR79" s="6">
        <f t="shared" si="106"/>
        <v>0</v>
      </c>
      <c r="AS79" s="171" t="s">
        <v>580</v>
      </c>
      <c r="AT79" s="3" t="str">
        <f t="shared" si="107"/>
        <v>Forráshiányos a feladat!</v>
      </c>
      <c r="AV79" s="173" t="s">
        <v>0</v>
      </c>
      <c r="AW79" s="173" t="s">
        <v>0</v>
      </c>
      <c r="AZ79" s="8">
        <f>VLOOKUP($G79,Összesítő!$B:$F,3,FALSE)</f>
        <v>4153</v>
      </c>
      <c r="BA79" s="8">
        <f t="shared" si="108"/>
        <v>0</v>
      </c>
      <c r="BB79" s="5">
        <f t="shared" si="109"/>
        <v>1</v>
      </c>
      <c r="BC79" s="5" t="str">
        <f t="shared" si="110"/>
        <v>H</v>
      </c>
      <c r="BD79" s="5">
        <f t="shared" si="111"/>
        <v>0</v>
      </c>
      <c r="BE79" s="5">
        <f t="shared" si="112"/>
        <v>0</v>
      </c>
      <c r="BF79" s="5">
        <f t="shared" si="113"/>
        <v>0</v>
      </c>
      <c r="BG79" s="8" t="str">
        <f t="shared" si="114"/>
        <v>Nem rövidtávú a feladat.</v>
      </c>
      <c r="BH79" s="5">
        <f t="shared" si="115"/>
        <v>1</v>
      </c>
      <c r="BI79" s="5">
        <f t="shared" si="116"/>
        <v>1</v>
      </c>
      <c r="BJ79" s="5">
        <f t="shared" si="117"/>
        <v>1</v>
      </c>
      <c r="BK79" s="5">
        <f t="shared" si="118"/>
        <v>1</v>
      </c>
      <c r="BL79" s="5">
        <f t="shared" si="119"/>
        <v>1</v>
      </c>
      <c r="BM79" s="4" t="str">
        <f t="shared" si="120"/>
        <v>Forráshiányos a feladat!</v>
      </c>
      <c r="BN79" s="5">
        <f t="shared" si="121"/>
        <v>0</v>
      </c>
      <c r="BO79" s="5">
        <f t="shared" si="122"/>
        <v>1</v>
      </c>
      <c r="BP79" s="5">
        <f t="shared" si="123"/>
        <v>0</v>
      </c>
      <c r="BQ79" s="5">
        <f t="shared" si="124"/>
        <v>0</v>
      </c>
      <c r="BR79" s="5">
        <f t="shared" si="125"/>
        <v>0</v>
      </c>
      <c r="BS79" s="8">
        <f t="shared" si="126"/>
        <v>0</v>
      </c>
      <c r="BT79" s="5">
        <f t="shared" si="127"/>
        <v>0</v>
      </c>
      <c r="BU79" s="5">
        <f t="shared" si="128"/>
        <v>0</v>
      </c>
      <c r="BV79" s="5">
        <f t="shared" si="129"/>
        <v>1</v>
      </c>
      <c r="BW79" s="5">
        <f t="shared" si="130"/>
        <v>1</v>
      </c>
      <c r="BX79" s="5">
        <f t="shared" si="131"/>
        <v>1</v>
      </c>
      <c r="BY79" s="5">
        <f t="shared" si="132"/>
        <v>1</v>
      </c>
      <c r="BZ79" s="5">
        <f t="shared" si="133"/>
        <v>1</v>
      </c>
      <c r="CA79" s="5">
        <f t="shared" si="134"/>
        <v>1</v>
      </c>
      <c r="CB79" s="5">
        <f t="shared" si="135"/>
        <v>1</v>
      </c>
      <c r="CC79" s="5">
        <f t="shared" si="136"/>
        <v>1</v>
      </c>
      <c r="CD79" s="5">
        <f t="shared" si="137"/>
        <v>1</v>
      </c>
      <c r="CE79" s="5" t="str">
        <f t="shared" si="138"/>
        <v>?</v>
      </c>
      <c r="CF79" s="4" t="str">
        <f t="shared" si="139"/>
        <v>Kitöltés rendben!</v>
      </c>
      <c r="CG79" s="5">
        <f t="shared" si="140"/>
        <v>1</v>
      </c>
      <c r="CH79" s="5">
        <f t="shared" si="141"/>
        <v>0</v>
      </c>
      <c r="CI79" s="5">
        <f t="shared" si="142"/>
        <v>1</v>
      </c>
    </row>
    <row r="80" spans="1:87" s="2" customFormat="1" ht="72" hidden="1" customHeight="1" x14ac:dyDescent="0.3">
      <c r="A80" s="1" t="str">
        <f t="shared" si="102"/>
        <v>Kitöltés rendben!</v>
      </c>
      <c r="B80" s="172">
        <v>2</v>
      </c>
      <c r="C80" s="171" t="s">
        <v>481</v>
      </c>
      <c r="D80" s="173" t="s">
        <v>511</v>
      </c>
      <c r="E80" s="173" t="s">
        <v>574</v>
      </c>
      <c r="F80" s="174" t="str">
        <f>VLOOKUP($G80,Összesítő!$B:$F,2,FALSE)</f>
        <v>11-16911-1-003-00-01</v>
      </c>
      <c r="G80" s="171" t="s">
        <v>156</v>
      </c>
      <c r="H80" s="174">
        <f>COUNTA($G$3:G80)</f>
        <v>67</v>
      </c>
      <c r="I80" s="174" t="str">
        <f>AZ80&amp;"_"&amp;H80&amp;"_FIV_"&amp;LEFT(Előlap!$B$6,4)</f>
        <v>4153_67_FIV_2026</v>
      </c>
      <c r="J80" s="174" t="str">
        <f>VLOOKUP($G80,Összesítő!$B:$F,5,FALSE)</f>
        <v>Kemeneskápolna, Köcsk, Mesteri</v>
      </c>
      <c r="K80" s="174" t="str">
        <f>VLOOKUP($G80,Összesítő!$B:$F,4,FALSE)</f>
        <v>Kemeneskápolna Község Önkormányzata, Köcsk Község Önkormányzata, Mesteri Község Önkormányzata</v>
      </c>
      <c r="L80" s="6">
        <f t="shared" si="103"/>
        <v>5000</v>
      </c>
      <c r="M80" s="172">
        <v>2033</v>
      </c>
      <c r="N80" s="172">
        <v>2033</v>
      </c>
      <c r="O80" s="12">
        <v>0</v>
      </c>
      <c r="P80" s="7">
        <v>5000</v>
      </c>
      <c r="Q80" s="7">
        <v>0</v>
      </c>
      <c r="S80" s="7">
        <v>0</v>
      </c>
      <c r="T80" s="7">
        <v>0</v>
      </c>
      <c r="U80" s="7">
        <v>0</v>
      </c>
      <c r="V80" s="7">
        <v>0</v>
      </c>
      <c r="W80" s="7">
        <v>0</v>
      </c>
      <c r="X80" s="7">
        <v>0</v>
      </c>
      <c r="Y80" s="7">
        <v>0</v>
      </c>
      <c r="Z80" s="7">
        <v>0</v>
      </c>
      <c r="AA80" s="7">
        <v>0</v>
      </c>
      <c r="AB80" s="7">
        <v>0</v>
      </c>
      <c r="AC80" s="7">
        <v>0</v>
      </c>
      <c r="AD80" s="6">
        <f t="shared" si="104"/>
        <v>0</v>
      </c>
      <c r="AE80" s="3" t="str">
        <f t="shared" si="105"/>
        <v>Nem rövidtávú a feladat.</v>
      </c>
      <c r="AG80" s="7">
        <v>0</v>
      </c>
      <c r="AH80" s="7">
        <v>0</v>
      </c>
      <c r="AI80" s="7">
        <v>0</v>
      </c>
      <c r="AJ80" s="7">
        <v>0</v>
      </c>
      <c r="AK80" s="7">
        <v>0</v>
      </c>
      <c r="AL80" s="7">
        <v>0</v>
      </c>
      <c r="AM80" s="7">
        <v>0</v>
      </c>
      <c r="AN80" s="7">
        <v>0</v>
      </c>
      <c r="AO80" s="7">
        <v>0</v>
      </c>
      <c r="AP80" s="7">
        <v>0</v>
      </c>
      <c r="AQ80" s="7">
        <v>0</v>
      </c>
      <c r="AR80" s="6">
        <f t="shared" si="106"/>
        <v>0</v>
      </c>
      <c r="AS80" s="171" t="s">
        <v>580</v>
      </c>
      <c r="AT80" s="3" t="str">
        <f t="shared" si="107"/>
        <v>Forráshiányos a feladat!</v>
      </c>
      <c r="AV80" s="173" t="s">
        <v>0</v>
      </c>
      <c r="AW80" s="173" t="s">
        <v>0</v>
      </c>
      <c r="AZ80" s="8">
        <f>VLOOKUP($G80,Összesítő!$B:$F,3,FALSE)</f>
        <v>4153</v>
      </c>
      <c r="BA80" s="8">
        <f t="shared" si="108"/>
        <v>0</v>
      </c>
      <c r="BB80" s="5">
        <f t="shared" si="109"/>
        <v>1</v>
      </c>
      <c r="BC80" s="5" t="str">
        <f t="shared" si="110"/>
        <v>H</v>
      </c>
      <c r="BD80" s="5">
        <f t="shared" si="111"/>
        <v>0</v>
      </c>
      <c r="BE80" s="5">
        <f t="shared" si="112"/>
        <v>0</v>
      </c>
      <c r="BF80" s="5">
        <f t="shared" si="113"/>
        <v>0</v>
      </c>
      <c r="BG80" s="8" t="str">
        <f t="shared" si="114"/>
        <v>Nem rövidtávú a feladat.</v>
      </c>
      <c r="BH80" s="5">
        <f t="shared" si="115"/>
        <v>1</v>
      </c>
      <c r="BI80" s="5">
        <f t="shared" si="116"/>
        <v>1</v>
      </c>
      <c r="BJ80" s="5">
        <f t="shared" si="117"/>
        <v>1</v>
      </c>
      <c r="BK80" s="5">
        <f t="shared" si="118"/>
        <v>1</v>
      </c>
      <c r="BL80" s="5">
        <f t="shared" si="119"/>
        <v>1</v>
      </c>
      <c r="BM80" s="4" t="str">
        <f t="shared" si="120"/>
        <v>Forráshiányos a feladat!</v>
      </c>
      <c r="BN80" s="5">
        <f t="shared" si="121"/>
        <v>0</v>
      </c>
      <c r="BO80" s="5">
        <f t="shared" si="122"/>
        <v>1</v>
      </c>
      <c r="BP80" s="5">
        <f t="shared" si="123"/>
        <v>0</v>
      </c>
      <c r="BQ80" s="5">
        <f t="shared" si="124"/>
        <v>0</v>
      </c>
      <c r="BR80" s="5">
        <f t="shared" si="125"/>
        <v>0</v>
      </c>
      <c r="BS80" s="8">
        <f t="shared" si="126"/>
        <v>0</v>
      </c>
      <c r="BT80" s="5">
        <f t="shared" si="127"/>
        <v>0</v>
      </c>
      <c r="BU80" s="5">
        <f t="shared" si="128"/>
        <v>0</v>
      </c>
      <c r="BV80" s="5">
        <f t="shared" si="129"/>
        <v>1</v>
      </c>
      <c r="BW80" s="5">
        <f t="shared" si="130"/>
        <v>1</v>
      </c>
      <c r="BX80" s="5">
        <f t="shared" si="131"/>
        <v>1</v>
      </c>
      <c r="BY80" s="5">
        <f t="shared" si="132"/>
        <v>1</v>
      </c>
      <c r="BZ80" s="5">
        <f t="shared" si="133"/>
        <v>1</v>
      </c>
      <c r="CA80" s="5">
        <f t="shared" si="134"/>
        <v>1</v>
      </c>
      <c r="CB80" s="5">
        <f t="shared" si="135"/>
        <v>1</v>
      </c>
      <c r="CC80" s="5">
        <f t="shared" si="136"/>
        <v>1</v>
      </c>
      <c r="CD80" s="5">
        <f t="shared" si="137"/>
        <v>1</v>
      </c>
      <c r="CE80" s="5" t="str">
        <f t="shared" si="138"/>
        <v>?</v>
      </c>
      <c r="CF80" s="4" t="str">
        <f t="shared" si="139"/>
        <v>Kitöltés rendben!</v>
      </c>
      <c r="CG80" s="5">
        <f t="shared" si="140"/>
        <v>1</v>
      </c>
      <c r="CH80" s="5">
        <f t="shared" si="141"/>
        <v>0</v>
      </c>
      <c r="CI80" s="5">
        <f t="shared" si="142"/>
        <v>1</v>
      </c>
    </row>
    <row r="81" spans="1:87" s="2" customFormat="1" ht="72" hidden="1" customHeight="1" x14ac:dyDescent="0.3">
      <c r="A81" s="1" t="str">
        <f t="shared" si="102"/>
        <v>Kitöltés rendben!</v>
      </c>
      <c r="B81" s="172">
        <v>1</v>
      </c>
      <c r="C81" s="171" t="s">
        <v>489</v>
      </c>
      <c r="D81" s="173" t="s">
        <v>506</v>
      </c>
      <c r="E81" s="173" t="s">
        <v>575</v>
      </c>
      <c r="F81" s="174" t="str">
        <f>VLOOKUP($G81,Összesítő!$B:$F,2,FALSE)</f>
        <v>11-16911-1-003-00-01</v>
      </c>
      <c r="G81" s="171" t="s">
        <v>156</v>
      </c>
      <c r="H81" s="174">
        <f>COUNTA($G$3:G81)</f>
        <v>68</v>
      </c>
      <c r="I81" s="174" t="str">
        <f>AZ81&amp;"_"&amp;H81&amp;"_FIV_"&amp;LEFT(Előlap!$B$6,4)</f>
        <v>4153_68_FIV_2026</v>
      </c>
      <c r="J81" s="174" t="str">
        <f>VLOOKUP($G81,Összesítő!$B:$F,5,FALSE)</f>
        <v>Kemeneskápolna, Köcsk, Mesteri</v>
      </c>
      <c r="K81" s="174" t="str">
        <f>VLOOKUP($G81,Összesítő!$B:$F,4,FALSE)</f>
        <v>Kemeneskápolna Község Önkormányzata, Köcsk Község Önkormányzata, Mesteri Község Önkormányzata</v>
      </c>
      <c r="L81" s="6">
        <f t="shared" si="103"/>
        <v>0</v>
      </c>
      <c r="M81" s="172">
        <v>2027</v>
      </c>
      <c r="N81" s="172">
        <v>2027</v>
      </c>
      <c r="O81" s="12">
        <v>0</v>
      </c>
      <c r="P81" s="7">
        <v>0</v>
      </c>
      <c r="Q81" s="7">
        <v>0</v>
      </c>
      <c r="S81" s="7">
        <v>0</v>
      </c>
      <c r="T81" s="7">
        <v>0</v>
      </c>
      <c r="U81" s="7">
        <v>0</v>
      </c>
      <c r="V81" s="7">
        <v>0</v>
      </c>
      <c r="W81" s="7">
        <v>0</v>
      </c>
      <c r="X81" s="7">
        <v>0</v>
      </c>
      <c r="Y81" s="7">
        <v>0</v>
      </c>
      <c r="Z81" s="7">
        <v>0</v>
      </c>
      <c r="AA81" s="7">
        <v>0</v>
      </c>
      <c r="AB81" s="7">
        <v>0</v>
      </c>
      <c r="AC81" s="7">
        <v>0</v>
      </c>
      <c r="AD81" s="6">
        <f t="shared" si="104"/>
        <v>0</v>
      </c>
      <c r="AE81" s="3" t="str">
        <f t="shared" si="105"/>
        <v>A forrás egyenlő a költséggel (I.ütem).</v>
      </c>
      <c r="AG81" s="7">
        <v>0</v>
      </c>
      <c r="AH81" s="7">
        <v>0</v>
      </c>
      <c r="AI81" s="7">
        <v>0</v>
      </c>
      <c r="AJ81" s="7">
        <v>0</v>
      </c>
      <c r="AK81" s="7">
        <v>0</v>
      </c>
      <c r="AL81" s="7">
        <v>0</v>
      </c>
      <c r="AM81" s="7">
        <v>0</v>
      </c>
      <c r="AN81" s="7">
        <v>0</v>
      </c>
      <c r="AO81" s="7">
        <v>0</v>
      </c>
      <c r="AP81" s="7">
        <v>0</v>
      </c>
      <c r="AQ81" s="7">
        <v>0</v>
      </c>
      <c r="AR81" s="6">
        <v>0</v>
      </c>
      <c r="AS81" s="171" t="s">
        <v>581</v>
      </c>
      <c r="AT81" s="3" t="str">
        <f t="shared" si="107"/>
        <v>Nem hosszútávú a feladat.</v>
      </c>
      <c r="AV81" s="173" t="s">
        <v>582</v>
      </c>
      <c r="AW81" s="173" t="s">
        <v>0</v>
      </c>
      <c r="AZ81" s="8">
        <f>VLOOKUP($G81,Összesítő!$B:$F,3,FALSE)</f>
        <v>4153</v>
      </c>
      <c r="BA81" s="8">
        <f t="shared" si="108"/>
        <v>31</v>
      </c>
      <c r="BB81" s="5">
        <f t="shared" si="109"/>
        <v>1</v>
      </c>
      <c r="BC81" s="5" t="str">
        <f t="shared" si="110"/>
        <v>R</v>
      </c>
      <c r="BD81" s="5">
        <f t="shared" si="111"/>
        <v>1</v>
      </c>
      <c r="BE81" s="5">
        <f t="shared" si="112"/>
        <v>0</v>
      </c>
      <c r="BF81" s="5">
        <f t="shared" si="113"/>
        <v>0</v>
      </c>
      <c r="BG81" s="8" t="str">
        <f t="shared" si="114"/>
        <v>A forrás egyenlő a költséggel (I.ütem).</v>
      </c>
      <c r="BH81" s="5">
        <f t="shared" si="115"/>
        <v>1</v>
      </c>
      <c r="BI81" s="5">
        <f t="shared" si="116"/>
        <v>1</v>
      </c>
      <c r="BJ81" s="5">
        <f t="shared" si="117"/>
        <v>0</v>
      </c>
      <c r="BK81" s="5">
        <f t="shared" si="118"/>
        <v>1</v>
      </c>
      <c r="BL81" s="5">
        <f t="shared" si="119"/>
        <v>1</v>
      </c>
      <c r="BM81" s="4" t="str">
        <f t="shared" si="120"/>
        <v>Nem hosszútávú a feladat.</v>
      </c>
      <c r="BN81" s="5">
        <f t="shared" si="121"/>
        <v>1</v>
      </c>
      <c r="BO81" s="5">
        <f t="shared" si="122"/>
        <v>0</v>
      </c>
      <c r="BP81" s="5">
        <f t="shared" si="123"/>
        <v>1</v>
      </c>
      <c r="BQ81" s="5">
        <f t="shared" si="124"/>
        <v>0</v>
      </c>
      <c r="BR81" s="5">
        <f t="shared" si="125"/>
        <v>1</v>
      </c>
      <c r="BS81" s="8" t="str">
        <f t="shared" si="126"/>
        <v>Nincs hosszútávú terv!</v>
      </c>
      <c r="BT81" s="5">
        <f t="shared" si="127"/>
        <v>1</v>
      </c>
      <c r="BU81" s="5">
        <f t="shared" si="128"/>
        <v>0</v>
      </c>
      <c r="BV81" s="5">
        <f t="shared" si="129"/>
        <v>1</v>
      </c>
      <c r="BW81" s="5">
        <f t="shared" si="130"/>
        <v>1</v>
      </c>
      <c r="BX81" s="5">
        <f t="shared" si="131"/>
        <v>1</v>
      </c>
      <c r="BY81" s="5">
        <f t="shared" si="132"/>
        <v>1</v>
      </c>
      <c r="BZ81" s="5">
        <f t="shared" si="133"/>
        <v>1</v>
      </c>
      <c r="CA81" s="5">
        <f t="shared" si="134"/>
        <v>1</v>
      </c>
      <c r="CB81" s="5">
        <f t="shared" si="135"/>
        <v>1</v>
      </c>
      <c r="CC81" s="5">
        <f t="shared" si="136"/>
        <v>1</v>
      </c>
      <c r="CD81" s="5">
        <f t="shared" si="137"/>
        <v>1</v>
      </c>
      <c r="CE81" s="5" t="str">
        <f t="shared" si="138"/>
        <v>?</v>
      </c>
      <c r="CF81" s="4" t="str">
        <f t="shared" si="139"/>
        <v>Kitöltés rendben!</v>
      </c>
      <c r="CG81" s="5">
        <f t="shared" si="140"/>
        <v>1</v>
      </c>
      <c r="CH81" s="5">
        <f t="shared" si="141"/>
        <v>1</v>
      </c>
      <c r="CI81" s="5">
        <f t="shared" si="142"/>
        <v>0</v>
      </c>
    </row>
    <row r="82" spans="1:87" s="2" customFormat="1" ht="31.2" hidden="1" customHeight="1" x14ac:dyDescent="0.3">
      <c r="A82" s="1" t="str">
        <f t="shared" si="102"/>
        <v>Nincs VKR kiválasztva!</v>
      </c>
      <c r="B82" s="172"/>
      <c r="C82" s="171"/>
      <c r="D82" s="173"/>
      <c r="E82" s="173"/>
      <c r="F82" s="174" t="e">
        <f>VLOOKUP($G82,Összesítő!$B:$F,2,FALSE)</f>
        <v>#N/A</v>
      </c>
      <c r="G82" s="171"/>
      <c r="H82" s="174">
        <f>COUNTA($G$3:G82)</f>
        <v>68</v>
      </c>
      <c r="I82" s="174" t="e">
        <f>AZ82&amp;"_"&amp;H82&amp;"_FIV_"&amp;LEFT(Előlap!$B$6,4)</f>
        <v>#N/A</v>
      </c>
      <c r="J82" s="174" t="e">
        <f>VLOOKUP($G82,Összesítő!$B:$F,5,FALSE)</f>
        <v>#N/A</v>
      </c>
      <c r="K82" s="174" t="e">
        <f>VLOOKUP($G82,Összesítő!$B:$F,4,FALSE)</f>
        <v>#N/A</v>
      </c>
      <c r="L82" s="6">
        <f t="shared" si="103"/>
        <v>0</v>
      </c>
      <c r="M82" s="172"/>
      <c r="N82" s="172"/>
      <c r="O82" s="12"/>
      <c r="P82" s="7"/>
      <c r="Q82" s="7"/>
      <c r="S82" s="7"/>
      <c r="T82" s="7"/>
      <c r="U82" s="7"/>
      <c r="V82" s="7"/>
      <c r="W82" s="7"/>
      <c r="X82" s="7"/>
      <c r="Y82" s="7"/>
      <c r="Z82" s="7"/>
      <c r="AA82" s="7"/>
      <c r="AB82" s="7"/>
      <c r="AC82" s="7"/>
      <c r="AD82" s="6">
        <f t="shared" si="104"/>
        <v>0</v>
      </c>
      <c r="AE82" s="3" t="str">
        <f t="shared" si="105"/>
        <v>Nincs VKR kiválasztva!</v>
      </c>
      <c r="AG82" s="7"/>
      <c r="AH82" s="7"/>
      <c r="AI82" s="7"/>
      <c r="AJ82" s="7"/>
      <c r="AK82" s="7"/>
      <c r="AL82" s="7"/>
      <c r="AM82" s="7"/>
      <c r="AN82" s="7"/>
      <c r="AO82" s="7"/>
      <c r="AP82" s="7"/>
      <c r="AQ82" s="7"/>
      <c r="AR82" s="6">
        <f t="shared" si="106"/>
        <v>0</v>
      </c>
      <c r="AS82" s="171"/>
      <c r="AT82" s="3" t="str">
        <f t="shared" si="107"/>
        <v>Nincs VKR kiválasztva!</v>
      </c>
      <c r="AV82" s="173" t="s">
        <v>0</v>
      </c>
      <c r="AW82" s="173" t="s">
        <v>0</v>
      </c>
      <c r="AZ82" s="8" t="e">
        <f>VLOOKUP($G82,Összesítő!$B:$F,3,FALSE)</f>
        <v>#N/A</v>
      </c>
      <c r="BA82" s="8">
        <f t="shared" si="108"/>
        <v>0</v>
      </c>
      <c r="BB82" s="5" t="e">
        <f t="shared" si="109"/>
        <v>#N/A</v>
      </c>
      <c r="BC82" s="5" t="e">
        <f t="shared" si="110"/>
        <v>#N/A</v>
      </c>
      <c r="BD82" s="5" t="e">
        <f t="shared" si="111"/>
        <v>#N/A</v>
      </c>
      <c r="BE82" s="5" t="e">
        <f t="shared" si="112"/>
        <v>#N/A</v>
      </c>
      <c r="BF82" s="5">
        <f t="shared" si="113"/>
        <v>0</v>
      </c>
      <c r="BG82" s="8" t="str">
        <f t="shared" si="114"/>
        <v>A forrás egyenlő a költséggel (I.ütem).</v>
      </c>
      <c r="BH82" s="5">
        <f t="shared" si="115"/>
        <v>0</v>
      </c>
      <c r="BI82" s="5">
        <f t="shared" si="116"/>
        <v>0</v>
      </c>
      <c r="BJ82" s="5">
        <f t="shared" si="117"/>
        <v>0</v>
      </c>
      <c r="BK82" s="5">
        <f t="shared" si="118"/>
        <v>0</v>
      </c>
      <c r="BL82" s="5">
        <f t="shared" si="119"/>
        <v>0</v>
      </c>
      <c r="BM82" s="4" t="str">
        <f t="shared" si="120"/>
        <v>Nem hosszútávú a feladat.</v>
      </c>
      <c r="BN82" s="5">
        <f t="shared" si="121"/>
        <v>1</v>
      </c>
      <c r="BO82" s="5">
        <f t="shared" si="122"/>
        <v>0</v>
      </c>
      <c r="BP82" s="5">
        <f t="shared" si="123"/>
        <v>1</v>
      </c>
      <c r="BQ82" s="5">
        <f t="shared" si="124"/>
        <v>0</v>
      </c>
      <c r="BR82" s="5" t="e">
        <f t="shared" si="125"/>
        <v>#N/A</v>
      </c>
      <c r="BS82" s="8" t="str">
        <f t="shared" si="126"/>
        <v>Nincs hosszútávú terv!</v>
      </c>
      <c r="BT82" s="5" t="e">
        <f t="shared" si="127"/>
        <v>#N/A</v>
      </c>
      <c r="BU82" s="5" t="e">
        <f t="shared" si="128"/>
        <v>#N/A</v>
      </c>
      <c r="BV82" s="5">
        <f t="shared" si="129"/>
        <v>0</v>
      </c>
      <c r="BW82" s="5">
        <f t="shared" si="130"/>
        <v>0</v>
      </c>
      <c r="BX82" s="5">
        <f t="shared" si="131"/>
        <v>0</v>
      </c>
      <c r="BY82" s="5">
        <f t="shared" si="132"/>
        <v>0</v>
      </c>
      <c r="BZ82" s="5">
        <f t="shared" si="133"/>
        <v>0</v>
      </c>
      <c r="CA82" s="5">
        <f t="shared" si="134"/>
        <v>0</v>
      </c>
      <c r="CB82" s="5">
        <f t="shared" si="135"/>
        <v>0</v>
      </c>
      <c r="CC82" s="5">
        <f t="shared" si="136"/>
        <v>0</v>
      </c>
      <c r="CD82" s="5">
        <f t="shared" si="137"/>
        <v>0</v>
      </c>
      <c r="CE82" s="5" t="e">
        <f t="shared" si="138"/>
        <v>#N/A</v>
      </c>
      <c r="CF82" s="4" t="e">
        <f t="shared" si="139"/>
        <v>#N/A</v>
      </c>
      <c r="CG82" s="5">
        <f t="shared" si="140"/>
        <v>0</v>
      </c>
      <c r="CH82" s="5" t="e">
        <f t="shared" si="141"/>
        <v>#N/A</v>
      </c>
      <c r="CI82" s="5" t="e">
        <f t="shared" si="142"/>
        <v>#N/A</v>
      </c>
    </row>
    <row r="83" spans="1:87" s="2" customFormat="1" ht="57.6" hidden="1" x14ac:dyDescent="0.3">
      <c r="A83" s="1" t="str">
        <f t="shared" si="102"/>
        <v>Kitöltés rendben!</v>
      </c>
      <c r="B83" s="172">
        <v>2</v>
      </c>
      <c r="C83" s="171" t="s">
        <v>399</v>
      </c>
      <c r="D83" s="173" t="s">
        <v>509</v>
      </c>
      <c r="E83" s="173" t="s">
        <v>576</v>
      </c>
      <c r="F83" s="174" t="str">
        <f>VLOOKUP($G83,Összesítő!$B:$F,2,FALSE)</f>
        <v>11-32629-1-002-00-00</v>
      </c>
      <c r="G83" s="171" t="s">
        <v>284</v>
      </c>
      <c r="H83" s="174">
        <f>COUNTA($G$3:G83)</f>
        <v>69</v>
      </c>
      <c r="I83" s="174" t="str">
        <f>AZ83&amp;"_"&amp;H83&amp;"_FIV_"&amp;LEFT(Előlap!$B$6,4)</f>
        <v>4187_69_FIV_2026</v>
      </c>
      <c r="J83" s="174" t="str">
        <f>VLOOKUP($G83,Összesítő!$B:$F,5,FALSE)</f>
        <v>Csönge, Ostffyasszonyfa</v>
      </c>
      <c r="K83" s="174" t="str">
        <f>VLOOKUP($G83,Összesítő!$B:$F,4,FALSE)</f>
        <v>Csönge Község Önkormányzata, Ostffyasszonyfa Község Önkormányzata</v>
      </c>
      <c r="L83" s="6">
        <f t="shared" si="103"/>
        <v>80000</v>
      </c>
      <c r="M83" s="172">
        <v>2028</v>
      </c>
      <c r="N83" s="172">
        <v>2028</v>
      </c>
      <c r="O83" s="12">
        <v>0</v>
      </c>
      <c r="P83" s="7">
        <v>80000</v>
      </c>
      <c r="Q83" s="7">
        <v>0</v>
      </c>
      <c r="S83" s="7">
        <v>0</v>
      </c>
      <c r="T83" s="7">
        <v>0</v>
      </c>
      <c r="U83" s="7">
        <v>0</v>
      </c>
      <c r="V83" s="7">
        <v>0</v>
      </c>
      <c r="W83" s="7">
        <v>0</v>
      </c>
      <c r="X83" s="7">
        <v>0</v>
      </c>
      <c r="Y83" s="7">
        <v>0</v>
      </c>
      <c r="Z83" s="7">
        <v>0</v>
      </c>
      <c r="AA83" s="7">
        <v>0</v>
      </c>
      <c r="AB83" s="7">
        <v>0</v>
      </c>
      <c r="AC83" s="7">
        <v>0</v>
      </c>
      <c r="AD83" s="6">
        <f t="shared" si="104"/>
        <v>0</v>
      </c>
      <c r="AE83" s="3" t="str">
        <f t="shared" si="105"/>
        <v>Nem rövidtávú a feladat.</v>
      </c>
      <c r="AG83" s="7">
        <v>0</v>
      </c>
      <c r="AH83" s="7">
        <v>0</v>
      </c>
      <c r="AI83" s="7">
        <v>1300</v>
      </c>
      <c r="AJ83" s="7">
        <v>0</v>
      </c>
      <c r="AK83" s="7">
        <v>0</v>
      </c>
      <c r="AL83" s="7">
        <v>0</v>
      </c>
      <c r="AM83" s="7">
        <v>0</v>
      </c>
      <c r="AN83" s="7">
        <v>0</v>
      </c>
      <c r="AO83" s="7">
        <v>0</v>
      </c>
      <c r="AP83" s="7">
        <v>0</v>
      </c>
      <c r="AQ83" s="7">
        <v>0</v>
      </c>
      <c r="AR83" s="6">
        <f t="shared" si="106"/>
        <v>1300</v>
      </c>
      <c r="AS83" s="171" t="s">
        <v>580</v>
      </c>
      <c r="AT83" s="3" t="str">
        <f t="shared" si="107"/>
        <v>Forráshiányos a feladat!</v>
      </c>
      <c r="AV83" s="173" t="s">
        <v>0</v>
      </c>
      <c r="AW83" s="173" t="s">
        <v>0</v>
      </c>
      <c r="AZ83" s="8">
        <f>VLOOKUP($G83,Összesítő!$B:$F,3,FALSE)</f>
        <v>4187</v>
      </c>
      <c r="BA83" s="8">
        <f t="shared" si="108"/>
        <v>0</v>
      </c>
      <c r="BB83" s="5">
        <f t="shared" si="109"/>
        <v>1</v>
      </c>
      <c r="BC83" s="5" t="str">
        <f t="shared" si="110"/>
        <v>H</v>
      </c>
      <c r="BD83" s="5">
        <f t="shared" si="111"/>
        <v>0</v>
      </c>
      <c r="BE83" s="5">
        <f t="shared" si="112"/>
        <v>0</v>
      </c>
      <c r="BF83" s="5">
        <f t="shared" si="113"/>
        <v>0</v>
      </c>
      <c r="BG83" s="8" t="str">
        <f t="shared" si="114"/>
        <v>Nem rövidtávú a feladat.</v>
      </c>
      <c r="BH83" s="5">
        <f t="shared" si="115"/>
        <v>1</v>
      </c>
      <c r="BI83" s="5">
        <f t="shared" si="116"/>
        <v>1</v>
      </c>
      <c r="BJ83" s="5">
        <f t="shared" si="117"/>
        <v>1</v>
      </c>
      <c r="BK83" s="5">
        <f t="shared" si="118"/>
        <v>1</v>
      </c>
      <c r="BL83" s="5">
        <f t="shared" si="119"/>
        <v>1</v>
      </c>
      <c r="BM83" s="4" t="str">
        <f t="shared" si="120"/>
        <v>Forráshiányos a feladat!</v>
      </c>
      <c r="BN83" s="5">
        <f t="shared" si="121"/>
        <v>0</v>
      </c>
      <c r="BO83" s="5">
        <f t="shared" si="122"/>
        <v>1</v>
      </c>
      <c r="BP83" s="5">
        <f t="shared" si="123"/>
        <v>0</v>
      </c>
      <c r="BQ83" s="5">
        <f t="shared" si="124"/>
        <v>0</v>
      </c>
      <c r="BR83" s="5">
        <f t="shared" si="125"/>
        <v>0</v>
      </c>
      <c r="BS83" s="8">
        <f t="shared" si="126"/>
        <v>0</v>
      </c>
      <c r="BT83" s="5">
        <f t="shared" si="127"/>
        <v>0</v>
      </c>
      <c r="BU83" s="5">
        <f t="shared" si="128"/>
        <v>0</v>
      </c>
      <c r="BV83" s="5">
        <f t="shared" si="129"/>
        <v>1</v>
      </c>
      <c r="BW83" s="5">
        <f t="shared" si="130"/>
        <v>1</v>
      </c>
      <c r="BX83" s="5">
        <f t="shared" si="131"/>
        <v>1</v>
      </c>
      <c r="BY83" s="5">
        <f t="shared" si="132"/>
        <v>1</v>
      </c>
      <c r="BZ83" s="5">
        <f t="shared" si="133"/>
        <v>1</v>
      </c>
      <c r="CA83" s="5">
        <f t="shared" si="134"/>
        <v>1</v>
      </c>
      <c r="CB83" s="5">
        <f t="shared" si="135"/>
        <v>1</v>
      </c>
      <c r="CC83" s="5">
        <f t="shared" si="136"/>
        <v>1</v>
      </c>
      <c r="CD83" s="5">
        <f t="shared" si="137"/>
        <v>1</v>
      </c>
      <c r="CE83" s="5" t="str">
        <f t="shared" si="138"/>
        <v>?</v>
      </c>
      <c r="CF83" s="4" t="str">
        <f t="shared" si="139"/>
        <v>Kitöltés rendben!</v>
      </c>
      <c r="CG83" s="5">
        <f t="shared" si="140"/>
        <v>1</v>
      </c>
      <c r="CH83" s="5">
        <f t="shared" si="141"/>
        <v>0</v>
      </c>
      <c r="CI83" s="5">
        <f t="shared" si="142"/>
        <v>1</v>
      </c>
    </row>
    <row r="84" spans="1:87" s="2" customFormat="1" ht="57.6" hidden="1" customHeight="1" x14ac:dyDescent="0.3">
      <c r="A84" s="1" t="str">
        <f t="shared" si="102"/>
        <v>Kitöltés rendben!</v>
      </c>
      <c r="B84" s="172">
        <v>2</v>
      </c>
      <c r="C84" s="171" t="s">
        <v>477</v>
      </c>
      <c r="D84" s="173" t="s">
        <v>510</v>
      </c>
      <c r="E84" s="173" t="s">
        <v>574</v>
      </c>
      <c r="F84" s="174" t="str">
        <f>VLOOKUP($G84,Összesítő!$B:$F,2,FALSE)</f>
        <v>11-32629-1-002-00-00</v>
      </c>
      <c r="G84" s="171" t="s">
        <v>284</v>
      </c>
      <c r="H84" s="174">
        <f>COUNTA($G$3:G84)</f>
        <v>70</v>
      </c>
      <c r="I84" s="174" t="str">
        <f>AZ84&amp;"_"&amp;H84&amp;"_FIV_"&amp;LEFT(Előlap!$B$6,4)</f>
        <v>4187_70_FIV_2026</v>
      </c>
      <c r="J84" s="174" t="str">
        <f>VLOOKUP($G84,Összesítő!$B:$F,5,FALSE)</f>
        <v>Csönge, Ostffyasszonyfa</v>
      </c>
      <c r="K84" s="174" t="str">
        <f>VLOOKUP($G84,Összesítő!$B:$F,4,FALSE)</f>
        <v>Csönge Község Önkormányzata, Ostffyasszonyfa Község Önkormányzata</v>
      </c>
      <c r="L84" s="6">
        <f t="shared" si="103"/>
        <v>5000</v>
      </c>
      <c r="M84" s="172">
        <v>2032</v>
      </c>
      <c r="N84" s="172">
        <v>2032</v>
      </c>
      <c r="O84" s="12">
        <v>0</v>
      </c>
      <c r="P84" s="7">
        <v>5000</v>
      </c>
      <c r="Q84" s="7">
        <v>0</v>
      </c>
      <c r="S84" s="7">
        <v>0</v>
      </c>
      <c r="T84" s="7">
        <v>0</v>
      </c>
      <c r="U84" s="7">
        <v>0</v>
      </c>
      <c r="V84" s="7">
        <v>0</v>
      </c>
      <c r="W84" s="7">
        <v>0</v>
      </c>
      <c r="X84" s="7">
        <v>0</v>
      </c>
      <c r="Y84" s="7">
        <v>0</v>
      </c>
      <c r="Z84" s="7">
        <v>0</v>
      </c>
      <c r="AA84" s="7">
        <v>0</v>
      </c>
      <c r="AB84" s="7">
        <v>0</v>
      </c>
      <c r="AC84" s="7">
        <v>0</v>
      </c>
      <c r="AD84" s="6">
        <f t="shared" si="104"/>
        <v>0</v>
      </c>
      <c r="AE84" s="3" t="str">
        <f t="shared" si="105"/>
        <v>Nem rövidtávú a feladat.</v>
      </c>
      <c r="AG84" s="7">
        <v>0</v>
      </c>
      <c r="AH84" s="7">
        <v>0</v>
      </c>
      <c r="AI84" s="7">
        <v>0</v>
      </c>
      <c r="AJ84" s="7">
        <v>0</v>
      </c>
      <c r="AK84" s="7">
        <v>0</v>
      </c>
      <c r="AL84" s="7">
        <v>0</v>
      </c>
      <c r="AM84" s="7">
        <v>0</v>
      </c>
      <c r="AN84" s="7">
        <v>0</v>
      </c>
      <c r="AO84" s="7">
        <v>0</v>
      </c>
      <c r="AP84" s="7">
        <v>0</v>
      </c>
      <c r="AQ84" s="7">
        <v>0</v>
      </c>
      <c r="AR84" s="6">
        <f t="shared" si="106"/>
        <v>0</v>
      </c>
      <c r="AS84" s="171" t="s">
        <v>580</v>
      </c>
      <c r="AT84" s="3" t="str">
        <f t="shared" si="107"/>
        <v>Forráshiányos a feladat!</v>
      </c>
      <c r="AV84" s="173" t="s">
        <v>0</v>
      </c>
      <c r="AW84" s="173" t="s">
        <v>0</v>
      </c>
      <c r="AZ84" s="8">
        <f>VLOOKUP($G84,Összesítő!$B:$F,3,FALSE)</f>
        <v>4187</v>
      </c>
      <c r="BA84" s="8">
        <f t="shared" si="108"/>
        <v>0</v>
      </c>
      <c r="BB84" s="5">
        <f t="shared" si="109"/>
        <v>1</v>
      </c>
      <c r="BC84" s="5" t="str">
        <f t="shared" si="110"/>
        <v>H</v>
      </c>
      <c r="BD84" s="5">
        <f t="shared" si="111"/>
        <v>0</v>
      </c>
      <c r="BE84" s="5">
        <f t="shared" si="112"/>
        <v>0</v>
      </c>
      <c r="BF84" s="5">
        <f t="shared" si="113"/>
        <v>0</v>
      </c>
      <c r="BG84" s="8" t="str">
        <f t="shared" si="114"/>
        <v>Nem rövidtávú a feladat.</v>
      </c>
      <c r="BH84" s="5">
        <f t="shared" si="115"/>
        <v>1</v>
      </c>
      <c r="BI84" s="5">
        <f t="shared" si="116"/>
        <v>1</v>
      </c>
      <c r="BJ84" s="5">
        <f t="shared" si="117"/>
        <v>1</v>
      </c>
      <c r="BK84" s="5">
        <f t="shared" si="118"/>
        <v>1</v>
      </c>
      <c r="BL84" s="5">
        <f t="shared" si="119"/>
        <v>1</v>
      </c>
      <c r="BM84" s="4" t="str">
        <f t="shared" si="120"/>
        <v>Forráshiányos a feladat!</v>
      </c>
      <c r="BN84" s="5">
        <f t="shared" si="121"/>
        <v>0</v>
      </c>
      <c r="BO84" s="5">
        <f t="shared" si="122"/>
        <v>1</v>
      </c>
      <c r="BP84" s="5">
        <f t="shared" si="123"/>
        <v>0</v>
      </c>
      <c r="BQ84" s="5">
        <f t="shared" si="124"/>
        <v>0</v>
      </c>
      <c r="BR84" s="5">
        <f t="shared" si="125"/>
        <v>0</v>
      </c>
      <c r="BS84" s="8">
        <f t="shared" si="126"/>
        <v>0</v>
      </c>
      <c r="BT84" s="5">
        <f t="shared" si="127"/>
        <v>0</v>
      </c>
      <c r="BU84" s="5">
        <f t="shared" si="128"/>
        <v>0</v>
      </c>
      <c r="BV84" s="5">
        <f t="shared" si="129"/>
        <v>1</v>
      </c>
      <c r="BW84" s="5">
        <f t="shared" si="130"/>
        <v>1</v>
      </c>
      <c r="BX84" s="5">
        <f t="shared" si="131"/>
        <v>1</v>
      </c>
      <c r="BY84" s="5">
        <f t="shared" si="132"/>
        <v>1</v>
      </c>
      <c r="BZ84" s="5">
        <f t="shared" si="133"/>
        <v>1</v>
      </c>
      <c r="CA84" s="5">
        <f t="shared" si="134"/>
        <v>1</v>
      </c>
      <c r="CB84" s="5">
        <f t="shared" si="135"/>
        <v>1</v>
      </c>
      <c r="CC84" s="5">
        <f t="shared" si="136"/>
        <v>1</v>
      </c>
      <c r="CD84" s="5">
        <f t="shared" si="137"/>
        <v>1</v>
      </c>
      <c r="CE84" s="5" t="str">
        <f t="shared" si="138"/>
        <v>?</v>
      </c>
      <c r="CF84" s="4" t="str">
        <f t="shared" si="139"/>
        <v>Kitöltés rendben!</v>
      </c>
      <c r="CG84" s="5">
        <f t="shared" si="140"/>
        <v>1</v>
      </c>
      <c r="CH84" s="5">
        <f t="shared" si="141"/>
        <v>0</v>
      </c>
      <c r="CI84" s="5">
        <f t="shared" si="142"/>
        <v>1</v>
      </c>
    </row>
    <row r="85" spans="1:87" s="2" customFormat="1" ht="57.6" hidden="1" customHeight="1" x14ac:dyDescent="0.3">
      <c r="A85" s="1" t="str">
        <f t="shared" si="102"/>
        <v>Kitöltés rendben!</v>
      </c>
      <c r="B85" s="172">
        <v>2</v>
      </c>
      <c r="C85" s="171" t="s">
        <v>481</v>
      </c>
      <c r="D85" s="173" t="s">
        <v>511</v>
      </c>
      <c r="E85" s="173" t="s">
        <v>574</v>
      </c>
      <c r="F85" s="174" t="str">
        <f>VLOOKUP($G85,Összesítő!$B:$F,2,FALSE)</f>
        <v>11-32629-1-002-00-00</v>
      </c>
      <c r="G85" s="171" t="s">
        <v>284</v>
      </c>
      <c r="H85" s="174">
        <f>COUNTA($G$3:G85)</f>
        <v>71</v>
      </c>
      <c r="I85" s="174" t="str">
        <f>AZ85&amp;"_"&amp;H85&amp;"_FIV_"&amp;LEFT(Előlap!$B$6,4)</f>
        <v>4187_71_FIV_2026</v>
      </c>
      <c r="J85" s="174" t="str">
        <f>VLOOKUP($G85,Összesítő!$B:$F,5,FALSE)</f>
        <v>Csönge, Ostffyasszonyfa</v>
      </c>
      <c r="K85" s="174" t="str">
        <f>VLOOKUP($G85,Összesítő!$B:$F,4,FALSE)</f>
        <v>Csönge Község Önkormányzata, Ostffyasszonyfa Község Önkormányzata</v>
      </c>
      <c r="L85" s="6">
        <f t="shared" si="103"/>
        <v>5000</v>
      </c>
      <c r="M85" s="172">
        <v>2034</v>
      </c>
      <c r="N85" s="172">
        <v>2034</v>
      </c>
      <c r="O85" s="12">
        <v>0</v>
      </c>
      <c r="P85" s="7">
        <v>5000</v>
      </c>
      <c r="Q85" s="7">
        <v>0</v>
      </c>
      <c r="S85" s="7">
        <v>0</v>
      </c>
      <c r="T85" s="7">
        <v>0</v>
      </c>
      <c r="U85" s="7">
        <v>0</v>
      </c>
      <c r="V85" s="7">
        <v>0</v>
      </c>
      <c r="W85" s="7">
        <v>0</v>
      </c>
      <c r="X85" s="7">
        <v>0</v>
      </c>
      <c r="Y85" s="7">
        <v>0</v>
      </c>
      <c r="Z85" s="7">
        <v>0</v>
      </c>
      <c r="AA85" s="7">
        <v>0</v>
      </c>
      <c r="AB85" s="7">
        <v>0</v>
      </c>
      <c r="AC85" s="7">
        <v>0</v>
      </c>
      <c r="AD85" s="6">
        <f t="shared" si="104"/>
        <v>0</v>
      </c>
      <c r="AE85" s="3" t="str">
        <f t="shared" si="105"/>
        <v>Nem rövidtávú a feladat.</v>
      </c>
      <c r="AG85" s="7">
        <v>0</v>
      </c>
      <c r="AH85" s="7">
        <v>0</v>
      </c>
      <c r="AI85" s="7">
        <v>0</v>
      </c>
      <c r="AJ85" s="7">
        <v>0</v>
      </c>
      <c r="AK85" s="7">
        <v>0</v>
      </c>
      <c r="AL85" s="7">
        <v>0</v>
      </c>
      <c r="AM85" s="7">
        <v>0</v>
      </c>
      <c r="AN85" s="7">
        <v>0</v>
      </c>
      <c r="AO85" s="7">
        <v>0</v>
      </c>
      <c r="AP85" s="7">
        <v>0</v>
      </c>
      <c r="AQ85" s="7">
        <v>0</v>
      </c>
      <c r="AR85" s="6">
        <f t="shared" si="106"/>
        <v>0</v>
      </c>
      <c r="AS85" s="171" t="s">
        <v>580</v>
      </c>
      <c r="AT85" s="3" t="str">
        <f t="shared" si="107"/>
        <v>Forráshiányos a feladat!</v>
      </c>
      <c r="AV85" s="173" t="s">
        <v>0</v>
      </c>
      <c r="AW85" s="173" t="s">
        <v>0</v>
      </c>
      <c r="AZ85" s="8">
        <f>VLOOKUP($G85,Összesítő!$B:$F,3,FALSE)</f>
        <v>4187</v>
      </c>
      <c r="BA85" s="8">
        <f t="shared" si="108"/>
        <v>0</v>
      </c>
      <c r="BB85" s="5">
        <f t="shared" si="109"/>
        <v>1</v>
      </c>
      <c r="BC85" s="5" t="str">
        <f t="shared" si="110"/>
        <v>H</v>
      </c>
      <c r="BD85" s="5">
        <f t="shared" si="111"/>
        <v>0</v>
      </c>
      <c r="BE85" s="5">
        <f t="shared" si="112"/>
        <v>0</v>
      </c>
      <c r="BF85" s="5">
        <f t="shared" si="113"/>
        <v>0</v>
      </c>
      <c r="BG85" s="8" t="str">
        <f t="shared" si="114"/>
        <v>Nem rövidtávú a feladat.</v>
      </c>
      <c r="BH85" s="5">
        <f t="shared" si="115"/>
        <v>1</v>
      </c>
      <c r="BI85" s="5">
        <f t="shared" si="116"/>
        <v>1</v>
      </c>
      <c r="BJ85" s="5">
        <f t="shared" si="117"/>
        <v>1</v>
      </c>
      <c r="BK85" s="5">
        <f t="shared" si="118"/>
        <v>1</v>
      </c>
      <c r="BL85" s="5">
        <f t="shared" si="119"/>
        <v>1</v>
      </c>
      <c r="BM85" s="4" t="str">
        <f t="shared" si="120"/>
        <v>Forráshiányos a feladat!</v>
      </c>
      <c r="BN85" s="5">
        <f t="shared" si="121"/>
        <v>0</v>
      </c>
      <c r="BO85" s="5">
        <f t="shared" si="122"/>
        <v>1</v>
      </c>
      <c r="BP85" s="5">
        <f t="shared" si="123"/>
        <v>0</v>
      </c>
      <c r="BQ85" s="5">
        <f t="shared" si="124"/>
        <v>0</v>
      </c>
      <c r="BR85" s="5">
        <f t="shared" si="125"/>
        <v>0</v>
      </c>
      <c r="BS85" s="8">
        <f t="shared" si="126"/>
        <v>0</v>
      </c>
      <c r="BT85" s="5">
        <f t="shared" si="127"/>
        <v>0</v>
      </c>
      <c r="BU85" s="5">
        <f t="shared" si="128"/>
        <v>0</v>
      </c>
      <c r="BV85" s="5">
        <f t="shared" si="129"/>
        <v>1</v>
      </c>
      <c r="BW85" s="5">
        <f t="shared" si="130"/>
        <v>1</v>
      </c>
      <c r="BX85" s="5">
        <f t="shared" si="131"/>
        <v>1</v>
      </c>
      <c r="BY85" s="5">
        <f t="shared" si="132"/>
        <v>1</v>
      </c>
      <c r="BZ85" s="5">
        <f t="shared" si="133"/>
        <v>1</v>
      </c>
      <c r="CA85" s="5">
        <f t="shared" si="134"/>
        <v>1</v>
      </c>
      <c r="CB85" s="5">
        <f t="shared" si="135"/>
        <v>1</v>
      </c>
      <c r="CC85" s="5">
        <f t="shared" si="136"/>
        <v>1</v>
      </c>
      <c r="CD85" s="5">
        <f t="shared" si="137"/>
        <v>1</v>
      </c>
      <c r="CE85" s="5" t="str">
        <f t="shared" si="138"/>
        <v>?</v>
      </c>
      <c r="CF85" s="4" t="str">
        <f t="shared" si="139"/>
        <v>Kitöltés rendben!</v>
      </c>
      <c r="CG85" s="5">
        <f t="shared" si="140"/>
        <v>1</v>
      </c>
      <c r="CH85" s="5">
        <f t="shared" si="141"/>
        <v>0</v>
      </c>
      <c r="CI85" s="5">
        <f t="shared" si="142"/>
        <v>1</v>
      </c>
    </row>
    <row r="86" spans="1:87" s="2" customFormat="1" ht="57.6" hidden="1" customHeight="1" x14ac:dyDescent="0.3">
      <c r="A86" s="1" t="str">
        <f t="shared" si="102"/>
        <v>Kitöltés rendben!</v>
      </c>
      <c r="B86" s="172">
        <v>1</v>
      </c>
      <c r="C86" s="171" t="s">
        <v>489</v>
      </c>
      <c r="D86" s="173" t="s">
        <v>506</v>
      </c>
      <c r="E86" s="173" t="s">
        <v>575</v>
      </c>
      <c r="F86" s="174" t="str">
        <f>VLOOKUP($G86,Összesítő!$B:$F,2,FALSE)</f>
        <v>11-32629-1-002-00-00</v>
      </c>
      <c r="G86" s="171" t="s">
        <v>284</v>
      </c>
      <c r="H86" s="174">
        <f>COUNTA($G$3:G86)</f>
        <v>72</v>
      </c>
      <c r="I86" s="174" t="str">
        <f>AZ86&amp;"_"&amp;H86&amp;"_FIV_"&amp;LEFT(Előlap!$B$6,4)</f>
        <v>4187_72_FIV_2026</v>
      </c>
      <c r="J86" s="174" t="str">
        <f>VLOOKUP($G86,Összesítő!$B:$F,5,FALSE)</f>
        <v>Csönge, Ostffyasszonyfa</v>
      </c>
      <c r="K86" s="174" t="str">
        <f>VLOOKUP($G86,Összesítő!$B:$F,4,FALSE)</f>
        <v>Csönge Község Önkormányzata, Ostffyasszonyfa Község Önkormányzata</v>
      </c>
      <c r="L86" s="6">
        <f t="shared" si="103"/>
        <v>0</v>
      </c>
      <c r="M86" s="172">
        <v>2027</v>
      </c>
      <c r="N86" s="172">
        <v>2027</v>
      </c>
      <c r="O86" s="12">
        <v>0</v>
      </c>
      <c r="P86" s="7">
        <v>0</v>
      </c>
      <c r="Q86" s="7">
        <v>0</v>
      </c>
      <c r="S86" s="7">
        <v>0</v>
      </c>
      <c r="T86" s="7">
        <v>0</v>
      </c>
      <c r="U86" s="7">
        <v>0</v>
      </c>
      <c r="V86" s="7">
        <v>0</v>
      </c>
      <c r="W86" s="7">
        <v>0</v>
      </c>
      <c r="X86" s="7">
        <v>0</v>
      </c>
      <c r="Y86" s="7">
        <v>0</v>
      </c>
      <c r="Z86" s="7">
        <v>0</v>
      </c>
      <c r="AA86" s="7">
        <v>0</v>
      </c>
      <c r="AB86" s="7">
        <v>0</v>
      </c>
      <c r="AC86" s="7">
        <v>0</v>
      </c>
      <c r="AD86" s="6">
        <f t="shared" si="104"/>
        <v>0</v>
      </c>
      <c r="AE86" s="3" t="str">
        <f t="shared" si="105"/>
        <v>A forrás egyenlő a költséggel (I.ütem).</v>
      </c>
      <c r="AG86" s="7">
        <v>0</v>
      </c>
      <c r="AH86" s="7">
        <v>0</v>
      </c>
      <c r="AI86" s="7">
        <v>0</v>
      </c>
      <c r="AJ86" s="7">
        <v>0</v>
      </c>
      <c r="AK86" s="7">
        <v>0</v>
      </c>
      <c r="AL86" s="7">
        <v>0</v>
      </c>
      <c r="AM86" s="7">
        <v>0</v>
      </c>
      <c r="AN86" s="7">
        <v>0</v>
      </c>
      <c r="AO86" s="7">
        <v>0</v>
      </c>
      <c r="AP86" s="7">
        <v>0</v>
      </c>
      <c r="AQ86" s="7">
        <v>0</v>
      </c>
      <c r="AR86" s="6">
        <f t="shared" si="106"/>
        <v>0</v>
      </c>
      <c r="AS86" s="171" t="s">
        <v>581</v>
      </c>
      <c r="AT86" s="3" t="str">
        <f t="shared" si="107"/>
        <v>Nem hosszútávú a feladat.</v>
      </c>
      <c r="AV86" s="173" t="s">
        <v>582</v>
      </c>
      <c r="AW86" s="173" t="s">
        <v>0</v>
      </c>
      <c r="AZ86" s="8">
        <f>VLOOKUP($G86,Összesítő!$B:$F,3,FALSE)</f>
        <v>4187</v>
      </c>
      <c r="BA86" s="8">
        <f t="shared" si="108"/>
        <v>31</v>
      </c>
      <c r="BB86" s="5">
        <f t="shared" si="109"/>
        <v>1</v>
      </c>
      <c r="BC86" s="5" t="str">
        <f t="shared" si="110"/>
        <v>R</v>
      </c>
      <c r="BD86" s="5">
        <f t="shared" si="111"/>
        <v>1</v>
      </c>
      <c r="BE86" s="5">
        <f t="shared" si="112"/>
        <v>0</v>
      </c>
      <c r="BF86" s="5">
        <f t="shared" si="113"/>
        <v>0</v>
      </c>
      <c r="BG86" s="8" t="str">
        <f t="shared" si="114"/>
        <v>A forrás egyenlő a költséggel (I.ütem).</v>
      </c>
      <c r="BH86" s="5">
        <f t="shared" si="115"/>
        <v>1</v>
      </c>
      <c r="BI86" s="5">
        <f t="shared" si="116"/>
        <v>1</v>
      </c>
      <c r="BJ86" s="5">
        <f t="shared" si="117"/>
        <v>0</v>
      </c>
      <c r="BK86" s="5">
        <f t="shared" si="118"/>
        <v>1</v>
      </c>
      <c r="BL86" s="5">
        <f t="shared" si="119"/>
        <v>1</v>
      </c>
      <c r="BM86" s="4" t="str">
        <f t="shared" si="120"/>
        <v>Nem hosszútávú a feladat.</v>
      </c>
      <c r="BN86" s="5">
        <f t="shared" si="121"/>
        <v>1</v>
      </c>
      <c r="BO86" s="5">
        <f t="shared" si="122"/>
        <v>0</v>
      </c>
      <c r="BP86" s="5">
        <f t="shared" si="123"/>
        <v>1</v>
      </c>
      <c r="BQ86" s="5">
        <f t="shared" si="124"/>
        <v>0</v>
      </c>
      <c r="BR86" s="5">
        <f t="shared" si="125"/>
        <v>1</v>
      </c>
      <c r="BS86" s="8" t="str">
        <f t="shared" si="126"/>
        <v>Nincs hosszútávú terv!</v>
      </c>
      <c r="BT86" s="5">
        <f t="shared" si="127"/>
        <v>1</v>
      </c>
      <c r="BU86" s="5">
        <f t="shared" si="128"/>
        <v>0</v>
      </c>
      <c r="BV86" s="5">
        <f t="shared" si="129"/>
        <v>1</v>
      </c>
      <c r="BW86" s="5">
        <f t="shared" si="130"/>
        <v>1</v>
      </c>
      <c r="BX86" s="5">
        <f t="shared" si="131"/>
        <v>1</v>
      </c>
      <c r="BY86" s="5">
        <f t="shared" si="132"/>
        <v>1</v>
      </c>
      <c r="BZ86" s="5">
        <f t="shared" si="133"/>
        <v>1</v>
      </c>
      <c r="CA86" s="5">
        <f t="shared" si="134"/>
        <v>1</v>
      </c>
      <c r="CB86" s="5">
        <f t="shared" si="135"/>
        <v>1</v>
      </c>
      <c r="CC86" s="5">
        <f t="shared" si="136"/>
        <v>1</v>
      </c>
      <c r="CD86" s="5">
        <f t="shared" si="137"/>
        <v>1</v>
      </c>
      <c r="CE86" s="5" t="str">
        <f t="shared" si="138"/>
        <v>?</v>
      </c>
      <c r="CF86" s="4" t="str">
        <f t="shared" si="139"/>
        <v>Kitöltés rendben!</v>
      </c>
      <c r="CG86" s="5">
        <f t="shared" si="140"/>
        <v>1</v>
      </c>
      <c r="CH86" s="5">
        <f t="shared" si="141"/>
        <v>1</v>
      </c>
      <c r="CI86" s="5">
        <f t="shared" si="142"/>
        <v>0</v>
      </c>
    </row>
    <row r="87" spans="1:87" s="2" customFormat="1" ht="31.2" hidden="1" customHeight="1" x14ac:dyDescent="0.3">
      <c r="A87" s="1" t="str">
        <f t="shared" si="102"/>
        <v>Nincs VKR kiválasztva!</v>
      </c>
      <c r="B87" s="172"/>
      <c r="C87" s="171"/>
      <c r="D87" s="173"/>
      <c r="E87" s="173"/>
      <c r="F87" s="174" t="e">
        <f>VLOOKUP($G87,Összesítő!$B:$F,2,FALSE)</f>
        <v>#N/A</v>
      </c>
      <c r="G87" s="171"/>
      <c r="H87" s="174">
        <f>COUNTA($G$3:G87)</f>
        <v>72</v>
      </c>
      <c r="I87" s="174" t="e">
        <f>AZ87&amp;"_"&amp;H87&amp;"_FIV_"&amp;LEFT(Előlap!$B$6,4)</f>
        <v>#N/A</v>
      </c>
      <c r="J87" s="174" t="e">
        <f>VLOOKUP($G87,Összesítő!$B:$F,5,FALSE)</f>
        <v>#N/A</v>
      </c>
      <c r="K87" s="174" t="e">
        <f>VLOOKUP($G87,Összesítő!$B:$F,4,FALSE)</f>
        <v>#N/A</v>
      </c>
      <c r="L87" s="6">
        <f t="shared" si="103"/>
        <v>0</v>
      </c>
      <c r="M87" s="172"/>
      <c r="N87" s="172"/>
      <c r="O87" s="12"/>
      <c r="P87" s="7"/>
      <c r="Q87" s="7"/>
      <c r="S87" s="7"/>
      <c r="T87" s="7"/>
      <c r="U87" s="7"/>
      <c r="V87" s="7"/>
      <c r="W87" s="7"/>
      <c r="X87" s="7"/>
      <c r="Y87" s="7"/>
      <c r="Z87" s="7"/>
      <c r="AA87" s="7"/>
      <c r="AB87" s="7"/>
      <c r="AC87" s="7"/>
      <c r="AD87" s="6">
        <f t="shared" si="104"/>
        <v>0</v>
      </c>
      <c r="AE87" s="3" t="str">
        <f t="shared" si="105"/>
        <v>Nincs VKR kiválasztva!</v>
      </c>
      <c r="AG87" s="7"/>
      <c r="AH87" s="7"/>
      <c r="AI87" s="7"/>
      <c r="AJ87" s="7"/>
      <c r="AK87" s="7"/>
      <c r="AL87" s="7"/>
      <c r="AM87" s="7"/>
      <c r="AN87" s="7"/>
      <c r="AO87" s="7"/>
      <c r="AP87" s="7"/>
      <c r="AQ87" s="7"/>
      <c r="AR87" s="6">
        <f t="shared" si="106"/>
        <v>0</v>
      </c>
      <c r="AS87" s="171"/>
      <c r="AT87" s="3" t="str">
        <f t="shared" si="107"/>
        <v>Nincs VKR kiválasztva!</v>
      </c>
      <c r="AV87" s="173" t="s">
        <v>0</v>
      </c>
      <c r="AW87" s="173" t="s">
        <v>0</v>
      </c>
      <c r="AZ87" s="8" t="e">
        <f>VLOOKUP($G87,Összesítő!$B:$F,3,FALSE)</f>
        <v>#N/A</v>
      </c>
      <c r="BA87" s="8">
        <f t="shared" si="108"/>
        <v>0</v>
      </c>
      <c r="BB87" s="5" t="e">
        <f t="shared" si="109"/>
        <v>#N/A</v>
      </c>
      <c r="BC87" s="5" t="e">
        <f t="shared" si="110"/>
        <v>#N/A</v>
      </c>
      <c r="BD87" s="5" t="e">
        <f t="shared" si="111"/>
        <v>#N/A</v>
      </c>
      <c r="BE87" s="5" t="e">
        <f t="shared" si="112"/>
        <v>#N/A</v>
      </c>
      <c r="BF87" s="5">
        <f t="shared" si="113"/>
        <v>0</v>
      </c>
      <c r="BG87" s="8" t="str">
        <f t="shared" si="114"/>
        <v>A forrás egyenlő a költséggel (I.ütem).</v>
      </c>
      <c r="BH87" s="5">
        <f t="shared" si="115"/>
        <v>0</v>
      </c>
      <c r="BI87" s="5">
        <f t="shared" si="116"/>
        <v>0</v>
      </c>
      <c r="BJ87" s="5">
        <f t="shared" si="117"/>
        <v>0</v>
      </c>
      <c r="BK87" s="5">
        <f t="shared" si="118"/>
        <v>0</v>
      </c>
      <c r="BL87" s="5">
        <f t="shared" si="119"/>
        <v>0</v>
      </c>
      <c r="BM87" s="4" t="str">
        <f t="shared" si="120"/>
        <v>Nem hosszútávú a feladat.</v>
      </c>
      <c r="BN87" s="5">
        <f t="shared" si="121"/>
        <v>1</v>
      </c>
      <c r="BO87" s="5">
        <f t="shared" si="122"/>
        <v>0</v>
      </c>
      <c r="BP87" s="5">
        <f t="shared" si="123"/>
        <v>1</v>
      </c>
      <c r="BQ87" s="5">
        <f t="shared" si="124"/>
        <v>0</v>
      </c>
      <c r="BR87" s="5" t="e">
        <f t="shared" si="125"/>
        <v>#N/A</v>
      </c>
      <c r="BS87" s="8" t="str">
        <f t="shared" si="126"/>
        <v>Nincs hosszútávú terv!</v>
      </c>
      <c r="BT87" s="5" t="e">
        <f t="shared" si="127"/>
        <v>#N/A</v>
      </c>
      <c r="BU87" s="5" t="e">
        <f t="shared" si="128"/>
        <v>#N/A</v>
      </c>
      <c r="BV87" s="5">
        <f t="shared" si="129"/>
        <v>0</v>
      </c>
      <c r="BW87" s="5">
        <f t="shared" si="130"/>
        <v>0</v>
      </c>
      <c r="BX87" s="5">
        <f t="shared" si="131"/>
        <v>0</v>
      </c>
      <c r="BY87" s="5">
        <f t="shared" si="132"/>
        <v>0</v>
      </c>
      <c r="BZ87" s="5">
        <f t="shared" si="133"/>
        <v>0</v>
      </c>
      <c r="CA87" s="5">
        <f t="shared" si="134"/>
        <v>0</v>
      </c>
      <c r="CB87" s="5">
        <f t="shared" si="135"/>
        <v>0</v>
      </c>
      <c r="CC87" s="5">
        <f t="shared" si="136"/>
        <v>0</v>
      </c>
      <c r="CD87" s="5">
        <f t="shared" si="137"/>
        <v>0</v>
      </c>
      <c r="CE87" s="5" t="e">
        <f t="shared" si="138"/>
        <v>#N/A</v>
      </c>
      <c r="CF87" s="4" t="e">
        <f t="shared" si="139"/>
        <v>#N/A</v>
      </c>
      <c r="CG87" s="5">
        <f t="shared" si="140"/>
        <v>0</v>
      </c>
      <c r="CH87" s="5" t="e">
        <f t="shared" si="141"/>
        <v>#N/A</v>
      </c>
      <c r="CI87" s="5" t="e">
        <f t="shared" si="142"/>
        <v>#N/A</v>
      </c>
    </row>
    <row r="88" spans="1:87" s="2" customFormat="1" ht="158.4" hidden="1" x14ac:dyDescent="0.3">
      <c r="A88" s="1" t="str">
        <f t="shared" si="102"/>
        <v>Kitöltés rendben!</v>
      </c>
      <c r="B88" s="172">
        <v>2</v>
      </c>
      <c r="C88" s="171" t="s">
        <v>399</v>
      </c>
      <c r="D88" s="173" t="s">
        <v>509</v>
      </c>
      <c r="E88" s="173" t="s">
        <v>576</v>
      </c>
      <c r="F88" s="174" t="str">
        <f>VLOOKUP($G88,Összesítő!$B:$F,2,FALSE)</f>
        <v>11-12247-1-006-00-00</v>
      </c>
      <c r="G88" s="171" t="s">
        <v>136</v>
      </c>
      <c r="H88" s="174">
        <f>COUNTA($G$3:G88)</f>
        <v>73</v>
      </c>
      <c r="I88" s="174" t="str">
        <f>AZ88&amp;"_"&amp;H88&amp;"_FIV_"&amp;LEFT(Előlap!$B$6,4)</f>
        <v>4148_73_FIV_2026</v>
      </c>
      <c r="J88" s="174" t="str">
        <f>VLOOKUP($G88,Összesítő!$B:$F,5,FALSE)</f>
        <v>Kemenesmagasi, Kemenesmihályfa, Kemenessömjén, Kemenesszentmárton, Tokorcs, Vönöck</v>
      </c>
      <c r="K88" s="174" t="str">
        <f>VLOOKUP($G88,Összesítő!$B:$F,4,FALSE)</f>
        <v>Kemenesmagasi Községi Önkormányzat, Kemenesmihályfa Községi Önkormányzat, Kemenessömjén Község Önkormányzata, Kemenesszentmárton Község Önkormányzata, Tokorcs Község Önkormányzata, Vönöck Község Önkormányzata</v>
      </c>
      <c r="L88" s="6">
        <f t="shared" si="103"/>
        <v>80000</v>
      </c>
      <c r="M88" s="172">
        <v>2035</v>
      </c>
      <c r="N88" s="172">
        <v>2035</v>
      </c>
      <c r="O88" s="12">
        <v>0</v>
      </c>
      <c r="P88" s="7">
        <v>80000</v>
      </c>
      <c r="Q88" s="7">
        <v>0</v>
      </c>
      <c r="S88" s="7">
        <v>0</v>
      </c>
      <c r="T88" s="7">
        <v>0</v>
      </c>
      <c r="U88" s="7">
        <v>0</v>
      </c>
      <c r="V88" s="7">
        <v>0</v>
      </c>
      <c r="W88" s="7">
        <v>0</v>
      </c>
      <c r="X88" s="7">
        <v>0</v>
      </c>
      <c r="Y88" s="7">
        <v>0</v>
      </c>
      <c r="Z88" s="7">
        <v>0</v>
      </c>
      <c r="AA88" s="7">
        <v>0</v>
      </c>
      <c r="AB88" s="7">
        <v>0</v>
      </c>
      <c r="AC88" s="7">
        <v>0</v>
      </c>
      <c r="AD88" s="6">
        <f t="shared" si="104"/>
        <v>0</v>
      </c>
      <c r="AE88" s="3" t="str">
        <f t="shared" si="105"/>
        <v>Nem rövidtávú a feladat.</v>
      </c>
      <c r="AG88" s="7">
        <v>0</v>
      </c>
      <c r="AH88" s="7">
        <v>0</v>
      </c>
      <c r="AI88" s="7">
        <v>3780</v>
      </c>
      <c r="AJ88" s="7">
        <v>0</v>
      </c>
      <c r="AK88" s="7">
        <v>0</v>
      </c>
      <c r="AL88" s="7">
        <v>0</v>
      </c>
      <c r="AM88" s="7">
        <v>0</v>
      </c>
      <c r="AN88" s="7">
        <v>0</v>
      </c>
      <c r="AO88" s="7">
        <v>0</v>
      </c>
      <c r="AP88" s="7">
        <v>0</v>
      </c>
      <c r="AQ88" s="7">
        <v>0</v>
      </c>
      <c r="AR88" s="6">
        <f t="shared" si="106"/>
        <v>3780</v>
      </c>
      <c r="AS88" s="171" t="s">
        <v>580</v>
      </c>
      <c r="AT88" s="3" t="str">
        <f t="shared" si="107"/>
        <v>Forráshiányos a feladat!</v>
      </c>
      <c r="AV88" s="173" t="s">
        <v>0</v>
      </c>
      <c r="AW88" s="173" t="s">
        <v>0</v>
      </c>
      <c r="AZ88" s="8">
        <f>VLOOKUP($G88,Összesítő!$B:$F,3,FALSE)</f>
        <v>4148</v>
      </c>
      <c r="BA88" s="8">
        <f t="shared" si="108"/>
        <v>0</v>
      </c>
      <c r="BB88" s="5">
        <f t="shared" si="109"/>
        <v>1</v>
      </c>
      <c r="BC88" s="5" t="str">
        <f t="shared" si="110"/>
        <v>H</v>
      </c>
      <c r="BD88" s="5">
        <f t="shared" si="111"/>
        <v>0</v>
      </c>
      <c r="BE88" s="5">
        <f t="shared" si="112"/>
        <v>0</v>
      </c>
      <c r="BF88" s="5">
        <f t="shared" si="113"/>
        <v>0</v>
      </c>
      <c r="BG88" s="8" t="str">
        <f t="shared" si="114"/>
        <v>Nem rövidtávú a feladat.</v>
      </c>
      <c r="BH88" s="5">
        <f t="shared" si="115"/>
        <v>1</v>
      </c>
      <c r="BI88" s="5">
        <f t="shared" si="116"/>
        <v>1</v>
      </c>
      <c r="BJ88" s="5">
        <f t="shared" si="117"/>
        <v>1</v>
      </c>
      <c r="BK88" s="5">
        <f t="shared" si="118"/>
        <v>1</v>
      </c>
      <c r="BL88" s="5">
        <f t="shared" si="119"/>
        <v>1</v>
      </c>
      <c r="BM88" s="4" t="str">
        <f t="shared" si="120"/>
        <v>Forráshiányos a feladat!</v>
      </c>
      <c r="BN88" s="5">
        <f t="shared" si="121"/>
        <v>0</v>
      </c>
      <c r="BO88" s="5">
        <f t="shared" si="122"/>
        <v>1</v>
      </c>
      <c r="BP88" s="5">
        <f t="shared" si="123"/>
        <v>0</v>
      </c>
      <c r="BQ88" s="5">
        <f t="shared" si="124"/>
        <v>0</v>
      </c>
      <c r="BR88" s="5">
        <f t="shared" si="125"/>
        <v>0</v>
      </c>
      <c r="BS88" s="8">
        <f t="shared" si="126"/>
        <v>0</v>
      </c>
      <c r="BT88" s="5">
        <f t="shared" si="127"/>
        <v>0</v>
      </c>
      <c r="BU88" s="5">
        <f t="shared" si="128"/>
        <v>0</v>
      </c>
      <c r="BV88" s="5">
        <f t="shared" si="129"/>
        <v>1</v>
      </c>
      <c r="BW88" s="5">
        <f t="shared" si="130"/>
        <v>1</v>
      </c>
      <c r="BX88" s="5">
        <f t="shared" si="131"/>
        <v>1</v>
      </c>
      <c r="BY88" s="5">
        <f t="shared" si="132"/>
        <v>1</v>
      </c>
      <c r="BZ88" s="5">
        <f t="shared" si="133"/>
        <v>1</v>
      </c>
      <c r="CA88" s="5">
        <f t="shared" si="134"/>
        <v>1</v>
      </c>
      <c r="CB88" s="5">
        <f t="shared" si="135"/>
        <v>1</v>
      </c>
      <c r="CC88" s="5">
        <f t="shared" si="136"/>
        <v>1</v>
      </c>
      <c r="CD88" s="5">
        <f t="shared" si="137"/>
        <v>1</v>
      </c>
      <c r="CE88" s="5" t="str">
        <f t="shared" si="138"/>
        <v>?</v>
      </c>
      <c r="CF88" s="4" t="str">
        <f t="shared" si="139"/>
        <v>Kitöltés rendben!</v>
      </c>
      <c r="CG88" s="5">
        <f t="shared" si="140"/>
        <v>1</v>
      </c>
      <c r="CH88" s="5">
        <f t="shared" si="141"/>
        <v>0</v>
      </c>
      <c r="CI88" s="5">
        <f t="shared" si="142"/>
        <v>1</v>
      </c>
    </row>
    <row r="89" spans="1:87" s="2" customFormat="1" ht="158.4" hidden="1" customHeight="1" x14ac:dyDescent="0.3">
      <c r="A89" s="1" t="str">
        <f t="shared" si="102"/>
        <v>Kitöltés rendben!</v>
      </c>
      <c r="B89" s="172">
        <v>2</v>
      </c>
      <c r="C89" s="171" t="s">
        <v>477</v>
      </c>
      <c r="D89" s="173" t="s">
        <v>510</v>
      </c>
      <c r="E89" s="173" t="s">
        <v>574</v>
      </c>
      <c r="F89" s="174" t="str">
        <f>VLOOKUP($G89,Összesítő!$B:$F,2,FALSE)</f>
        <v>11-12247-1-006-00-00</v>
      </c>
      <c r="G89" s="171" t="s">
        <v>136</v>
      </c>
      <c r="H89" s="174">
        <f>COUNTA($G$3:G89)</f>
        <v>74</v>
      </c>
      <c r="I89" s="174" t="str">
        <f>AZ89&amp;"_"&amp;H89&amp;"_FIV_"&amp;LEFT(Előlap!$B$6,4)</f>
        <v>4148_74_FIV_2026</v>
      </c>
      <c r="J89" s="174" t="str">
        <f>VLOOKUP($G89,Összesítő!$B:$F,5,FALSE)</f>
        <v>Kemenesmagasi, Kemenesmihályfa, Kemenessömjén, Kemenesszentmárton, Tokorcs, Vönöck</v>
      </c>
      <c r="K89" s="174" t="str">
        <f>VLOOKUP($G89,Összesítő!$B:$F,4,FALSE)</f>
        <v>Kemenesmagasi Községi Önkormányzat, Kemenesmihályfa Községi Önkormányzat, Kemenessömjén Község Önkormányzata, Kemenesszentmárton Község Önkormányzata, Tokorcs Község Önkormányzata, Vönöck Község Önkormányzata</v>
      </c>
      <c r="L89" s="6">
        <f t="shared" si="103"/>
        <v>5000</v>
      </c>
      <c r="M89" s="172">
        <v>2029</v>
      </c>
      <c r="N89" s="172">
        <v>2029</v>
      </c>
      <c r="O89" s="12">
        <v>0</v>
      </c>
      <c r="P89" s="7">
        <v>5000</v>
      </c>
      <c r="Q89" s="7">
        <v>0</v>
      </c>
      <c r="S89" s="7">
        <v>0</v>
      </c>
      <c r="T89" s="7">
        <v>0</v>
      </c>
      <c r="U89" s="7">
        <v>0</v>
      </c>
      <c r="V89" s="7">
        <v>0</v>
      </c>
      <c r="W89" s="7">
        <v>0</v>
      </c>
      <c r="X89" s="7">
        <v>0</v>
      </c>
      <c r="Y89" s="7">
        <v>0</v>
      </c>
      <c r="Z89" s="7">
        <v>0</v>
      </c>
      <c r="AA89" s="7">
        <v>0</v>
      </c>
      <c r="AB89" s="7">
        <v>0</v>
      </c>
      <c r="AC89" s="7">
        <v>0</v>
      </c>
      <c r="AD89" s="6">
        <f t="shared" si="104"/>
        <v>0</v>
      </c>
      <c r="AE89" s="3" t="str">
        <f t="shared" si="105"/>
        <v>Nem rövidtávú a feladat.</v>
      </c>
      <c r="AG89" s="7">
        <v>0</v>
      </c>
      <c r="AH89" s="7">
        <v>0</v>
      </c>
      <c r="AI89" s="7">
        <v>0</v>
      </c>
      <c r="AJ89" s="7">
        <v>0</v>
      </c>
      <c r="AK89" s="7">
        <v>0</v>
      </c>
      <c r="AL89" s="7">
        <v>0</v>
      </c>
      <c r="AM89" s="7">
        <v>0</v>
      </c>
      <c r="AN89" s="7">
        <v>0</v>
      </c>
      <c r="AO89" s="7">
        <v>0</v>
      </c>
      <c r="AP89" s="7">
        <v>0</v>
      </c>
      <c r="AQ89" s="7">
        <v>0</v>
      </c>
      <c r="AR89" s="6">
        <f t="shared" si="106"/>
        <v>0</v>
      </c>
      <c r="AS89" s="171" t="s">
        <v>580</v>
      </c>
      <c r="AT89" s="3" t="str">
        <f t="shared" si="107"/>
        <v>Forráshiányos a feladat!</v>
      </c>
      <c r="AV89" s="173" t="s">
        <v>0</v>
      </c>
      <c r="AW89" s="173" t="s">
        <v>0</v>
      </c>
      <c r="AZ89" s="8">
        <f>VLOOKUP($G89,Összesítő!$B:$F,3,FALSE)</f>
        <v>4148</v>
      </c>
      <c r="BA89" s="8">
        <f t="shared" si="108"/>
        <v>0</v>
      </c>
      <c r="BB89" s="5">
        <f t="shared" si="109"/>
        <v>1</v>
      </c>
      <c r="BC89" s="5" t="str">
        <f t="shared" si="110"/>
        <v>H</v>
      </c>
      <c r="BD89" s="5">
        <f t="shared" si="111"/>
        <v>0</v>
      </c>
      <c r="BE89" s="5">
        <f t="shared" si="112"/>
        <v>0</v>
      </c>
      <c r="BF89" s="5">
        <f t="shared" si="113"/>
        <v>0</v>
      </c>
      <c r="BG89" s="8" t="str">
        <f t="shared" si="114"/>
        <v>Nem rövidtávú a feladat.</v>
      </c>
      <c r="BH89" s="5">
        <f t="shared" si="115"/>
        <v>1</v>
      </c>
      <c r="BI89" s="5">
        <f t="shared" si="116"/>
        <v>1</v>
      </c>
      <c r="BJ89" s="5">
        <f t="shared" si="117"/>
        <v>1</v>
      </c>
      <c r="BK89" s="5">
        <f t="shared" si="118"/>
        <v>1</v>
      </c>
      <c r="BL89" s="5">
        <f t="shared" si="119"/>
        <v>1</v>
      </c>
      <c r="BM89" s="4" t="str">
        <f t="shared" si="120"/>
        <v>Forráshiányos a feladat!</v>
      </c>
      <c r="BN89" s="5">
        <f t="shared" si="121"/>
        <v>0</v>
      </c>
      <c r="BO89" s="5">
        <f t="shared" si="122"/>
        <v>1</v>
      </c>
      <c r="BP89" s="5">
        <f t="shared" si="123"/>
        <v>0</v>
      </c>
      <c r="BQ89" s="5">
        <f t="shared" si="124"/>
        <v>0</v>
      </c>
      <c r="BR89" s="5">
        <f t="shared" si="125"/>
        <v>0</v>
      </c>
      <c r="BS89" s="8">
        <f t="shared" si="126"/>
        <v>0</v>
      </c>
      <c r="BT89" s="5">
        <f t="shared" si="127"/>
        <v>0</v>
      </c>
      <c r="BU89" s="5">
        <f t="shared" si="128"/>
        <v>0</v>
      </c>
      <c r="BV89" s="5">
        <f t="shared" si="129"/>
        <v>1</v>
      </c>
      <c r="BW89" s="5">
        <f t="shared" si="130"/>
        <v>1</v>
      </c>
      <c r="BX89" s="5">
        <f t="shared" si="131"/>
        <v>1</v>
      </c>
      <c r="BY89" s="5">
        <f t="shared" si="132"/>
        <v>1</v>
      </c>
      <c r="BZ89" s="5">
        <f t="shared" si="133"/>
        <v>1</v>
      </c>
      <c r="CA89" s="5">
        <f t="shared" si="134"/>
        <v>1</v>
      </c>
      <c r="CB89" s="5">
        <f t="shared" si="135"/>
        <v>1</v>
      </c>
      <c r="CC89" s="5">
        <f t="shared" si="136"/>
        <v>1</v>
      </c>
      <c r="CD89" s="5">
        <f t="shared" si="137"/>
        <v>1</v>
      </c>
      <c r="CE89" s="5" t="str">
        <f t="shared" si="138"/>
        <v>?</v>
      </c>
      <c r="CF89" s="4" t="str">
        <f t="shared" si="139"/>
        <v>Kitöltés rendben!</v>
      </c>
      <c r="CG89" s="5">
        <f t="shared" si="140"/>
        <v>1</v>
      </c>
      <c r="CH89" s="5">
        <f t="shared" si="141"/>
        <v>0</v>
      </c>
      <c r="CI89" s="5">
        <f t="shared" si="142"/>
        <v>1</v>
      </c>
    </row>
    <row r="90" spans="1:87" s="2" customFormat="1" ht="158.4" hidden="1" customHeight="1" x14ac:dyDescent="0.3">
      <c r="A90" s="1" t="str">
        <f t="shared" si="102"/>
        <v>Kitöltés rendben!</v>
      </c>
      <c r="B90" s="172">
        <v>2</v>
      </c>
      <c r="C90" s="171" t="s">
        <v>481</v>
      </c>
      <c r="D90" s="173" t="s">
        <v>511</v>
      </c>
      <c r="E90" s="173" t="s">
        <v>574</v>
      </c>
      <c r="F90" s="174" t="str">
        <f>VLOOKUP($G90,Összesítő!$B:$F,2,FALSE)</f>
        <v>11-12247-1-006-00-00</v>
      </c>
      <c r="G90" s="171" t="s">
        <v>136</v>
      </c>
      <c r="H90" s="174">
        <f>COUNTA($G$3:G90)</f>
        <v>75</v>
      </c>
      <c r="I90" s="174" t="str">
        <f>AZ90&amp;"_"&amp;H90&amp;"_FIV_"&amp;LEFT(Előlap!$B$6,4)</f>
        <v>4148_75_FIV_2026</v>
      </c>
      <c r="J90" s="174" t="str">
        <f>VLOOKUP($G90,Összesítő!$B:$F,5,FALSE)</f>
        <v>Kemenesmagasi, Kemenesmihályfa, Kemenessömjén, Kemenesszentmárton, Tokorcs, Vönöck</v>
      </c>
      <c r="K90" s="174" t="str">
        <f>VLOOKUP($G90,Összesítő!$B:$F,4,FALSE)</f>
        <v>Kemenesmagasi Községi Önkormányzat, Kemenesmihályfa Községi Önkormányzat, Kemenessömjén Község Önkormányzata, Kemenesszentmárton Község Önkormányzata, Tokorcs Község Önkormányzata, Vönöck Község Önkormányzata</v>
      </c>
      <c r="L90" s="6">
        <f t="shared" si="103"/>
        <v>10000</v>
      </c>
      <c r="M90" s="172">
        <v>2028</v>
      </c>
      <c r="N90" s="172">
        <v>2028</v>
      </c>
      <c r="O90" s="12">
        <v>0</v>
      </c>
      <c r="P90" s="7">
        <v>10000</v>
      </c>
      <c r="Q90" s="7">
        <v>0</v>
      </c>
      <c r="S90" s="7">
        <v>0</v>
      </c>
      <c r="T90" s="7">
        <v>0</v>
      </c>
      <c r="U90" s="7">
        <v>0</v>
      </c>
      <c r="V90" s="7">
        <v>0</v>
      </c>
      <c r="W90" s="7">
        <v>0</v>
      </c>
      <c r="X90" s="7">
        <v>0</v>
      </c>
      <c r="Y90" s="7">
        <v>0</v>
      </c>
      <c r="Z90" s="7">
        <v>0</v>
      </c>
      <c r="AA90" s="7">
        <v>0</v>
      </c>
      <c r="AB90" s="7">
        <v>0</v>
      </c>
      <c r="AC90" s="7">
        <v>0</v>
      </c>
      <c r="AD90" s="6">
        <f t="shared" si="104"/>
        <v>0</v>
      </c>
      <c r="AE90" s="3" t="str">
        <f t="shared" si="105"/>
        <v>Nem rövidtávú a feladat.</v>
      </c>
      <c r="AG90" s="7">
        <v>0</v>
      </c>
      <c r="AH90" s="7">
        <v>0</v>
      </c>
      <c r="AI90" s="7">
        <v>0</v>
      </c>
      <c r="AJ90" s="7">
        <v>0</v>
      </c>
      <c r="AK90" s="7">
        <v>0</v>
      </c>
      <c r="AL90" s="7">
        <v>0</v>
      </c>
      <c r="AM90" s="7">
        <v>0</v>
      </c>
      <c r="AN90" s="7">
        <v>0</v>
      </c>
      <c r="AO90" s="7">
        <v>0</v>
      </c>
      <c r="AP90" s="7">
        <v>0</v>
      </c>
      <c r="AQ90" s="7">
        <v>0</v>
      </c>
      <c r="AR90" s="6">
        <f t="shared" si="106"/>
        <v>0</v>
      </c>
      <c r="AS90" s="171" t="s">
        <v>580</v>
      </c>
      <c r="AT90" s="3" t="str">
        <f t="shared" si="107"/>
        <v>Forráshiányos a feladat!</v>
      </c>
      <c r="AV90" s="173" t="s">
        <v>0</v>
      </c>
      <c r="AW90" s="173" t="s">
        <v>0</v>
      </c>
      <c r="AZ90" s="8">
        <f>VLOOKUP($G90,Összesítő!$B:$F,3,FALSE)</f>
        <v>4148</v>
      </c>
      <c r="BA90" s="8">
        <f t="shared" si="108"/>
        <v>0</v>
      </c>
      <c r="BB90" s="5">
        <f t="shared" si="109"/>
        <v>1</v>
      </c>
      <c r="BC90" s="5" t="str">
        <f t="shared" si="110"/>
        <v>H</v>
      </c>
      <c r="BD90" s="5">
        <f t="shared" si="111"/>
        <v>0</v>
      </c>
      <c r="BE90" s="5">
        <f t="shared" si="112"/>
        <v>0</v>
      </c>
      <c r="BF90" s="5">
        <f t="shared" si="113"/>
        <v>0</v>
      </c>
      <c r="BG90" s="8" t="str">
        <f t="shared" si="114"/>
        <v>Nem rövidtávú a feladat.</v>
      </c>
      <c r="BH90" s="5">
        <f t="shared" si="115"/>
        <v>1</v>
      </c>
      <c r="BI90" s="5">
        <f t="shared" si="116"/>
        <v>1</v>
      </c>
      <c r="BJ90" s="5">
        <f t="shared" si="117"/>
        <v>1</v>
      </c>
      <c r="BK90" s="5">
        <f t="shared" si="118"/>
        <v>1</v>
      </c>
      <c r="BL90" s="5">
        <f t="shared" si="119"/>
        <v>1</v>
      </c>
      <c r="BM90" s="4" t="str">
        <f t="shared" si="120"/>
        <v>Forráshiányos a feladat!</v>
      </c>
      <c r="BN90" s="5">
        <f t="shared" si="121"/>
        <v>0</v>
      </c>
      <c r="BO90" s="5">
        <f t="shared" si="122"/>
        <v>1</v>
      </c>
      <c r="BP90" s="5">
        <f t="shared" si="123"/>
        <v>0</v>
      </c>
      <c r="BQ90" s="5">
        <f t="shared" si="124"/>
        <v>0</v>
      </c>
      <c r="BR90" s="5">
        <f t="shared" si="125"/>
        <v>0</v>
      </c>
      <c r="BS90" s="8">
        <f t="shared" si="126"/>
        <v>0</v>
      </c>
      <c r="BT90" s="5">
        <f t="shared" si="127"/>
        <v>0</v>
      </c>
      <c r="BU90" s="5">
        <f t="shared" si="128"/>
        <v>0</v>
      </c>
      <c r="BV90" s="5">
        <f t="shared" si="129"/>
        <v>1</v>
      </c>
      <c r="BW90" s="5">
        <f t="shared" si="130"/>
        <v>1</v>
      </c>
      <c r="BX90" s="5">
        <f t="shared" si="131"/>
        <v>1</v>
      </c>
      <c r="BY90" s="5">
        <f t="shared" si="132"/>
        <v>1</v>
      </c>
      <c r="BZ90" s="5">
        <f t="shared" si="133"/>
        <v>1</v>
      </c>
      <c r="CA90" s="5">
        <f t="shared" si="134"/>
        <v>1</v>
      </c>
      <c r="CB90" s="5">
        <f t="shared" si="135"/>
        <v>1</v>
      </c>
      <c r="CC90" s="5">
        <f t="shared" si="136"/>
        <v>1</v>
      </c>
      <c r="CD90" s="5">
        <f t="shared" si="137"/>
        <v>1</v>
      </c>
      <c r="CE90" s="5" t="str">
        <f t="shared" si="138"/>
        <v>?</v>
      </c>
      <c r="CF90" s="4" t="str">
        <f t="shared" si="139"/>
        <v>Kitöltés rendben!</v>
      </c>
      <c r="CG90" s="5">
        <f t="shared" si="140"/>
        <v>1</v>
      </c>
      <c r="CH90" s="5">
        <f t="shared" si="141"/>
        <v>0</v>
      </c>
      <c r="CI90" s="5">
        <f t="shared" si="142"/>
        <v>1</v>
      </c>
    </row>
    <row r="91" spans="1:87" s="2" customFormat="1" ht="158.4" hidden="1" customHeight="1" x14ac:dyDescent="0.3">
      <c r="A91" s="1" t="str">
        <f t="shared" si="102"/>
        <v>Kitöltés rendben!</v>
      </c>
      <c r="B91" s="172">
        <v>1</v>
      </c>
      <c r="C91" s="171" t="s">
        <v>489</v>
      </c>
      <c r="D91" s="173" t="s">
        <v>506</v>
      </c>
      <c r="E91" s="173" t="s">
        <v>575</v>
      </c>
      <c r="F91" s="174" t="str">
        <f>VLOOKUP($G91,Összesítő!$B:$F,2,FALSE)</f>
        <v>11-12247-1-006-00-00</v>
      </c>
      <c r="G91" s="171" t="s">
        <v>136</v>
      </c>
      <c r="H91" s="174">
        <f>COUNTA($G$3:G91)</f>
        <v>76</v>
      </c>
      <c r="I91" s="174" t="str">
        <f>AZ91&amp;"_"&amp;H91&amp;"_FIV_"&amp;LEFT(Előlap!$B$6,4)</f>
        <v>4148_76_FIV_2026</v>
      </c>
      <c r="J91" s="174" t="str">
        <f>VLOOKUP($G91,Összesítő!$B:$F,5,FALSE)</f>
        <v>Kemenesmagasi, Kemenesmihályfa, Kemenessömjén, Kemenesszentmárton, Tokorcs, Vönöck</v>
      </c>
      <c r="K91" s="174" t="str">
        <f>VLOOKUP($G91,Összesítő!$B:$F,4,FALSE)</f>
        <v>Kemenesmagasi Községi Önkormányzat, Kemenesmihályfa Községi Önkormányzat, Kemenessömjén Község Önkormányzata, Kemenesszentmárton Község Önkormányzata, Tokorcs Község Önkormányzata, Vönöck Község Önkormányzata</v>
      </c>
      <c r="L91" s="6">
        <f t="shared" si="103"/>
        <v>0</v>
      </c>
      <c r="M91" s="172">
        <v>2027</v>
      </c>
      <c r="N91" s="172">
        <v>2027</v>
      </c>
      <c r="O91" s="12">
        <v>0</v>
      </c>
      <c r="P91" s="7">
        <v>0</v>
      </c>
      <c r="Q91" s="7">
        <v>0</v>
      </c>
      <c r="S91" s="7">
        <v>0</v>
      </c>
      <c r="T91" s="7">
        <v>0</v>
      </c>
      <c r="U91" s="7">
        <v>0</v>
      </c>
      <c r="V91" s="7">
        <v>0</v>
      </c>
      <c r="W91" s="7">
        <v>0</v>
      </c>
      <c r="X91" s="7">
        <v>0</v>
      </c>
      <c r="Y91" s="7">
        <v>0</v>
      </c>
      <c r="Z91" s="7">
        <v>0</v>
      </c>
      <c r="AA91" s="7">
        <v>0</v>
      </c>
      <c r="AB91" s="7">
        <v>0</v>
      </c>
      <c r="AC91" s="7">
        <v>0</v>
      </c>
      <c r="AD91" s="6">
        <f t="shared" si="104"/>
        <v>0</v>
      </c>
      <c r="AE91" s="3" t="str">
        <f t="shared" si="105"/>
        <v>A forrás egyenlő a költséggel (I.ütem).</v>
      </c>
      <c r="AG91" s="7">
        <v>0</v>
      </c>
      <c r="AH91" s="7">
        <v>0</v>
      </c>
      <c r="AI91" s="7">
        <v>0</v>
      </c>
      <c r="AJ91" s="7">
        <v>0</v>
      </c>
      <c r="AK91" s="7">
        <v>0</v>
      </c>
      <c r="AL91" s="7">
        <v>0</v>
      </c>
      <c r="AM91" s="7">
        <v>0</v>
      </c>
      <c r="AN91" s="7">
        <v>0</v>
      </c>
      <c r="AO91" s="7">
        <v>0</v>
      </c>
      <c r="AP91" s="7">
        <v>0</v>
      </c>
      <c r="AQ91" s="7">
        <v>0</v>
      </c>
      <c r="AR91" s="6">
        <f t="shared" si="106"/>
        <v>0</v>
      </c>
      <c r="AS91" s="171" t="s">
        <v>581</v>
      </c>
      <c r="AT91" s="3" t="str">
        <f t="shared" si="107"/>
        <v>Nem hosszútávú a feladat.</v>
      </c>
      <c r="AV91" s="173" t="s">
        <v>582</v>
      </c>
      <c r="AW91" s="173" t="s">
        <v>0</v>
      </c>
      <c r="AZ91" s="8">
        <f>VLOOKUP($G91,Összesítő!$B:$F,3,FALSE)</f>
        <v>4148</v>
      </c>
      <c r="BA91" s="8">
        <f t="shared" si="108"/>
        <v>31</v>
      </c>
      <c r="BB91" s="5">
        <f t="shared" si="109"/>
        <v>1</v>
      </c>
      <c r="BC91" s="5" t="str">
        <f t="shared" si="110"/>
        <v>R</v>
      </c>
      <c r="BD91" s="5">
        <f t="shared" si="111"/>
        <v>1</v>
      </c>
      <c r="BE91" s="5">
        <f t="shared" si="112"/>
        <v>0</v>
      </c>
      <c r="BF91" s="5">
        <f t="shared" si="113"/>
        <v>0</v>
      </c>
      <c r="BG91" s="8" t="str">
        <f t="shared" si="114"/>
        <v>A forrás egyenlő a költséggel (I.ütem).</v>
      </c>
      <c r="BH91" s="5">
        <f t="shared" si="115"/>
        <v>1</v>
      </c>
      <c r="BI91" s="5">
        <f t="shared" si="116"/>
        <v>1</v>
      </c>
      <c r="BJ91" s="5">
        <f t="shared" si="117"/>
        <v>0</v>
      </c>
      <c r="BK91" s="5">
        <f t="shared" si="118"/>
        <v>1</v>
      </c>
      <c r="BL91" s="5">
        <f t="shared" si="119"/>
        <v>1</v>
      </c>
      <c r="BM91" s="4" t="str">
        <f t="shared" si="120"/>
        <v>Nem hosszútávú a feladat.</v>
      </c>
      <c r="BN91" s="5">
        <f t="shared" si="121"/>
        <v>1</v>
      </c>
      <c r="BO91" s="5">
        <f t="shared" si="122"/>
        <v>0</v>
      </c>
      <c r="BP91" s="5">
        <f t="shared" si="123"/>
        <v>1</v>
      </c>
      <c r="BQ91" s="5">
        <f t="shared" si="124"/>
        <v>0</v>
      </c>
      <c r="BR91" s="5">
        <f t="shared" si="125"/>
        <v>1</v>
      </c>
      <c r="BS91" s="8" t="str">
        <f t="shared" si="126"/>
        <v>Nincs hosszútávú terv!</v>
      </c>
      <c r="BT91" s="5">
        <f t="shared" si="127"/>
        <v>1</v>
      </c>
      <c r="BU91" s="5">
        <f t="shared" si="128"/>
        <v>0</v>
      </c>
      <c r="BV91" s="5">
        <f t="shared" si="129"/>
        <v>1</v>
      </c>
      <c r="BW91" s="5">
        <f t="shared" si="130"/>
        <v>1</v>
      </c>
      <c r="BX91" s="5">
        <f t="shared" si="131"/>
        <v>1</v>
      </c>
      <c r="BY91" s="5">
        <f t="shared" si="132"/>
        <v>1</v>
      </c>
      <c r="BZ91" s="5">
        <f t="shared" si="133"/>
        <v>1</v>
      </c>
      <c r="CA91" s="5">
        <f t="shared" si="134"/>
        <v>1</v>
      </c>
      <c r="CB91" s="5">
        <f t="shared" si="135"/>
        <v>1</v>
      </c>
      <c r="CC91" s="5">
        <f t="shared" si="136"/>
        <v>1</v>
      </c>
      <c r="CD91" s="5">
        <f t="shared" si="137"/>
        <v>1</v>
      </c>
      <c r="CE91" s="5" t="str">
        <f t="shared" si="138"/>
        <v>?</v>
      </c>
      <c r="CF91" s="4" t="str">
        <f t="shared" si="139"/>
        <v>Kitöltés rendben!</v>
      </c>
      <c r="CG91" s="5">
        <f t="shared" si="140"/>
        <v>1</v>
      </c>
      <c r="CH91" s="5">
        <f t="shared" si="141"/>
        <v>1</v>
      </c>
      <c r="CI91" s="5">
        <f t="shared" si="142"/>
        <v>0</v>
      </c>
    </row>
    <row r="92" spans="1:87" s="2" customFormat="1" ht="31.2" hidden="1" customHeight="1" x14ac:dyDescent="0.3">
      <c r="A92" s="1" t="str">
        <f t="shared" si="102"/>
        <v>Nincs VKR kiválasztva!</v>
      </c>
      <c r="B92" s="172"/>
      <c r="C92" s="171"/>
      <c r="D92" s="173"/>
      <c r="E92" s="173"/>
      <c r="F92" s="174" t="e">
        <f>VLOOKUP($G92,Összesítő!$B:$F,2,FALSE)</f>
        <v>#N/A</v>
      </c>
      <c r="G92" s="171"/>
      <c r="H92" s="174">
        <f>COUNTA($G$3:G92)</f>
        <v>76</v>
      </c>
      <c r="I92" s="174" t="e">
        <f>AZ92&amp;"_"&amp;H92&amp;"_FIV_"&amp;LEFT(Előlap!$B$6,4)</f>
        <v>#N/A</v>
      </c>
      <c r="J92" s="174" t="e">
        <f>VLOOKUP($G92,Összesítő!$B:$F,5,FALSE)</f>
        <v>#N/A</v>
      </c>
      <c r="K92" s="174" t="e">
        <f>VLOOKUP($G92,Összesítő!$B:$F,4,FALSE)</f>
        <v>#N/A</v>
      </c>
      <c r="L92" s="6">
        <f t="shared" si="103"/>
        <v>0</v>
      </c>
      <c r="M92" s="172"/>
      <c r="N92" s="172"/>
      <c r="O92" s="12"/>
      <c r="P92" s="7"/>
      <c r="Q92" s="7"/>
      <c r="S92" s="7"/>
      <c r="T92" s="7"/>
      <c r="U92" s="7"/>
      <c r="V92" s="7"/>
      <c r="W92" s="7"/>
      <c r="X92" s="7"/>
      <c r="Y92" s="7"/>
      <c r="Z92" s="7"/>
      <c r="AA92" s="7"/>
      <c r="AB92" s="7"/>
      <c r="AC92" s="7"/>
      <c r="AD92" s="6">
        <f t="shared" si="104"/>
        <v>0</v>
      </c>
      <c r="AE92" s="3" t="str">
        <f t="shared" si="105"/>
        <v>Nincs VKR kiválasztva!</v>
      </c>
      <c r="AG92" s="7"/>
      <c r="AH92" s="7"/>
      <c r="AI92" s="7"/>
      <c r="AJ92" s="7"/>
      <c r="AK92" s="7"/>
      <c r="AL92" s="7"/>
      <c r="AM92" s="7"/>
      <c r="AN92" s="7"/>
      <c r="AO92" s="7"/>
      <c r="AP92" s="7"/>
      <c r="AQ92" s="7"/>
      <c r="AR92" s="6">
        <f t="shared" si="106"/>
        <v>0</v>
      </c>
      <c r="AS92" s="171"/>
      <c r="AT92" s="3" t="str">
        <f t="shared" si="107"/>
        <v>Nincs VKR kiválasztva!</v>
      </c>
      <c r="AV92" s="173" t="s">
        <v>0</v>
      </c>
      <c r="AW92" s="173" t="s">
        <v>0</v>
      </c>
      <c r="AZ92" s="8" t="e">
        <f>VLOOKUP($G92,Összesítő!$B:$F,3,FALSE)</f>
        <v>#N/A</v>
      </c>
      <c r="BA92" s="8">
        <f t="shared" si="108"/>
        <v>0</v>
      </c>
      <c r="BB92" s="5" t="e">
        <f t="shared" si="109"/>
        <v>#N/A</v>
      </c>
      <c r="BC92" s="5" t="e">
        <f t="shared" si="110"/>
        <v>#N/A</v>
      </c>
      <c r="BD92" s="5" t="e">
        <f t="shared" si="111"/>
        <v>#N/A</v>
      </c>
      <c r="BE92" s="5" t="e">
        <f t="shared" si="112"/>
        <v>#N/A</v>
      </c>
      <c r="BF92" s="5">
        <f t="shared" si="113"/>
        <v>0</v>
      </c>
      <c r="BG92" s="8" t="str">
        <f t="shared" si="114"/>
        <v>A forrás egyenlő a költséggel (I.ütem).</v>
      </c>
      <c r="BH92" s="5">
        <f t="shared" si="115"/>
        <v>0</v>
      </c>
      <c r="BI92" s="5">
        <f t="shared" si="116"/>
        <v>0</v>
      </c>
      <c r="BJ92" s="5">
        <f t="shared" si="117"/>
        <v>0</v>
      </c>
      <c r="BK92" s="5">
        <f t="shared" si="118"/>
        <v>0</v>
      </c>
      <c r="BL92" s="5">
        <f t="shared" si="119"/>
        <v>0</v>
      </c>
      <c r="BM92" s="4" t="str">
        <f t="shared" si="120"/>
        <v>Nem hosszútávú a feladat.</v>
      </c>
      <c r="BN92" s="5">
        <f t="shared" si="121"/>
        <v>1</v>
      </c>
      <c r="BO92" s="5">
        <f t="shared" si="122"/>
        <v>0</v>
      </c>
      <c r="BP92" s="5">
        <f t="shared" si="123"/>
        <v>1</v>
      </c>
      <c r="BQ92" s="5">
        <f t="shared" si="124"/>
        <v>0</v>
      </c>
      <c r="BR92" s="5" t="e">
        <f t="shared" si="125"/>
        <v>#N/A</v>
      </c>
      <c r="BS92" s="8" t="str">
        <f t="shared" si="126"/>
        <v>Nincs hosszútávú terv!</v>
      </c>
      <c r="BT92" s="5" t="e">
        <f t="shared" si="127"/>
        <v>#N/A</v>
      </c>
      <c r="BU92" s="5" t="e">
        <f t="shared" si="128"/>
        <v>#N/A</v>
      </c>
      <c r="BV92" s="5">
        <f t="shared" si="129"/>
        <v>0</v>
      </c>
      <c r="BW92" s="5">
        <f t="shared" si="130"/>
        <v>0</v>
      </c>
      <c r="BX92" s="5">
        <f t="shared" si="131"/>
        <v>0</v>
      </c>
      <c r="BY92" s="5">
        <f t="shared" si="132"/>
        <v>0</v>
      </c>
      <c r="BZ92" s="5">
        <f t="shared" si="133"/>
        <v>0</v>
      </c>
      <c r="CA92" s="5">
        <f t="shared" si="134"/>
        <v>0</v>
      </c>
      <c r="CB92" s="5">
        <f t="shared" si="135"/>
        <v>0</v>
      </c>
      <c r="CC92" s="5">
        <f t="shared" si="136"/>
        <v>0</v>
      </c>
      <c r="CD92" s="5">
        <f t="shared" si="137"/>
        <v>0</v>
      </c>
      <c r="CE92" s="5" t="e">
        <f t="shared" si="138"/>
        <v>#N/A</v>
      </c>
      <c r="CF92" s="4" t="e">
        <f t="shared" si="139"/>
        <v>#N/A</v>
      </c>
      <c r="CG92" s="5">
        <f t="shared" si="140"/>
        <v>0</v>
      </c>
      <c r="CH92" s="5" t="e">
        <f t="shared" si="141"/>
        <v>#N/A</v>
      </c>
      <c r="CI92" s="5" t="e">
        <f t="shared" si="142"/>
        <v>#N/A</v>
      </c>
    </row>
    <row r="93" spans="1:87" s="2" customFormat="1" ht="57.6" hidden="1" x14ac:dyDescent="0.3">
      <c r="A93" s="1" t="str">
        <f t="shared" si="102"/>
        <v>Kitöltés rendben!</v>
      </c>
      <c r="B93" s="172">
        <v>2</v>
      </c>
      <c r="C93" s="171" t="s">
        <v>399</v>
      </c>
      <c r="D93" s="173" t="s">
        <v>509</v>
      </c>
      <c r="E93" s="173" t="s">
        <v>576</v>
      </c>
      <c r="F93" s="174" t="str">
        <f>VLOOKUP($G93,Összesítő!$B:$F,2,FALSE)</f>
        <v>11-26152-1-002-00-07</v>
      </c>
      <c r="G93" s="171" t="s">
        <v>232</v>
      </c>
      <c r="H93" s="174">
        <f>COUNTA($G$3:G93)</f>
        <v>77</v>
      </c>
      <c r="I93" s="174" t="str">
        <f>AZ93&amp;"_"&amp;H93&amp;"_FIV_"&amp;LEFT(Előlap!$B$6,4)</f>
        <v>4173_77_FIV_2026</v>
      </c>
      <c r="J93" s="174" t="str">
        <f>VLOOKUP($G93,Összesítő!$B:$F,5,FALSE)</f>
        <v>Gérce, Vásárosmiske</v>
      </c>
      <c r="K93" s="174" t="str">
        <f>VLOOKUP($G93,Összesítő!$B:$F,4,FALSE)</f>
        <v>Gérce Község Önkormányzata, Vásárosmiske Község Önkormányzata</v>
      </c>
      <c r="L93" s="6">
        <f t="shared" si="103"/>
        <v>80000</v>
      </c>
      <c r="M93" s="172">
        <v>2032</v>
      </c>
      <c r="N93" s="172">
        <v>2032</v>
      </c>
      <c r="O93" s="12">
        <v>0</v>
      </c>
      <c r="P93" s="7">
        <v>80000</v>
      </c>
      <c r="Q93" s="7">
        <v>0</v>
      </c>
      <c r="S93" s="7">
        <v>0</v>
      </c>
      <c r="T93" s="7">
        <v>0</v>
      </c>
      <c r="U93" s="7">
        <v>0</v>
      </c>
      <c r="V93" s="7">
        <v>0</v>
      </c>
      <c r="W93" s="7">
        <v>0</v>
      </c>
      <c r="X93" s="7">
        <v>0</v>
      </c>
      <c r="Y93" s="7">
        <v>0</v>
      </c>
      <c r="Z93" s="7">
        <v>0</v>
      </c>
      <c r="AA93" s="7">
        <v>0</v>
      </c>
      <c r="AB93" s="7">
        <v>0</v>
      </c>
      <c r="AC93" s="7">
        <v>0</v>
      </c>
      <c r="AD93" s="6">
        <f t="shared" si="104"/>
        <v>0</v>
      </c>
      <c r="AE93" s="3" t="str">
        <f t="shared" si="105"/>
        <v>Nem rövidtávú a feladat.</v>
      </c>
      <c r="AG93" s="7">
        <v>0</v>
      </c>
      <c r="AH93" s="7">
        <v>0</v>
      </c>
      <c r="AI93" s="7">
        <v>1480</v>
      </c>
      <c r="AJ93" s="7">
        <v>0</v>
      </c>
      <c r="AK93" s="7">
        <v>0</v>
      </c>
      <c r="AL93" s="7">
        <v>0</v>
      </c>
      <c r="AM93" s="7">
        <v>0</v>
      </c>
      <c r="AN93" s="7">
        <v>0</v>
      </c>
      <c r="AO93" s="7">
        <v>0</v>
      </c>
      <c r="AP93" s="7">
        <v>0</v>
      </c>
      <c r="AQ93" s="7">
        <v>0</v>
      </c>
      <c r="AR93" s="6">
        <f t="shared" si="106"/>
        <v>1480</v>
      </c>
      <c r="AS93" s="171" t="s">
        <v>580</v>
      </c>
      <c r="AT93" s="3" t="str">
        <f t="shared" si="107"/>
        <v>Forráshiányos a feladat!</v>
      </c>
      <c r="AV93" s="173" t="s">
        <v>0</v>
      </c>
      <c r="AW93" s="173" t="s">
        <v>0</v>
      </c>
      <c r="AZ93" s="8">
        <f>VLOOKUP($G93,Összesítő!$B:$F,3,FALSE)</f>
        <v>4173</v>
      </c>
      <c r="BA93" s="8">
        <f t="shared" si="108"/>
        <v>0</v>
      </c>
      <c r="BB93" s="5">
        <f t="shared" si="109"/>
        <v>1</v>
      </c>
      <c r="BC93" s="5" t="str">
        <f t="shared" si="110"/>
        <v>H</v>
      </c>
      <c r="BD93" s="5">
        <f t="shared" si="111"/>
        <v>0</v>
      </c>
      <c r="BE93" s="5">
        <f t="shared" si="112"/>
        <v>0</v>
      </c>
      <c r="BF93" s="5">
        <f t="shared" si="113"/>
        <v>0</v>
      </c>
      <c r="BG93" s="8" t="str">
        <f t="shared" si="114"/>
        <v>Nem rövidtávú a feladat.</v>
      </c>
      <c r="BH93" s="5">
        <f t="shared" si="115"/>
        <v>1</v>
      </c>
      <c r="BI93" s="5">
        <f t="shared" si="116"/>
        <v>1</v>
      </c>
      <c r="BJ93" s="5">
        <f t="shared" si="117"/>
        <v>1</v>
      </c>
      <c r="BK93" s="5">
        <f t="shared" si="118"/>
        <v>1</v>
      </c>
      <c r="BL93" s="5">
        <f t="shared" si="119"/>
        <v>1</v>
      </c>
      <c r="BM93" s="4" t="str">
        <f t="shared" si="120"/>
        <v>Forráshiányos a feladat!</v>
      </c>
      <c r="BN93" s="5">
        <f t="shared" si="121"/>
        <v>0</v>
      </c>
      <c r="BO93" s="5">
        <f t="shared" si="122"/>
        <v>1</v>
      </c>
      <c r="BP93" s="5">
        <f t="shared" si="123"/>
        <v>0</v>
      </c>
      <c r="BQ93" s="5">
        <f t="shared" si="124"/>
        <v>0</v>
      </c>
      <c r="BR93" s="5">
        <f t="shared" si="125"/>
        <v>0</v>
      </c>
      <c r="BS93" s="8">
        <f t="shared" si="126"/>
        <v>0</v>
      </c>
      <c r="BT93" s="5">
        <f t="shared" si="127"/>
        <v>0</v>
      </c>
      <c r="BU93" s="5">
        <f t="shared" si="128"/>
        <v>0</v>
      </c>
      <c r="BV93" s="5">
        <f t="shared" si="129"/>
        <v>1</v>
      </c>
      <c r="BW93" s="5">
        <f t="shared" si="130"/>
        <v>1</v>
      </c>
      <c r="BX93" s="5">
        <f t="shared" si="131"/>
        <v>1</v>
      </c>
      <c r="BY93" s="5">
        <f t="shared" si="132"/>
        <v>1</v>
      </c>
      <c r="BZ93" s="5">
        <f t="shared" si="133"/>
        <v>1</v>
      </c>
      <c r="CA93" s="5">
        <f t="shared" si="134"/>
        <v>1</v>
      </c>
      <c r="CB93" s="5">
        <f t="shared" si="135"/>
        <v>1</v>
      </c>
      <c r="CC93" s="5">
        <f t="shared" si="136"/>
        <v>1</v>
      </c>
      <c r="CD93" s="5">
        <f t="shared" si="137"/>
        <v>1</v>
      </c>
      <c r="CE93" s="5" t="str">
        <f t="shared" si="138"/>
        <v>?</v>
      </c>
      <c r="CF93" s="4" t="str">
        <f t="shared" si="139"/>
        <v>Kitöltés rendben!</v>
      </c>
      <c r="CG93" s="5">
        <f t="shared" si="140"/>
        <v>1</v>
      </c>
      <c r="CH93" s="5">
        <f t="shared" si="141"/>
        <v>0</v>
      </c>
      <c r="CI93" s="5">
        <f t="shared" si="142"/>
        <v>1</v>
      </c>
    </row>
    <row r="94" spans="1:87" s="2" customFormat="1" ht="57.6" hidden="1" customHeight="1" x14ac:dyDescent="0.3">
      <c r="A94" s="1" t="str">
        <f t="shared" si="102"/>
        <v>Kitöltés rendben!</v>
      </c>
      <c r="B94" s="172">
        <v>2</v>
      </c>
      <c r="C94" s="171" t="s">
        <v>477</v>
      </c>
      <c r="D94" s="173" t="s">
        <v>510</v>
      </c>
      <c r="E94" s="173" t="s">
        <v>574</v>
      </c>
      <c r="F94" s="174" t="str">
        <f>VLOOKUP($G94,Összesítő!$B:$F,2,FALSE)</f>
        <v>11-26152-1-002-00-07</v>
      </c>
      <c r="G94" s="171" t="s">
        <v>232</v>
      </c>
      <c r="H94" s="174">
        <f>COUNTA($G$3:G94)</f>
        <v>78</v>
      </c>
      <c r="I94" s="174" t="str">
        <f>AZ94&amp;"_"&amp;H94&amp;"_FIV_"&amp;LEFT(Előlap!$B$6,4)</f>
        <v>4173_78_FIV_2026</v>
      </c>
      <c r="J94" s="174" t="str">
        <f>VLOOKUP($G94,Összesítő!$B:$F,5,FALSE)</f>
        <v>Gérce, Vásárosmiske</v>
      </c>
      <c r="K94" s="174" t="str">
        <f>VLOOKUP($G94,Összesítő!$B:$F,4,FALSE)</f>
        <v>Gérce Község Önkormányzata, Vásárosmiske Község Önkormányzata</v>
      </c>
      <c r="L94" s="6">
        <f t="shared" si="103"/>
        <v>5000</v>
      </c>
      <c r="M94" s="172">
        <v>2035</v>
      </c>
      <c r="N94" s="172">
        <v>2035</v>
      </c>
      <c r="O94" s="12">
        <v>0</v>
      </c>
      <c r="P94" s="7">
        <v>5000</v>
      </c>
      <c r="Q94" s="7">
        <v>0</v>
      </c>
      <c r="S94" s="7">
        <v>0</v>
      </c>
      <c r="T94" s="7">
        <v>0</v>
      </c>
      <c r="U94" s="7">
        <v>0</v>
      </c>
      <c r="V94" s="7">
        <v>0</v>
      </c>
      <c r="W94" s="7">
        <v>0</v>
      </c>
      <c r="X94" s="7">
        <v>0</v>
      </c>
      <c r="Y94" s="7">
        <v>0</v>
      </c>
      <c r="Z94" s="7">
        <v>0</v>
      </c>
      <c r="AA94" s="7">
        <v>0</v>
      </c>
      <c r="AB94" s="7">
        <v>0</v>
      </c>
      <c r="AC94" s="7">
        <v>0</v>
      </c>
      <c r="AD94" s="6">
        <f t="shared" si="104"/>
        <v>0</v>
      </c>
      <c r="AE94" s="3" t="str">
        <f t="shared" si="105"/>
        <v>Nem rövidtávú a feladat.</v>
      </c>
      <c r="AG94" s="7">
        <v>0</v>
      </c>
      <c r="AH94" s="7">
        <v>0</v>
      </c>
      <c r="AI94" s="7">
        <v>0</v>
      </c>
      <c r="AJ94" s="7">
        <v>0</v>
      </c>
      <c r="AK94" s="7">
        <v>0</v>
      </c>
      <c r="AL94" s="7">
        <v>0</v>
      </c>
      <c r="AM94" s="7">
        <v>0</v>
      </c>
      <c r="AN94" s="7">
        <v>0</v>
      </c>
      <c r="AO94" s="7">
        <v>0</v>
      </c>
      <c r="AP94" s="7">
        <v>0</v>
      </c>
      <c r="AQ94" s="7">
        <v>0</v>
      </c>
      <c r="AR94" s="6">
        <f t="shared" si="106"/>
        <v>0</v>
      </c>
      <c r="AS94" s="171" t="s">
        <v>580</v>
      </c>
      <c r="AT94" s="3" t="str">
        <f t="shared" si="107"/>
        <v>Forráshiányos a feladat!</v>
      </c>
      <c r="AV94" s="173" t="s">
        <v>0</v>
      </c>
      <c r="AW94" s="173" t="s">
        <v>0</v>
      </c>
      <c r="AZ94" s="8">
        <f>VLOOKUP($G94,Összesítő!$B:$F,3,FALSE)</f>
        <v>4173</v>
      </c>
      <c r="BA94" s="8">
        <f t="shared" si="108"/>
        <v>0</v>
      </c>
      <c r="BB94" s="5">
        <f t="shared" si="109"/>
        <v>1</v>
      </c>
      <c r="BC94" s="5" t="str">
        <f t="shared" si="110"/>
        <v>H</v>
      </c>
      <c r="BD94" s="5">
        <f t="shared" si="111"/>
        <v>0</v>
      </c>
      <c r="BE94" s="5">
        <f t="shared" si="112"/>
        <v>0</v>
      </c>
      <c r="BF94" s="5">
        <f t="shared" si="113"/>
        <v>0</v>
      </c>
      <c r="BG94" s="8" t="str">
        <f t="shared" si="114"/>
        <v>Nem rövidtávú a feladat.</v>
      </c>
      <c r="BH94" s="5">
        <f t="shared" si="115"/>
        <v>1</v>
      </c>
      <c r="BI94" s="5">
        <f t="shared" si="116"/>
        <v>1</v>
      </c>
      <c r="BJ94" s="5">
        <f t="shared" si="117"/>
        <v>1</v>
      </c>
      <c r="BK94" s="5">
        <f t="shared" si="118"/>
        <v>1</v>
      </c>
      <c r="BL94" s="5">
        <f t="shared" si="119"/>
        <v>1</v>
      </c>
      <c r="BM94" s="4" t="str">
        <f t="shared" si="120"/>
        <v>Forráshiányos a feladat!</v>
      </c>
      <c r="BN94" s="5">
        <f t="shared" si="121"/>
        <v>0</v>
      </c>
      <c r="BO94" s="5">
        <f t="shared" si="122"/>
        <v>1</v>
      </c>
      <c r="BP94" s="5">
        <f t="shared" si="123"/>
        <v>0</v>
      </c>
      <c r="BQ94" s="5">
        <f t="shared" si="124"/>
        <v>0</v>
      </c>
      <c r="BR94" s="5">
        <f t="shared" si="125"/>
        <v>0</v>
      </c>
      <c r="BS94" s="8">
        <f t="shared" si="126"/>
        <v>0</v>
      </c>
      <c r="BT94" s="5">
        <f t="shared" si="127"/>
        <v>0</v>
      </c>
      <c r="BU94" s="5">
        <f t="shared" si="128"/>
        <v>0</v>
      </c>
      <c r="BV94" s="5">
        <f t="shared" si="129"/>
        <v>1</v>
      </c>
      <c r="BW94" s="5">
        <f t="shared" si="130"/>
        <v>1</v>
      </c>
      <c r="BX94" s="5">
        <f t="shared" si="131"/>
        <v>1</v>
      </c>
      <c r="BY94" s="5">
        <f t="shared" si="132"/>
        <v>1</v>
      </c>
      <c r="BZ94" s="5">
        <f t="shared" si="133"/>
        <v>1</v>
      </c>
      <c r="CA94" s="5">
        <f t="shared" si="134"/>
        <v>1</v>
      </c>
      <c r="CB94" s="5">
        <f t="shared" si="135"/>
        <v>1</v>
      </c>
      <c r="CC94" s="5">
        <f t="shared" si="136"/>
        <v>1</v>
      </c>
      <c r="CD94" s="5">
        <f t="shared" si="137"/>
        <v>1</v>
      </c>
      <c r="CE94" s="5" t="str">
        <f t="shared" si="138"/>
        <v>?</v>
      </c>
      <c r="CF94" s="4" t="str">
        <f t="shared" si="139"/>
        <v>Kitöltés rendben!</v>
      </c>
      <c r="CG94" s="5">
        <f t="shared" si="140"/>
        <v>1</v>
      </c>
      <c r="CH94" s="5">
        <f t="shared" si="141"/>
        <v>0</v>
      </c>
      <c r="CI94" s="5">
        <f t="shared" si="142"/>
        <v>1</v>
      </c>
    </row>
    <row r="95" spans="1:87" s="2" customFormat="1" ht="57.6" hidden="1" customHeight="1" x14ac:dyDescent="0.3">
      <c r="A95" s="1" t="str">
        <f t="shared" ref="A95" si="161">IF($G95="","Nincs VKR kiválasztva!",CF95)</f>
        <v>Kitöltés rendben!</v>
      </c>
      <c r="B95" s="177">
        <v>2</v>
      </c>
      <c r="C95" s="171" t="s">
        <v>468</v>
      </c>
      <c r="D95" s="173" t="s">
        <v>508</v>
      </c>
      <c r="E95" s="173" t="s">
        <v>574</v>
      </c>
      <c r="F95" s="174" t="str">
        <f>VLOOKUP($G95,Összesítő!$B:$F,2,FALSE)</f>
        <v>11-26152-1-002-00-07</v>
      </c>
      <c r="G95" s="171" t="s">
        <v>232</v>
      </c>
      <c r="H95" s="174">
        <f>COUNTA($G$3:G95)</f>
        <v>79</v>
      </c>
      <c r="I95" s="174" t="str">
        <f>AZ95&amp;"_"&amp;H95&amp;"_FIV_"&amp;LEFT(Előlap!$B$6,4)</f>
        <v>4173_79_FIV_2026</v>
      </c>
      <c r="J95" s="174" t="str">
        <f>VLOOKUP($G95,Összesítő!$B:$F,5,FALSE)</f>
        <v>Gérce, Vásárosmiske</v>
      </c>
      <c r="K95" s="174" t="str">
        <f>VLOOKUP($G95,Összesítő!$B:$F,4,FALSE)</f>
        <v>Gérce Község Önkormányzata, Vásárosmiske Község Önkormányzata</v>
      </c>
      <c r="L95" s="6">
        <f t="shared" ref="L95" si="162">O95+P95</f>
        <v>2500</v>
      </c>
      <c r="M95" s="177">
        <v>2028</v>
      </c>
      <c r="N95" s="177">
        <v>2028</v>
      </c>
      <c r="O95" s="12">
        <v>0</v>
      </c>
      <c r="P95" s="7">
        <v>2500</v>
      </c>
      <c r="Q95" s="7">
        <v>0</v>
      </c>
      <c r="S95" s="7">
        <v>0</v>
      </c>
      <c r="T95" s="7">
        <v>0</v>
      </c>
      <c r="U95" s="7">
        <v>0</v>
      </c>
      <c r="V95" s="7">
        <v>0</v>
      </c>
      <c r="W95" s="7">
        <v>0</v>
      </c>
      <c r="X95" s="7">
        <v>0</v>
      </c>
      <c r="Y95" s="7">
        <v>0</v>
      </c>
      <c r="Z95" s="7">
        <v>0</v>
      </c>
      <c r="AA95" s="7">
        <v>0</v>
      </c>
      <c r="AB95" s="7">
        <v>0</v>
      </c>
      <c r="AC95" s="7">
        <v>0</v>
      </c>
      <c r="AD95" s="6">
        <f t="shared" ref="AD95" si="163">SUM(S95:AC95)</f>
        <v>0</v>
      </c>
      <c r="AE95" s="3" t="str">
        <f t="shared" ref="AE95" si="164">IF($G95="","Nincs VKR kiválasztva!",IF(BB95=0,"Hiányos kitöltés!",BG95))</f>
        <v>Nem rövidtávú a feladat.</v>
      </c>
      <c r="AG95" s="7">
        <v>0</v>
      </c>
      <c r="AH95" s="7">
        <v>0</v>
      </c>
      <c r="AI95" s="7">
        <v>0</v>
      </c>
      <c r="AJ95" s="7">
        <v>0</v>
      </c>
      <c r="AK95" s="7">
        <v>0</v>
      </c>
      <c r="AL95" s="7">
        <v>0</v>
      </c>
      <c r="AM95" s="7">
        <v>0</v>
      </c>
      <c r="AN95" s="7">
        <v>0</v>
      </c>
      <c r="AO95" s="7">
        <v>0</v>
      </c>
      <c r="AP95" s="7">
        <v>0</v>
      </c>
      <c r="AQ95" s="7">
        <v>0</v>
      </c>
      <c r="AR95" s="6">
        <f t="shared" ref="AR95" si="165">SUM(AG95:AQ95)</f>
        <v>0</v>
      </c>
      <c r="AS95" s="171" t="s">
        <v>580</v>
      </c>
      <c r="AT95" s="3" t="str">
        <f t="shared" si="107"/>
        <v>Forráshiányos a feladat!</v>
      </c>
      <c r="AV95" s="173" t="s">
        <v>0</v>
      </c>
      <c r="AW95" s="173" t="s">
        <v>0</v>
      </c>
      <c r="AZ95" s="8">
        <f>VLOOKUP($G95,Összesítő!$B:$F,3,FALSE)</f>
        <v>4173</v>
      </c>
      <c r="BA95" s="8">
        <f t="shared" si="108"/>
        <v>0</v>
      </c>
      <c r="BB95" s="5">
        <f t="shared" si="109"/>
        <v>1</v>
      </c>
      <c r="BC95" s="5" t="str">
        <f t="shared" si="110"/>
        <v>H</v>
      </c>
      <c r="BD95" s="5">
        <f t="shared" ref="BD95" si="166">IF(OR(BC95="R",BC95="RH"),1,0)</f>
        <v>0</v>
      </c>
      <c r="BE95" s="5">
        <f t="shared" si="112"/>
        <v>0</v>
      </c>
      <c r="BF95" s="5">
        <f t="shared" si="113"/>
        <v>0</v>
      </c>
      <c r="BG95" s="8" t="str">
        <f t="shared" si="114"/>
        <v>Nem rövidtávú a feladat.</v>
      </c>
      <c r="BH95" s="5">
        <f t="shared" si="115"/>
        <v>1</v>
      </c>
      <c r="BI95" s="5">
        <f t="shared" si="116"/>
        <v>1</v>
      </c>
      <c r="BJ95" s="5">
        <f t="shared" si="117"/>
        <v>1</v>
      </c>
      <c r="BK95" s="5">
        <f t="shared" si="118"/>
        <v>1</v>
      </c>
      <c r="BL95" s="5">
        <f t="shared" ref="BL95" si="167">IF(AND($BK95=1,$P95=$AR95),1,IF(AND($BK95=1,$P95&gt;$AR95,AS95="igen"),1,0))</f>
        <v>1</v>
      </c>
      <c r="BM95" s="4" t="str">
        <f t="shared" si="120"/>
        <v>Forráshiányos a feladat!</v>
      </c>
      <c r="BN95" s="5">
        <f t="shared" si="121"/>
        <v>0</v>
      </c>
      <c r="BO95" s="5">
        <f t="shared" si="122"/>
        <v>1</v>
      </c>
      <c r="BP95" s="5">
        <f t="shared" si="123"/>
        <v>0</v>
      </c>
      <c r="BQ95" s="5">
        <f t="shared" si="124"/>
        <v>0</v>
      </c>
      <c r="BR95" s="5">
        <f t="shared" si="125"/>
        <v>0</v>
      </c>
      <c r="BS95" s="8">
        <f t="shared" si="126"/>
        <v>0</v>
      </c>
      <c r="BT95" s="5">
        <f t="shared" si="127"/>
        <v>0</v>
      </c>
      <c r="BU95" s="5">
        <f t="shared" si="128"/>
        <v>0</v>
      </c>
      <c r="BV95" s="5">
        <f t="shared" si="129"/>
        <v>1</v>
      </c>
      <c r="BW95" s="5">
        <f t="shared" si="130"/>
        <v>1</v>
      </c>
      <c r="BX95" s="5">
        <f t="shared" si="131"/>
        <v>1</v>
      </c>
      <c r="BY95" s="5">
        <f t="shared" si="132"/>
        <v>1</v>
      </c>
      <c r="BZ95" s="5">
        <f t="shared" si="133"/>
        <v>1</v>
      </c>
      <c r="CA95" s="5">
        <f t="shared" si="134"/>
        <v>1</v>
      </c>
      <c r="CB95" s="5">
        <f t="shared" si="135"/>
        <v>1</v>
      </c>
      <c r="CC95" s="5">
        <f t="shared" si="136"/>
        <v>1</v>
      </c>
      <c r="CD95" s="5">
        <f t="shared" si="137"/>
        <v>1</v>
      </c>
      <c r="CE95" s="5" t="str">
        <f t="shared" si="138"/>
        <v>?</v>
      </c>
      <c r="CF95" s="4" t="str">
        <f t="shared" ref="CF95" si="168">IF($BB95=0,$CE95,IF($BH95=0,"I. ütem forrása nincs kitöltve!",IF($BK95=0,"II. ütem forrása nincs kitöltve!",IF($BE95=1,"Költségek üteme nem megfelelő (az időtartam és a költség üteme eltér)!",IF(AND(BI95=0,$BB95=1,$BK95=1,$BE95=1),"Kötelező cellák kitöltve, de az I. ütem forrása hibás!",IF(AND(BK95=0,$BB95=1,$BK95=1,$BE95=1),"Kötelező cellák kitöltve, de a II. ütem forrása hibás!",IF(AND($BP95=1,$BA95&lt;30),"Nullás a rövidtávú feladat és rövid (hiányzik) a hozzá tartozó indoklás!",IF(AND($BQ95=1,$BA95&lt;30),"Nullás a hosszútávú feladat és rövid (hiányzik) a hozzá tartozó indoklás!",IF(AND(BO95=1,C95="1811_RENDKÍVÜLI"),"II. ütemre nem tervezhet Rendkívüli feladatot!",IF(BI95=0,AE95,IF(BL95=0,AT95,IF(AND(BD95=1,$Q95&gt;$O95),"EM rendelet 2. melléklet terhére elszámolt költség nem lehet nagyobb az I. ütemre tervezett tényleges költségnél!",IF($AD95&gt;$O95,"Többlet forrást jelölt meg az I. ütemnél! Kérjük, a többletet az 'Osszesito' fülön tüntesse fel!",IF($AR95&gt;$P95,"Többlet forrást jelölt meg a II. ütemnél! Kérjük, a többletet az 'Osszesito' fülön tüntesse fel!","Kitöltés rendben!"))))))))))))))</f>
        <v>Kitöltés rendben!</v>
      </c>
      <c r="CG95" s="5">
        <f t="shared" ref="CG95" si="169">IF(A95="Kitöltés rendben!",1,0)</f>
        <v>1</v>
      </c>
      <c r="CH95" s="5">
        <f t="shared" si="141"/>
        <v>0</v>
      </c>
      <c r="CI95" s="5">
        <f t="shared" si="142"/>
        <v>1</v>
      </c>
    </row>
    <row r="96" spans="1:87" s="2" customFormat="1" ht="57.6" hidden="1" customHeight="1" x14ac:dyDescent="0.3">
      <c r="A96" s="1" t="str">
        <f t="shared" si="102"/>
        <v>Kitöltés rendben!</v>
      </c>
      <c r="B96" s="172">
        <v>2</v>
      </c>
      <c r="C96" s="171" t="s">
        <v>481</v>
      </c>
      <c r="D96" s="173" t="s">
        <v>511</v>
      </c>
      <c r="E96" s="173" t="s">
        <v>574</v>
      </c>
      <c r="F96" s="174" t="str">
        <f>VLOOKUP($G96,Összesítő!$B:$F,2,FALSE)</f>
        <v>11-26152-1-002-00-07</v>
      </c>
      <c r="G96" s="171" t="s">
        <v>232</v>
      </c>
      <c r="H96" s="174">
        <f>COUNTA($G$3:G96)</f>
        <v>80</v>
      </c>
      <c r="I96" s="174" t="str">
        <f>AZ96&amp;"_"&amp;H96&amp;"_FIV_"&amp;LEFT(Előlap!$B$6,4)</f>
        <v>4173_80_FIV_2026</v>
      </c>
      <c r="J96" s="174" t="str">
        <f>VLOOKUP($G96,Összesítő!$B:$F,5,FALSE)</f>
        <v>Gérce, Vásárosmiske</v>
      </c>
      <c r="K96" s="174" t="str">
        <f>VLOOKUP($G96,Összesítő!$B:$F,4,FALSE)</f>
        <v>Gérce Község Önkormányzata, Vásárosmiske Község Önkormányzata</v>
      </c>
      <c r="L96" s="6">
        <f t="shared" si="103"/>
        <v>5000</v>
      </c>
      <c r="M96" s="172">
        <v>2030</v>
      </c>
      <c r="N96" s="172">
        <v>2030</v>
      </c>
      <c r="O96" s="12">
        <v>0</v>
      </c>
      <c r="P96" s="7">
        <v>5000</v>
      </c>
      <c r="Q96" s="7">
        <v>0</v>
      </c>
      <c r="S96" s="7">
        <v>0</v>
      </c>
      <c r="T96" s="7">
        <v>0</v>
      </c>
      <c r="U96" s="7">
        <v>0</v>
      </c>
      <c r="V96" s="7">
        <v>0</v>
      </c>
      <c r="W96" s="7">
        <v>0</v>
      </c>
      <c r="X96" s="7">
        <v>0</v>
      </c>
      <c r="Y96" s="7">
        <v>0</v>
      </c>
      <c r="Z96" s="7">
        <v>0</v>
      </c>
      <c r="AA96" s="7">
        <v>0</v>
      </c>
      <c r="AB96" s="7">
        <v>0</v>
      </c>
      <c r="AC96" s="7">
        <v>0</v>
      </c>
      <c r="AD96" s="6">
        <f t="shared" si="104"/>
        <v>0</v>
      </c>
      <c r="AE96" s="3" t="str">
        <f t="shared" si="105"/>
        <v>Nem rövidtávú a feladat.</v>
      </c>
      <c r="AG96" s="7">
        <v>0</v>
      </c>
      <c r="AH96" s="7">
        <v>0</v>
      </c>
      <c r="AI96" s="7">
        <v>0</v>
      </c>
      <c r="AJ96" s="7">
        <v>0</v>
      </c>
      <c r="AK96" s="7">
        <v>0</v>
      </c>
      <c r="AL96" s="7">
        <v>0</v>
      </c>
      <c r="AM96" s="7">
        <v>0</v>
      </c>
      <c r="AN96" s="7">
        <v>0</v>
      </c>
      <c r="AO96" s="7">
        <v>0</v>
      </c>
      <c r="AP96" s="7">
        <v>0</v>
      </c>
      <c r="AQ96" s="7">
        <v>0</v>
      </c>
      <c r="AR96" s="6">
        <f t="shared" si="106"/>
        <v>0</v>
      </c>
      <c r="AS96" s="171" t="s">
        <v>580</v>
      </c>
      <c r="AT96" s="3" t="str">
        <f t="shared" si="107"/>
        <v>Forráshiányos a feladat!</v>
      </c>
      <c r="AV96" s="173" t="s">
        <v>0</v>
      </c>
      <c r="AW96" s="173" t="s">
        <v>0</v>
      </c>
      <c r="AZ96" s="8">
        <f>VLOOKUP($G96,Összesítő!$B:$F,3,FALSE)</f>
        <v>4173</v>
      </c>
      <c r="BA96" s="8">
        <f t="shared" si="108"/>
        <v>0</v>
      </c>
      <c r="BB96" s="5">
        <f t="shared" si="109"/>
        <v>1</v>
      </c>
      <c r="BC96" s="5" t="str">
        <f t="shared" si="110"/>
        <v>H</v>
      </c>
      <c r="BD96" s="5">
        <f t="shared" si="111"/>
        <v>0</v>
      </c>
      <c r="BE96" s="5">
        <f t="shared" si="112"/>
        <v>0</v>
      </c>
      <c r="BF96" s="5">
        <f t="shared" si="113"/>
        <v>0</v>
      </c>
      <c r="BG96" s="8" t="str">
        <f t="shared" si="114"/>
        <v>Nem rövidtávú a feladat.</v>
      </c>
      <c r="BH96" s="5">
        <f t="shared" si="115"/>
        <v>1</v>
      </c>
      <c r="BI96" s="5">
        <f t="shared" si="116"/>
        <v>1</v>
      </c>
      <c r="BJ96" s="5">
        <f t="shared" si="117"/>
        <v>1</v>
      </c>
      <c r="BK96" s="5">
        <f t="shared" si="118"/>
        <v>1</v>
      </c>
      <c r="BL96" s="5">
        <f t="shared" si="119"/>
        <v>1</v>
      </c>
      <c r="BM96" s="4" t="str">
        <f t="shared" si="120"/>
        <v>Forráshiányos a feladat!</v>
      </c>
      <c r="BN96" s="5">
        <f t="shared" si="121"/>
        <v>0</v>
      </c>
      <c r="BO96" s="5">
        <f t="shared" si="122"/>
        <v>1</v>
      </c>
      <c r="BP96" s="5">
        <f t="shared" si="123"/>
        <v>0</v>
      </c>
      <c r="BQ96" s="5">
        <f t="shared" si="124"/>
        <v>0</v>
      </c>
      <c r="BR96" s="5">
        <f t="shared" si="125"/>
        <v>0</v>
      </c>
      <c r="BS96" s="8">
        <f t="shared" si="126"/>
        <v>0</v>
      </c>
      <c r="BT96" s="5">
        <f t="shared" si="127"/>
        <v>0</v>
      </c>
      <c r="BU96" s="5">
        <f t="shared" si="128"/>
        <v>0</v>
      </c>
      <c r="BV96" s="5">
        <f t="shared" si="129"/>
        <v>1</v>
      </c>
      <c r="BW96" s="5">
        <f t="shared" si="130"/>
        <v>1</v>
      </c>
      <c r="BX96" s="5">
        <f t="shared" si="131"/>
        <v>1</v>
      </c>
      <c r="BY96" s="5">
        <f t="shared" si="132"/>
        <v>1</v>
      </c>
      <c r="BZ96" s="5">
        <f t="shared" si="133"/>
        <v>1</v>
      </c>
      <c r="CA96" s="5">
        <f t="shared" si="134"/>
        <v>1</v>
      </c>
      <c r="CB96" s="5">
        <f t="shared" si="135"/>
        <v>1</v>
      </c>
      <c r="CC96" s="5">
        <f t="shared" si="136"/>
        <v>1</v>
      </c>
      <c r="CD96" s="5">
        <f t="shared" si="137"/>
        <v>1</v>
      </c>
      <c r="CE96" s="5" t="str">
        <f t="shared" si="138"/>
        <v>?</v>
      </c>
      <c r="CF96" s="4" t="str">
        <f t="shared" si="139"/>
        <v>Kitöltés rendben!</v>
      </c>
      <c r="CG96" s="5">
        <f t="shared" si="140"/>
        <v>1</v>
      </c>
      <c r="CH96" s="5">
        <f t="shared" si="141"/>
        <v>0</v>
      </c>
      <c r="CI96" s="5">
        <f t="shared" si="142"/>
        <v>1</v>
      </c>
    </row>
    <row r="97" spans="1:87" s="2" customFormat="1" ht="57.6" hidden="1" customHeight="1" x14ac:dyDescent="0.3">
      <c r="A97" s="1" t="str">
        <f t="shared" si="102"/>
        <v>Kitöltés rendben!</v>
      </c>
      <c r="B97" s="172">
        <v>1</v>
      </c>
      <c r="C97" s="171" t="s">
        <v>489</v>
      </c>
      <c r="D97" s="173" t="s">
        <v>506</v>
      </c>
      <c r="E97" s="173" t="s">
        <v>575</v>
      </c>
      <c r="F97" s="174" t="str">
        <f>VLOOKUP($G97,Összesítő!$B:$F,2,FALSE)</f>
        <v>11-26152-1-002-00-07</v>
      </c>
      <c r="G97" s="171" t="s">
        <v>232</v>
      </c>
      <c r="H97" s="174">
        <f>COUNTA($G$3:G97)</f>
        <v>81</v>
      </c>
      <c r="I97" s="174" t="str">
        <f>AZ97&amp;"_"&amp;H97&amp;"_FIV_"&amp;LEFT(Előlap!$B$6,4)</f>
        <v>4173_81_FIV_2026</v>
      </c>
      <c r="J97" s="174" t="str">
        <f>VLOOKUP($G97,Összesítő!$B:$F,5,FALSE)</f>
        <v>Gérce, Vásárosmiske</v>
      </c>
      <c r="K97" s="174" t="str">
        <f>VLOOKUP($G97,Összesítő!$B:$F,4,FALSE)</f>
        <v>Gérce Község Önkormányzata, Vásárosmiske Község Önkormányzata</v>
      </c>
      <c r="L97" s="6">
        <f t="shared" si="103"/>
        <v>0</v>
      </c>
      <c r="M97" s="172">
        <v>2027</v>
      </c>
      <c r="N97" s="172">
        <v>2027</v>
      </c>
      <c r="O97" s="12">
        <v>0</v>
      </c>
      <c r="P97" s="7">
        <v>0</v>
      </c>
      <c r="Q97" s="7">
        <v>0</v>
      </c>
      <c r="S97" s="7">
        <v>0</v>
      </c>
      <c r="T97" s="7">
        <v>0</v>
      </c>
      <c r="U97" s="7">
        <v>0</v>
      </c>
      <c r="V97" s="7">
        <v>0</v>
      </c>
      <c r="W97" s="7">
        <v>0</v>
      </c>
      <c r="X97" s="7">
        <v>0</v>
      </c>
      <c r="Y97" s="7">
        <v>0</v>
      </c>
      <c r="Z97" s="7">
        <v>0</v>
      </c>
      <c r="AA97" s="7">
        <v>0</v>
      </c>
      <c r="AB97" s="7">
        <v>0</v>
      </c>
      <c r="AC97" s="7">
        <v>0</v>
      </c>
      <c r="AD97" s="6">
        <f t="shared" si="104"/>
        <v>0</v>
      </c>
      <c r="AE97" s="3" t="str">
        <f t="shared" si="105"/>
        <v>A forrás egyenlő a költséggel (I.ütem).</v>
      </c>
      <c r="AG97" s="7">
        <v>0</v>
      </c>
      <c r="AH97" s="7">
        <v>0</v>
      </c>
      <c r="AI97" s="7">
        <v>0</v>
      </c>
      <c r="AJ97" s="7">
        <v>0</v>
      </c>
      <c r="AK97" s="7">
        <v>0</v>
      </c>
      <c r="AL97" s="7">
        <v>0</v>
      </c>
      <c r="AM97" s="7">
        <v>0</v>
      </c>
      <c r="AN97" s="7">
        <v>0</v>
      </c>
      <c r="AO97" s="7">
        <v>0</v>
      </c>
      <c r="AP97" s="7">
        <v>0</v>
      </c>
      <c r="AQ97" s="7">
        <v>0</v>
      </c>
      <c r="AR97" s="6">
        <f t="shared" si="106"/>
        <v>0</v>
      </c>
      <c r="AS97" s="171" t="s">
        <v>581</v>
      </c>
      <c r="AT97" s="3" t="str">
        <f t="shared" si="107"/>
        <v>Nem hosszútávú a feladat.</v>
      </c>
      <c r="AV97" s="173" t="s">
        <v>582</v>
      </c>
      <c r="AW97" s="173" t="s">
        <v>0</v>
      </c>
      <c r="AZ97" s="8">
        <f>VLOOKUP($G97,Összesítő!$B:$F,3,FALSE)</f>
        <v>4173</v>
      </c>
      <c r="BA97" s="8">
        <f t="shared" si="108"/>
        <v>31</v>
      </c>
      <c r="BB97" s="5">
        <f t="shared" si="109"/>
        <v>1</v>
      </c>
      <c r="BC97" s="5" t="str">
        <f t="shared" si="110"/>
        <v>R</v>
      </c>
      <c r="BD97" s="5">
        <f t="shared" si="111"/>
        <v>1</v>
      </c>
      <c r="BE97" s="5">
        <f t="shared" si="112"/>
        <v>0</v>
      </c>
      <c r="BF97" s="5">
        <f t="shared" si="113"/>
        <v>0</v>
      </c>
      <c r="BG97" s="8" t="str">
        <f t="shared" si="114"/>
        <v>A forrás egyenlő a költséggel (I.ütem).</v>
      </c>
      <c r="BH97" s="5">
        <f t="shared" si="115"/>
        <v>1</v>
      </c>
      <c r="BI97" s="5">
        <f t="shared" si="116"/>
        <v>1</v>
      </c>
      <c r="BJ97" s="5">
        <f t="shared" si="117"/>
        <v>0</v>
      </c>
      <c r="BK97" s="5">
        <f t="shared" si="118"/>
        <v>1</v>
      </c>
      <c r="BL97" s="5">
        <f t="shared" si="119"/>
        <v>1</v>
      </c>
      <c r="BM97" s="4" t="str">
        <f t="shared" si="120"/>
        <v>Nem hosszútávú a feladat.</v>
      </c>
      <c r="BN97" s="5">
        <f t="shared" si="121"/>
        <v>1</v>
      </c>
      <c r="BO97" s="5">
        <f t="shared" si="122"/>
        <v>0</v>
      </c>
      <c r="BP97" s="5">
        <f t="shared" si="123"/>
        <v>1</v>
      </c>
      <c r="BQ97" s="5">
        <f t="shared" si="124"/>
        <v>0</v>
      </c>
      <c r="BR97" s="5">
        <f t="shared" si="125"/>
        <v>1</v>
      </c>
      <c r="BS97" s="8" t="str">
        <f t="shared" si="126"/>
        <v>Nincs hosszútávú terv!</v>
      </c>
      <c r="BT97" s="5">
        <f t="shared" si="127"/>
        <v>1</v>
      </c>
      <c r="BU97" s="5">
        <f t="shared" si="128"/>
        <v>0</v>
      </c>
      <c r="BV97" s="5">
        <f t="shared" si="129"/>
        <v>1</v>
      </c>
      <c r="BW97" s="5">
        <f t="shared" si="130"/>
        <v>1</v>
      </c>
      <c r="BX97" s="5">
        <f t="shared" si="131"/>
        <v>1</v>
      </c>
      <c r="BY97" s="5">
        <f t="shared" si="132"/>
        <v>1</v>
      </c>
      <c r="BZ97" s="5">
        <f t="shared" si="133"/>
        <v>1</v>
      </c>
      <c r="CA97" s="5">
        <f t="shared" si="134"/>
        <v>1</v>
      </c>
      <c r="CB97" s="5">
        <f t="shared" si="135"/>
        <v>1</v>
      </c>
      <c r="CC97" s="5">
        <f t="shared" si="136"/>
        <v>1</v>
      </c>
      <c r="CD97" s="5">
        <f t="shared" si="137"/>
        <v>1</v>
      </c>
      <c r="CE97" s="5" t="str">
        <f t="shared" si="138"/>
        <v>?</v>
      </c>
      <c r="CF97" s="4" t="str">
        <f t="shared" si="139"/>
        <v>Kitöltés rendben!</v>
      </c>
      <c r="CG97" s="5">
        <f t="shared" si="140"/>
        <v>1</v>
      </c>
      <c r="CH97" s="5">
        <f t="shared" si="141"/>
        <v>1</v>
      </c>
      <c r="CI97" s="5">
        <f t="shared" si="142"/>
        <v>0</v>
      </c>
    </row>
    <row r="98" spans="1:87" s="2" customFormat="1" ht="31.2" hidden="1" customHeight="1" x14ac:dyDescent="0.3">
      <c r="A98" s="1" t="str">
        <f t="shared" si="102"/>
        <v>Nincs VKR kiválasztva!</v>
      </c>
      <c r="B98" s="172"/>
      <c r="C98" s="171"/>
      <c r="D98" s="173"/>
      <c r="E98" s="173"/>
      <c r="F98" s="174" t="e">
        <f>VLOOKUP($G98,Összesítő!$B:$F,2,FALSE)</f>
        <v>#N/A</v>
      </c>
      <c r="G98" s="171"/>
      <c r="H98" s="174">
        <f>COUNTA($G$3:G98)</f>
        <v>81</v>
      </c>
      <c r="I98" s="174" t="e">
        <f>AZ98&amp;"_"&amp;H98&amp;"_FIV_"&amp;LEFT(Előlap!$B$6,4)</f>
        <v>#N/A</v>
      </c>
      <c r="J98" s="174" t="e">
        <f>VLOOKUP($G98,Összesítő!$B:$F,5,FALSE)</f>
        <v>#N/A</v>
      </c>
      <c r="K98" s="174" t="e">
        <f>VLOOKUP($G98,Összesítő!$B:$F,4,FALSE)</f>
        <v>#N/A</v>
      </c>
      <c r="L98" s="6">
        <f t="shared" si="103"/>
        <v>0</v>
      </c>
      <c r="M98" s="172"/>
      <c r="N98" s="172"/>
      <c r="O98" s="12"/>
      <c r="P98" s="7"/>
      <c r="Q98" s="7"/>
      <c r="S98" s="7"/>
      <c r="T98" s="7"/>
      <c r="U98" s="7"/>
      <c r="V98" s="7"/>
      <c r="W98" s="7"/>
      <c r="X98" s="7"/>
      <c r="Y98" s="7"/>
      <c r="Z98" s="7"/>
      <c r="AA98" s="7"/>
      <c r="AB98" s="7"/>
      <c r="AC98" s="7"/>
      <c r="AD98" s="6">
        <f t="shared" si="104"/>
        <v>0</v>
      </c>
      <c r="AE98" s="3" t="str">
        <f t="shared" si="105"/>
        <v>Nincs VKR kiválasztva!</v>
      </c>
      <c r="AG98" s="7"/>
      <c r="AH98" s="7"/>
      <c r="AI98" s="7"/>
      <c r="AJ98" s="7"/>
      <c r="AK98" s="7"/>
      <c r="AL98" s="7"/>
      <c r="AM98" s="7"/>
      <c r="AN98" s="7"/>
      <c r="AO98" s="7"/>
      <c r="AP98" s="7"/>
      <c r="AQ98" s="7"/>
      <c r="AR98" s="6">
        <f t="shared" si="106"/>
        <v>0</v>
      </c>
      <c r="AS98" s="171"/>
      <c r="AT98" s="3" t="str">
        <f t="shared" si="107"/>
        <v>Nincs VKR kiválasztva!</v>
      </c>
      <c r="AV98" s="173" t="s">
        <v>0</v>
      </c>
      <c r="AW98" s="173" t="s">
        <v>0</v>
      </c>
      <c r="AZ98" s="8" t="e">
        <f>VLOOKUP($G98,Összesítő!$B:$F,3,FALSE)</f>
        <v>#N/A</v>
      </c>
      <c r="BA98" s="8">
        <f t="shared" si="108"/>
        <v>0</v>
      </c>
      <c r="BB98" s="5" t="e">
        <f t="shared" si="109"/>
        <v>#N/A</v>
      </c>
      <c r="BC98" s="5" t="e">
        <f t="shared" si="110"/>
        <v>#N/A</v>
      </c>
      <c r="BD98" s="5" t="e">
        <f t="shared" si="111"/>
        <v>#N/A</v>
      </c>
      <c r="BE98" s="5" t="e">
        <f t="shared" si="112"/>
        <v>#N/A</v>
      </c>
      <c r="BF98" s="5">
        <f t="shared" si="113"/>
        <v>0</v>
      </c>
      <c r="BG98" s="8" t="str">
        <f t="shared" si="114"/>
        <v>A forrás egyenlő a költséggel (I.ütem).</v>
      </c>
      <c r="BH98" s="5">
        <f t="shared" si="115"/>
        <v>0</v>
      </c>
      <c r="BI98" s="5">
        <f t="shared" si="116"/>
        <v>0</v>
      </c>
      <c r="BJ98" s="5">
        <f t="shared" si="117"/>
        <v>0</v>
      </c>
      <c r="BK98" s="5">
        <f t="shared" si="118"/>
        <v>0</v>
      </c>
      <c r="BL98" s="5">
        <f t="shared" si="119"/>
        <v>0</v>
      </c>
      <c r="BM98" s="4" t="str">
        <f t="shared" si="120"/>
        <v>Nem hosszútávú a feladat.</v>
      </c>
      <c r="BN98" s="5">
        <f t="shared" si="121"/>
        <v>1</v>
      </c>
      <c r="BO98" s="5">
        <f t="shared" si="122"/>
        <v>0</v>
      </c>
      <c r="BP98" s="5">
        <f t="shared" si="123"/>
        <v>1</v>
      </c>
      <c r="BQ98" s="5">
        <f t="shared" si="124"/>
        <v>0</v>
      </c>
      <c r="BR98" s="5" t="e">
        <f t="shared" si="125"/>
        <v>#N/A</v>
      </c>
      <c r="BS98" s="8" t="str">
        <f t="shared" si="126"/>
        <v>Nincs hosszútávú terv!</v>
      </c>
      <c r="BT98" s="5" t="e">
        <f t="shared" si="127"/>
        <v>#N/A</v>
      </c>
      <c r="BU98" s="5" t="e">
        <f t="shared" si="128"/>
        <v>#N/A</v>
      </c>
      <c r="BV98" s="5">
        <f t="shared" si="129"/>
        <v>0</v>
      </c>
      <c r="BW98" s="5">
        <f t="shared" si="130"/>
        <v>0</v>
      </c>
      <c r="BX98" s="5">
        <f t="shared" si="131"/>
        <v>0</v>
      </c>
      <c r="BY98" s="5">
        <f t="shared" si="132"/>
        <v>0</v>
      </c>
      <c r="BZ98" s="5">
        <f t="shared" si="133"/>
        <v>0</v>
      </c>
      <c r="CA98" s="5">
        <f t="shared" si="134"/>
        <v>0</v>
      </c>
      <c r="CB98" s="5">
        <f t="shared" si="135"/>
        <v>0</v>
      </c>
      <c r="CC98" s="5">
        <f t="shared" si="136"/>
        <v>0</v>
      </c>
      <c r="CD98" s="5">
        <f t="shared" si="137"/>
        <v>0</v>
      </c>
      <c r="CE98" s="5" t="e">
        <f t="shared" si="138"/>
        <v>#N/A</v>
      </c>
      <c r="CF98" s="4" t="e">
        <f t="shared" si="139"/>
        <v>#N/A</v>
      </c>
      <c r="CG98" s="5">
        <f t="shared" si="140"/>
        <v>0</v>
      </c>
      <c r="CH98" s="5" t="e">
        <f t="shared" si="141"/>
        <v>#N/A</v>
      </c>
      <c r="CI98" s="5" t="e">
        <f t="shared" si="142"/>
        <v>#N/A</v>
      </c>
    </row>
    <row r="99" spans="1:87" s="2" customFormat="1" ht="28.95" hidden="1" customHeight="1" x14ac:dyDescent="0.3">
      <c r="A99" s="1" t="str">
        <f t="shared" si="102"/>
        <v>Kitöltés rendben!</v>
      </c>
      <c r="B99" s="172">
        <v>2</v>
      </c>
      <c r="C99" s="171" t="s">
        <v>477</v>
      </c>
      <c r="D99" s="173" t="s">
        <v>510</v>
      </c>
      <c r="E99" s="173" t="s">
        <v>576</v>
      </c>
      <c r="F99" s="174" t="str">
        <f>VLOOKUP($G99,Összesítő!$B:$F,2,FALSE)</f>
        <v>11-14067-1-001-00-06</v>
      </c>
      <c r="G99" s="171" t="s">
        <v>148</v>
      </c>
      <c r="H99" s="174">
        <f>COUNTA($G$3:G99)</f>
        <v>82</v>
      </c>
      <c r="I99" s="174" t="str">
        <f>AZ99&amp;"_"&amp;H99&amp;"_FIV_"&amp;LEFT(Előlap!$B$6,4)</f>
        <v>4151_82_FIV_2026</v>
      </c>
      <c r="J99" s="174" t="str">
        <f>VLOOKUP($G99,Összesítő!$B:$F,5,FALSE)</f>
        <v>Pápoc</v>
      </c>
      <c r="K99" s="174" t="str">
        <f>VLOOKUP($G99,Összesítő!$B:$F,4,FALSE)</f>
        <v>Pápoc Község Önkormányzata</v>
      </c>
      <c r="L99" s="6">
        <f t="shared" si="103"/>
        <v>5000</v>
      </c>
      <c r="M99" s="172">
        <v>2030</v>
      </c>
      <c r="N99" s="172">
        <v>2030</v>
      </c>
      <c r="O99" s="12">
        <v>0</v>
      </c>
      <c r="P99" s="7">
        <v>5000</v>
      </c>
      <c r="Q99" s="7">
        <v>0</v>
      </c>
      <c r="S99" s="7">
        <v>0</v>
      </c>
      <c r="T99" s="7">
        <v>0</v>
      </c>
      <c r="U99" s="7">
        <v>0</v>
      </c>
      <c r="V99" s="7">
        <v>0</v>
      </c>
      <c r="W99" s="7">
        <v>0</v>
      </c>
      <c r="X99" s="7">
        <v>0</v>
      </c>
      <c r="Y99" s="7">
        <v>0</v>
      </c>
      <c r="Z99" s="7">
        <v>0</v>
      </c>
      <c r="AA99" s="7">
        <v>0</v>
      </c>
      <c r="AB99" s="7">
        <v>0</v>
      </c>
      <c r="AC99" s="7">
        <v>0</v>
      </c>
      <c r="AD99" s="6">
        <f t="shared" si="104"/>
        <v>0</v>
      </c>
      <c r="AE99" s="3" t="str">
        <f t="shared" si="105"/>
        <v>Nem rövidtávú a feladat.</v>
      </c>
      <c r="AG99" s="7">
        <v>0</v>
      </c>
      <c r="AH99" s="7">
        <v>0</v>
      </c>
      <c r="AI99" s="7">
        <v>0</v>
      </c>
      <c r="AJ99" s="7">
        <v>0</v>
      </c>
      <c r="AK99" s="7">
        <v>0</v>
      </c>
      <c r="AL99" s="7">
        <v>0</v>
      </c>
      <c r="AM99" s="7">
        <v>0</v>
      </c>
      <c r="AN99" s="7">
        <v>0</v>
      </c>
      <c r="AO99" s="7">
        <v>0</v>
      </c>
      <c r="AP99" s="7">
        <v>0</v>
      </c>
      <c r="AQ99" s="7">
        <v>0</v>
      </c>
      <c r="AR99" s="6">
        <f t="shared" si="106"/>
        <v>0</v>
      </c>
      <c r="AS99" s="171" t="s">
        <v>580</v>
      </c>
      <c r="AT99" s="3" t="str">
        <f t="shared" si="107"/>
        <v>Forráshiányos a feladat!</v>
      </c>
      <c r="AV99" s="173" t="s">
        <v>0</v>
      </c>
      <c r="AW99" s="173" t="s">
        <v>0</v>
      </c>
      <c r="AZ99" s="8">
        <f>VLOOKUP($G99,Összesítő!$B:$F,3,FALSE)</f>
        <v>4151</v>
      </c>
      <c r="BA99" s="8">
        <f t="shared" si="108"/>
        <v>0</v>
      </c>
      <c r="BB99" s="5">
        <f t="shared" si="109"/>
        <v>1</v>
      </c>
      <c r="BC99" s="5" t="str">
        <f t="shared" si="110"/>
        <v>H</v>
      </c>
      <c r="BD99" s="5">
        <f t="shared" si="111"/>
        <v>0</v>
      </c>
      <c r="BE99" s="5">
        <f t="shared" si="112"/>
        <v>0</v>
      </c>
      <c r="BF99" s="5">
        <f t="shared" si="113"/>
        <v>0</v>
      </c>
      <c r="BG99" s="8" t="str">
        <f t="shared" si="114"/>
        <v>Nem rövidtávú a feladat.</v>
      </c>
      <c r="BH99" s="5">
        <f t="shared" si="115"/>
        <v>1</v>
      </c>
      <c r="BI99" s="5">
        <f t="shared" si="116"/>
        <v>1</v>
      </c>
      <c r="BJ99" s="5">
        <f t="shared" si="117"/>
        <v>1</v>
      </c>
      <c r="BK99" s="5">
        <f t="shared" si="118"/>
        <v>1</v>
      </c>
      <c r="BL99" s="5">
        <f t="shared" si="119"/>
        <v>1</v>
      </c>
      <c r="BM99" s="4" t="str">
        <f t="shared" si="120"/>
        <v>Forráshiányos a feladat!</v>
      </c>
      <c r="BN99" s="5">
        <f t="shared" si="121"/>
        <v>0</v>
      </c>
      <c r="BO99" s="5">
        <f t="shared" si="122"/>
        <v>1</v>
      </c>
      <c r="BP99" s="5">
        <f t="shared" si="123"/>
        <v>0</v>
      </c>
      <c r="BQ99" s="5">
        <f t="shared" si="124"/>
        <v>0</v>
      </c>
      <c r="BR99" s="5">
        <f t="shared" si="125"/>
        <v>0</v>
      </c>
      <c r="BS99" s="8">
        <f t="shared" si="126"/>
        <v>0</v>
      </c>
      <c r="BT99" s="5">
        <f t="shared" si="127"/>
        <v>0</v>
      </c>
      <c r="BU99" s="5">
        <f t="shared" si="128"/>
        <v>0</v>
      </c>
      <c r="BV99" s="5">
        <f t="shared" si="129"/>
        <v>1</v>
      </c>
      <c r="BW99" s="5">
        <f t="shared" si="130"/>
        <v>1</v>
      </c>
      <c r="BX99" s="5">
        <f t="shared" si="131"/>
        <v>1</v>
      </c>
      <c r="BY99" s="5">
        <f t="shared" si="132"/>
        <v>1</v>
      </c>
      <c r="BZ99" s="5">
        <f t="shared" si="133"/>
        <v>1</v>
      </c>
      <c r="CA99" s="5">
        <f t="shared" si="134"/>
        <v>1</v>
      </c>
      <c r="CB99" s="5">
        <f t="shared" si="135"/>
        <v>1</v>
      </c>
      <c r="CC99" s="5">
        <f t="shared" si="136"/>
        <v>1</v>
      </c>
      <c r="CD99" s="5">
        <f t="shared" si="137"/>
        <v>1</v>
      </c>
      <c r="CE99" s="5" t="str">
        <f t="shared" si="138"/>
        <v>?</v>
      </c>
      <c r="CF99" s="4" t="str">
        <f t="shared" si="139"/>
        <v>Kitöltés rendben!</v>
      </c>
      <c r="CG99" s="5">
        <f t="shared" si="140"/>
        <v>1</v>
      </c>
      <c r="CH99" s="5">
        <f t="shared" si="141"/>
        <v>0</v>
      </c>
      <c r="CI99" s="5">
        <f t="shared" si="142"/>
        <v>1</v>
      </c>
    </row>
    <row r="100" spans="1:87" s="2" customFormat="1" ht="28.95" hidden="1" customHeight="1" x14ac:dyDescent="0.3">
      <c r="A100" s="1" t="str">
        <f t="shared" si="102"/>
        <v>Kitöltés rendben!</v>
      </c>
      <c r="B100" s="172">
        <v>2</v>
      </c>
      <c r="C100" s="171" t="s">
        <v>479</v>
      </c>
      <c r="D100" s="173" t="s">
        <v>521</v>
      </c>
      <c r="E100" s="173" t="s">
        <v>574</v>
      </c>
      <c r="F100" s="174" t="str">
        <f>VLOOKUP($G100,Összesítő!$B:$F,2,FALSE)</f>
        <v>11-14067-1-001-00-06</v>
      </c>
      <c r="G100" s="171" t="s">
        <v>148</v>
      </c>
      <c r="H100" s="174">
        <f>COUNTA($G$3:G100)</f>
        <v>83</v>
      </c>
      <c r="I100" s="174" t="str">
        <f>AZ100&amp;"_"&amp;H100&amp;"_FIV_"&amp;LEFT(Előlap!$B$6,4)</f>
        <v>4151_83_FIV_2026</v>
      </c>
      <c r="J100" s="174" t="str">
        <f>VLOOKUP($G100,Összesítő!$B:$F,5,FALSE)</f>
        <v>Pápoc</v>
      </c>
      <c r="K100" s="174" t="str">
        <f>VLOOKUP($G100,Összesítő!$B:$F,4,FALSE)</f>
        <v>Pápoc Község Önkormányzata</v>
      </c>
      <c r="L100" s="6">
        <f t="shared" si="103"/>
        <v>12000</v>
      </c>
      <c r="M100" s="172">
        <v>2029</v>
      </c>
      <c r="N100" s="172">
        <v>2029</v>
      </c>
      <c r="O100" s="12">
        <v>0</v>
      </c>
      <c r="P100" s="7">
        <v>12000</v>
      </c>
      <c r="Q100" s="7">
        <v>0</v>
      </c>
      <c r="S100" s="7">
        <v>0</v>
      </c>
      <c r="T100" s="7">
        <v>0</v>
      </c>
      <c r="U100" s="7">
        <v>0</v>
      </c>
      <c r="V100" s="7">
        <v>0</v>
      </c>
      <c r="W100" s="7">
        <v>0</v>
      </c>
      <c r="X100" s="7">
        <v>0</v>
      </c>
      <c r="Y100" s="7">
        <v>0</v>
      </c>
      <c r="Z100" s="7">
        <v>0</v>
      </c>
      <c r="AA100" s="7">
        <v>0</v>
      </c>
      <c r="AB100" s="7">
        <v>0</v>
      </c>
      <c r="AC100" s="7">
        <v>0</v>
      </c>
      <c r="AD100" s="6">
        <f t="shared" si="104"/>
        <v>0</v>
      </c>
      <c r="AE100" s="3" t="str">
        <f t="shared" si="105"/>
        <v>Nem rövidtávú a feladat.</v>
      </c>
      <c r="AG100" s="7">
        <v>0</v>
      </c>
      <c r="AH100" s="7">
        <v>0</v>
      </c>
      <c r="AI100" s="7">
        <v>0</v>
      </c>
      <c r="AJ100" s="7">
        <v>0</v>
      </c>
      <c r="AK100" s="7">
        <v>0</v>
      </c>
      <c r="AL100" s="7">
        <v>0</v>
      </c>
      <c r="AM100" s="7">
        <v>0</v>
      </c>
      <c r="AN100" s="7">
        <v>0</v>
      </c>
      <c r="AO100" s="7">
        <v>0</v>
      </c>
      <c r="AP100" s="7">
        <v>0</v>
      </c>
      <c r="AQ100" s="7">
        <v>0</v>
      </c>
      <c r="AR100" s="6">
        <f t="shared" si="106"/>
        <v>0</v>
      </c>
      <c r="AS100" s="171" t="s">
        <v>580</v>
      </c>
      <c r="AT100" s="3" t="str">
        <f t="shared" si="107"/>
        <v>Forráshiányos a feladat!</v>
      </c>
      <c r="AV100" s="173" t="s">
        <v>0</v>
      </c>
      <c r="AW100" s="173" t="s">
        <v>0</v>
      </c>
      <c r="AZ100" s="8">
        <f>VLOOKUP($G100,Összesítő!$B:$F,3,FALSE)</f>
        <v>4151</v>
      </c>
      <c r="BA100" s="8">
        <f t="shared" si="108"/>
        <v>0</v>
      </c>
      <c r="BB100" s="5">
        <f t="shared" si="109"/>
        <v>1</v>
      </c>
      <c r="BC100" s="5" t="str">
        <f t="shared" si="110"/>
        <v>H</v>
      </c>
      <c r="BD100" s="5">
        <f t="shared" si="111"/>
        <v>0</v>
      </c>
      <c r="BE100" s="5">
        <f t="shared" si="112"/>
        <v>0</v>
      </c>
      <c r="BF100" s="5">
        <f t="shared" si="113"/>
        <v>0</v>
      </c>
      <c r="BG100" s="8" t="str">
        <f t="shared" si="114"/>
        <v>Nem rövidtávú a feladat.</v>
      </c>
      <c r="BH100" s="5">
        <f t="shared" si="115"/>
        <v>1</v>
      </c>
      <c r="BI100" s="5">
        <f t="shared" si="116"/>
        <v>1</v>
      </c>
      <c r="BJ100" s="5">
        <f t="shared" si="117"/>
        <v>1</v>
      </c>
      <c r="BK100" s="5">
        <f t="shared" si="118"/>
        <v>1</v>
      </c>
      <c r="BL100" s="5">
        <f t="shared" si="119"/>
        <v>1</v>
      </c>
      <c r="BM100" s="4" t="str">
        <f t="shared" si="120"/>
        <v>Forráshiányos a feladat!</v>
      </c>
      <c r="BN100" s="5">
        <f t="shared" si="121"/>
        <v>0</v>
      </c>
      <c r="BO100" s="5">
        <f t="shared" si="122"/>
        <v>1</v>
      </c>
      <c r="BP100" s="5">
        <f t="shared" si="123"/>
        <v>0</v>
      </c>
      <c r="BQ100" s="5">
        <f t="shared" si="124"/>
        <v>0</v>
      </c>
      <c r="BR100" s="5">
        <f t="shared" si="125"/>
        <v>0</v>
      </c>
      <c r="BS100" s="8">
        <f t="shared" si="126"/>
        <v>0</v>
      </c>
      <c r="BT100" s="5">
        <f t="shared" si="127"/>
        <v>0</v>
      </c>
      <c r="BU100" s="5">
        <f t="shared" si="128"/>
        <v>0</v>
      </c>
      <c r="BV100" s="5">
        <f t="shared" si="129"/>
        <v>1</v>
      </c>
      <c r="BW100" s="5">
        <f t="shared" si="130"/>
        <v>1</v>
      </c>
      <c r="BX100" s="5">
        <f t="shared" si="131"/>
        <v>1</v>
      </c>
      <c r="BY100" s="5">
        <f t="shared" si="132"/>
        <v>1</v>
      </c>
      <c r="BZ100" s="5">
        <f t="shared" si="133"/>
        <v>1</v>
      </c>
      <c r="CA100" s="5">
        <f t="shared" si="134"/>
        <v>1</v>
      </c>
      <c r="CB100" s="5">
        <f t="shared" si="135"/>
        <v>1</v>
      </c>
      <c r="CC100" s="5">
        <f t="shared" si="136"/>
        <v>1</v>
      </c>
      <c r="CD100" s="5">
        <f t="shared" si="137"/>
        <v>1</v>
      </c>
      <c r="CE100" s="5" t="str">
        <f t="shared" si="138"/>
        <v>?</v>
      </c>
      <c r="CF100" s="4" t="str">
        <f t="shared" si="139"/>
        <v>Kitöltés rendben!</v>
      </c>
      <c r="CG100" s="5">
        <f t="shared" si="140"/>
        <v>1</v>
      </c>
      <c r="CH100" s="5">
        <f t="shared" si="141"/>
        <v>0</v>
      </c>
      <c r="CI100" s="5">
        <f t="shared" si="142"/>
        <v>1</v>
      </c>
    </row>
    <row r="101" spans="1:87" s="2" customFormat="1" ht="31.2" hidden="1" customHeight="1" x14ac:dyDescent="0.3">
      <c r="A101" s="1" t="str">
        <f t="shared" si="102"/>
        <v>Kitöltés rendben!</v>
      </c>
      <c r="B101" s="172">
        <v>1</v>
      </c>
      <c r="C101" s="171" t="s">
        <v>489</v>
      </c>
      <c r="D101" s="173" t="s">
        <v>506</v>
      </c>
      <c r="E101" s="173" t="s">
        <v>575</v>
      </c>
      <c r="F101" s="174" t="str">
        <f>VLOOKUP($G101,Összesítő!$B:$F,2,FALSE)</f>
        <v>11-14067-1-001-00-06</v>
      </c>
      <c r="G101" s="171" t="s">
        <v>148</v>
      </c>
      <c r="H101" s="174">
        <f>COUNTA($G$3:G101)</f>
        <v>84</v>
      </c>
      <c r="I101" s="174" t="str">
        <f>AZ101&amp;"_"&amp;H101&amp;"_FIV_"&amp;LEFT(Előlap!$B$6,4)</f>
        <v>4151_84_FIV_2026</v>
      </c>
      <c r="J101" s="174" t="str">
        <f>VLOOKUP($G101,Összesítő!$B:$F,5,FALSE)</f>
        <v>Pápoc</v>
      </c>
      <c r="K101" s="174" t="str">
        <f>VLOOKUP($G101,Összesítő!$B:$F,4,FALSE)</f>
        <v>Pápoc Község Önkormányzata</v>
      </c>
      <c r="L101" s="6">
        <f t="shared" si="103"/>
        <v>0</v>
      </c>
      <c r="M101" s="172">
        <v>2027</v>
      </c>
      <c r="N101" s="172">
        <v>2027</v>
      </c>
      <c r="O101" s="12">
        <v>0</v>
      </c>
      <c r="P101" s="7">
        <v>0</v>
      </c>
      <c r="Q101" s="7">
        <v>0</v>
      </c>
      <c r="S101" s="7">
        <v>0</v>
      </c>
      <c r="T101" s="7">
        <v>0</v>
      </c>
      <c r="U101" s="7">
        <v>0</v>
      </c>
      <c r="V101" s="7">
        <v>0</v>
      </c>
      <c r="W101" s="7">
        <v>0</v>
      </c>
      <c r="X101" s="7">
        <v>0</v>
      </c>
      <c r="Y101" s="7">
        <v>0</v>
      </c>
      <c r="Z101" s="7">
        <v>0</v>
      </c>
      <c r="AA101" s="7">
        <v>0</v>
      </c>
      <c r="AB101" s="7">
        <v>0</v>
      </c>
      <c r="AC101" s="7">
        <v>0</v>
      </c>
      <c r="AD101" s="6">
        <f t="shared" si="104"/>
        <v>0</v>
      </c>
      <c r="AE101" s="3" t="str">
        <f t="shared" si="105"/>
        <v>A forrás egyenlő a költséggel (I.ütem).</v>
      </c>
      <c r="AG101" s="7">
        <v>0</v>
      </c>
      <c r="AH101" s="7">
        <v>0</v>
      </c>
      <c r="AI101" s="7">
        <v>0</v>
      </c>
      <c r="AJ101" s="7">
        <v>0</v>
      </c>
      <c r="AK101" s="7">
        <v>0</v>
      </c>
      <c r="AL101" s="7">
        <v>0</v>
      </c>
      <c r="AM101" s="7">
        <v>0</v>
      </c>
      <c r="AN101" s="7">
        <v>0</v>
      </c>
      <c r="AO101" s="7">
        <v>0</v>
      </c>
      <c r="AP101" s="7">
        <v>0</v>
      </c>
      <c r="AQ101" s="7">
        <v>0</v>
      </c>
      <c r="AR101" s="6">
        <f t="shared" si="106"/>
        <v>0</v>
      </c>
      <c r="AS101" s="171" t="s">
        <v>581</v>
      </c>
      <c r="AT101" s="3" t="str">
        <f t="shared" si="107"/>
        <v>Nem hosszútávú a feladat.</v>
      </c>
      <c r="AV101" s="173" t="s">
        <v>582</v>
      </c>
      <c r="AW101" s="173" t="s">
        <v>0</v>
      </c>
      <c r="AZ101" s="8">
        <f>VLOOKUP($G101,Összesítő!$B:$F,3,FALSE)</f>
        <v>4151</v>
      </c>
      <c r="BA101" s="8">
        <f t="shared" si="108"/>
        <v>31</v>
      </c>
      <c r="BB101" s="5">
        <f t="shared" si="109"/>
        <v>1</v>
      </c>
      <c r="BC101" s="5" t="str">
        <f t="shared" si="110"/>
        <v>R</v>
      </c>
      <c r="BD101" s="5">
        <f t="shared" si="111"/>
        <v>1</v>
      </c>
      <c r="BE101" s="5">
        <f t="shared" si="112"/>
        <v>0</v>
      </c>
      <c r="BF101" s="5">
        <f t="shared" si="113"/>
        <v>0</v>
      </c>
      <c r="BG101" s="8" t="str">
        <f t="shared" si="114"/>
        <v>A forrás egyenlő a költséggel (I.ütem).</v>
      </c>
      <c r="BH101" s="5">
        <f t="shared" si="115"/>
        <v>1</v>
      </c>
      <c r="BI101" s="5">
        <f t="shared" si="116"/>
        <v>1</v>
      </c>
      <c r="BJ101" s="5">
        <f t="shared" si="117"/>
        <v>0</v>
      </c>
      <c r="BK101" s="5">
        <f t="shared" si="118"/>
        <v>1</v>
      </c>
      <c r="BL101" s="5">
        <f t="shared" si="119"/>
        <v>1</v>
      </c>
      <c r="BM101" s="4" t="str">
        <f t="shared" si="120"/>
        <v>Nem hosszútávú a feladat.</v>
      </c>
      <c r="BN101" s="5">
        <f t="shared" si="121"/>
        <v>1</v>
      </c>
      <c r="BO101" s="5">
        <f t="shared" si="122"/>
        <v>0</v>
      </c>
      <c r="BP101" s="5">
        <f t="shared" si="123"/>
        <v>1</v>
      </c>
      <c r="BQ101" s="5">
        <f t="shared" si="124"/>
        <v>0</v>
      </c>
      <c r="BR101" s="5">
        <f t="shared" si="125"/>
        <v>1</v>
      </c>
      <c r="BS101" s="8" t="str">
        <f t="shared" si="126"/>
        <v>Nincs hosszútávú terv!</v>
      </c>
      <c r="BT101" s="5">
        <f t="shared" si="127"/>
        <v>1</v>
      </c>
      <c r="BU101" s="5">
        <f t="shared" si="128"/>
        <v>0</v>
      </c>
      <c r="BV101" s="5">
        <f t="shared" si="129"/>
        <v>1</v>
      </c>
      <c r="BW101" s="5">
        <f t="shared" si="130"/>
        <v>1</v>
      </c>
      <c r="BX101" s="5">
        <f t="shared" si="131"/>
        <v>1</v>
      </c>
      <c r="BY101" s="5">
        <f t="shared" si="132"/>
        <v>1</v>
      </c>
      <c r="BZ101" s="5">
        <f t="shared" si="133"/>
        <v>1</v>
      </c>
      <c r="CA101" s="5">
        <f t="shared" si="134"/>
        <v>1</v>
      </c>
      <c r="CB101" s="5">
        <f t="shared" si="135"/>
        <v>1</v>
      </c>
      <c r="CC101" s="5">
        <f t="shared" si="136"/>
        <v>1</v>
      </c>
      <c r="CD101" s="5">
        <f t="shared" si="137"/>
        <v>1</v>
      </c>
      <c r="CE101" s="5" t="str">
        <f t="shared" si="138"/>
        <v>?</v>
      </c>
      <c r="CF101" s="4" t="str">
        <f t="shared" si="139"/>
        <v>Kitöltés rendben!</v>
      </c>
      <c r="CG101" s="5">
        <f t="shared" si="140"/>
        <v>1</v>
      </c>
      <c r="CH101" s="5">
        <f t="shared" si="141"/>
        <v>1</v>
      </c>
      <c r="CI101" s="5">
        <f t="shared" si="142"/>
        <v>0</v>
      </c>
    </row>
    <row r="102" spans="1:87" s="2" customFormat="1" ht="31.2" hidden="1" customHeight="1" x14ac:dyDescent="0.3">
      <c r="A102" s="1" t="str">
        <f t="shared" si="102"/>
        <v>Nincs VKR kiválasztva!</v>
      </c>
      <c r="B102" s="172"/>
      <c r="C102" s="171"/>
      <c r="D102" s="173"/>
      <c r="E102" s="173"/>
      <c r="F102" s="174" t="e">
        <f>VLOOKUP($G102,Összesítő!$B:$F,2,FALSE)</f>
        <v>#N/A</v>
      </c>
      <c r="G102" s="171"/>
      <c r="H102" s="174">
        <f>COUNTA($G$3:G102)</f>
        <v>84</v>
      </c>
      <c r="I102" s="174" t="e">
        <f>AZ102&amp;"_"&amp;H102&amp;"_FIV_"&amp;LEFT(Előlap!$B$6,4)</f>
        <v>#N/A</v>
      </c>
      <c r="J102" s="174" t="e">
        <f>VLOOKUP($G102,Összesítő!$B:$F,5,FALSE)</f>
        <v>#N/A</v>
      </c>
      <c r="K102" s="174" t="e">
        <f>VLOOKUP($G102,Összesítő!$B:$F,4,FALSE)</f>
        <v>#N/A</v>
      </c>
      <c r="L102" s="6">
        <f t="shared" si="103"/>
        <v>0</v>
      </c>
      <c r="M102" s="172"/>
      <c r="N102" s="172"/>
      <c r="O102" s="12"/>
      <c r="P102" s="7"/>
      <c r="Q102" s="7"/>
      <c r="S102" s="7"/>
      <c r="T102" s="7"/>
      <c r="U102" s="7"/>
      <c r="V102" s="7"/>
      <c r="W102" s="7"/>
      <c r="X102" s="7"/>
      <c r="Y102" s="7"/>
      <c r="Z102" s="7"/>
      <c r="AA102" s="7"/>
      <c r="AB102" s="7"/>
      <c r="AC102" s="7"/>
      <c r="AD102" s="6">
        <f t="shared" si="104"/>
        <v>0</v>
      </c>
      <c r="AE102" s="3" t="str">
        <f t="shared" si="105"/>
        <v>Nincs VKR kiválasztva!</v>
      </c>
      <c r="AG102" s="7"/>
      <c r="AH102" s="7"/>
      <c r="AI102" s="7"/>
      <c r="AJ102" s="7"/>
      <c r="AK102" s="7"/>
      <c r="AL102" s="7"/>
      <c r="AM102" s="7"/>
      <c r="AN102" s="7"/>
      <c r="AO102" s="7"/>
      <c r="AP102" s="7"/>
      <c r="AQ102" s="7"/>
      <c r="AR102" s="6">
        <f t="shared" si="106"/>
        <v>0</v>
      </c>
      <c r="AS102" s="171"/>
      <c r="AT102" s="3" t="str">
        <f t="shared" si="107"/>
        <v>Nincs VKR kiválasztva!</v>
      </c>
      <c r="AV102" s="173" t="s">
        <v>0</v>
      </c>
      <c r="AW102" s="173" t="s">
        <v>0</v>
      </c>
      <c r="AZ102" s="8" t="e">
        <f>VLOOKUP($G102,Összesítő!$B:$F,3,FALSE)</f>
        <v>#N/A</v>
      </c>
      <c r="BA102" s="8">
        <f t="shared" si="108"/>
        <v>0</v>
      </c>
      <c r="BB102" s="5" t="e">
        <f t="shared" si="109"/>
        <v>#N/A</v>
      </c>
      <c r="BC102" s="5" t="e">
        <f t="shared" si="110"/>
        <v>#N/A</v>
      </c>
      <c r="BD102" s="5" t="e">
        <f t="shared" si="111"/>
        <v>#N/A</v>
      </c>
      <c r="BE102" s="5" t="e">
        <f t="shared" si="112"/>
        <v>#N/A</v>
      </c>
      <c r="BF102" s="5">
        <f t="shared" si="113"/>
        <v>0</v>
      </c>
      <c r="BG102" s="8" t="str">
        <f t="shared" si="114"/>
        <v>A forrás egyenlő a költséggel (I.ütem).</v>
      </c>
      <c r="BH102" s="5">
        <f t="shared" si="115"/>
        <v>0</v>
      </c>
      <c r="BI102" s="5">
        <f t="shared" si="116"/>
        <v>0</v>
      </c>
      <c r="BJ102" s="5">
        <f t="shared" si="117"/>
        <v>0</v>
      </c>
      <c r="BK102" s="5">
        <f t="shared" si="118"/>
        <v>0</v>
      </c>
      <c r="BL102" s="5">
        <f t="shared" si="119"/>
        <v>0</v>
      </c>
      <c r="BM102" s="4" t="str">
        <f t="shared" si="120"/>
        <v>Nem hosszútávú a feladat.</v>
      </c>
      <c r="BN102" s="5">
        <f t="shared" si="121"/>
        <v>1</v>
      </c>
      <c r="BO102" s="5">
        <f t="shared" si="122"/>
        <v>0</v>
      </c>
      <c r="BP102" s="5">
        <f t="shared" si="123"/>
        <v>1</v>
      </c>
      <c r="BQ102" s="5">
        <f t="shared" si="124"/>
        <v>0</v>
      </c>
      <c r="BR102" s="5" t="e">
        <f t="shared" si="125"/>
        <v>#N/A</v>
      </c>
      <c r="BS102" s="8" t="str">
        <f t="shared" si="126"/>
        <v>Nincs hosszútávú terv!</v>
      </c>
      <c r="BT102" s="5" t="e">
        <f t="shared" si="127"/>
        <v>#N/A</v>
      </c>
      <c r="BU102" s="5" t="e">
        <f t="shared" si="128"/>
        <v>#N/A</v>
      </c>
      <c r="BV102" s="5">
        <f t="shared" si="129"/>
        <v>0</v>
      </c>
      <c r="BW102" s="5">
        <f t="shared" si="130"/>
        <v>0</v>
      </c>
      <c r="BX102" s="5">
        <f t="shared" si="131"/>
        <v>0</v>
      </c>
      <c r="BY102" s="5">
        <f t="shared" si="132"/>
        <v>0</v>
      </c>
      <c r="BZ102" s="5">
        <f t="shared" si="133"/>
        <v>0</v>
      </c>
      <c r="CA102" s="5">
        <f t="shared" si="134"/>
        <v>0</v>
      </c>
      <c r="CB102" s="5">
        <f t="shared" si="135"/>
        <v>0</v>
      </c>
      <c r="CC102" s="5">
        <f t="shared" si="136"/>
        <v>0</v>
      </c>
      <c r="CD102" s="5">
        <f t="shared" si="137"/>
        <v>0</v>
      </c>
      <c r="CE102" s="5" t="e">
        <f t="shared" si="138"/>
        <v>#N/A</v>
      </c>
      <c r="CF102" s="4" t="e">
        <f t="shared" si="139"/>
        <v>#N/A</v>
      </c>
      <c r="CG102" s="5">
        <f t="shared" si="140"/>
        <v>0</v>
      </c>
      <c r="CH102" s="5" t="e">
        <f t="shared" si="141"/>
        <v>#N/A</v>
      </c>
      <c r="CI102" s="5" t="e">
        <f t="shared" si="142"/>
        <v>#N/A</v>
      </c>
    </row>
    <row r="103" spans="1:87" s="2" customFormat="1" ht="28.2" hidden="1" x14ac:dyDescent="0.3">
      <c r="A103" s="1" t="str">
        <f t="shared" si="102"/>
        <v>Kitöltés rendben!</v>
      </c>
      <c r="B103" s="172">
        <v>2</v>
      </c>
      <c r="C103" s="171" t="s">
        <v>399</v>
      </c>
      <c r="D103" s="173" t="s">
        <v>509</v>
      </c>
      <c r="E103" s="173" t="s">
        <v>576</v>
      </c>
      <c r="F103" s="174" t="str">
        <f>VLOOKUP($G103,Összesítő!$B:$F,2,FALSE)</f>
        <v>11-26000-1-001-00-06</v>
      </c>
      <c r="G103" s="171" t="s">
        <v>224</v>
      </c>
      <c r="H103" s="174">
        <f>COUNTA($G$3:G103)</f>
        <v>85</v>
      </c>
      <c r="I103" s="174" t="str">
        <f>AZ103&amp;"_"&amp;H103&amp;"_FIV_"&amp;LEFT(Előlap!$B$6,4)</f>
        <v>4171_85_FIV_2026</v>
      </c>
      <c r="J103" s="174" t="str">
        <f>VLOOKUP($G103,Összesítő!$B:$F,5,FALSE)</f>
        <v>Velem</v>
      </c>
      <c r="K103" s="174" t="str">
        <f>VLOOKUP($G103,Összesítő!$B:$F,4,FALSE)</f>
        <v>Velem Községi Önkormányzat</v>
      </c>
      <c r="L103" s="6">
        <f t="shared" si="103"/>
        <v>80000</v>
      </c>
      <c r="M103" s="172">
        <v>2029</v>
      </c>
      <c r="N103" s="172">
        <v>2029</v>
      </c>
      <c r="O103" s="12">
        <v>0</v>
      </c>
      <c r="P103" s="7">
        <v>80000</v>
      </c>
      <c r="Q103" s="7">
        <v>0</v>
      </c>
      <c r="S103" s="7">
        <v>0</v>
      </c>
      <c r="T103" s="7">
        <v>0</v>
      </c>
      <c r="U103" s="7">
        <v>0</v>
      </c>
      <c r="V103" s="7">
        <v>0</v>
      </c>
      <c r="W103" s="7">
        <v>0</v>
      </c>
      <c r="X103" s="7">
        <v>0</v>
      </c>
      <c r="Y103" s="7">
        <v>0</v>
      </c>
      <c r="Z103" s="7">
        <v>0</v>
      </c>
      <c r="AA103" s="7">
        <v>0</v>
      </c>
      <c r="AB103" s="7">
        <v>0</v>
      </c>
      <c r="AC103" s="7">
        <v>0</v>
      </c>
      <c r="AD103" s="6">
        <f t="shared" si="104"/>
        <v>0</v>
      </c>
      <c r="AE103" s="3" t="str">
        <f t="shared" si="105"/>
        <v>Nem rövidtávú a feladat.</v>
      </c>
      <c r="AG103" s="7">
        <v>0</v>
      </c>
      <c r="AH103" s="7">
        <v>0</v>
      </c>
      <c r="AI103" s="7">
        <v>400</v>
      </c>
      <c r="AJ103" s="7">
        <v>0</v>
      </c>
      <c r="AK103" s="7">
        <v>0</v>
      </c>
      <c r="AL103" s="7">
        <v>0</v>
      </c>
      <c r="AM103" s="7">
        <v>0</v>
      </c>
      <c r="AN103" s="7">
        <v>0</v>
      </c>
      <c r="AO103" s="7">
        <v>0</v>
      </c>
      <c r="AP103" s="7">
        <v>0</v>
      </c>
      <c r="AQ103" s="7">
        <v>0</v>
      </c>
      <c r="AR103" s="6">
        <f t="shared" si="106"/>
        <v>400</v>
      </c>
      <c r="AS103" s="171" t="s">
        <v>580</v>
      </c>
      <c r="AT103" s="3" t="str">
        <f t="shared" si="107"/>
        <v>Forráshiányos a feladat!</v>
      </c>
      <c r="AV103" s="173" t="s">
        <v>0</v>
      </c>
      <c r="AW103" s="173" t="s">
        <v>0</v>
      </c>
      <c r="AZ103" s="8">
        <f>VLOOKUP($G103,Összesítő!$B:$F,3,FALSE)</f>
        <v>4171</v>
      </c>
      <c r="BA103" s="8">
        <f t="shared" si="108"/>
        <v>0</v>
      </c>
      <c r="BB103" s="5">
        <f t="shared" si="109"/>
        <v>1</v>
      </c>
      <c r="BC103" s="5" t="str">
        <f t="shared" si="110"/>
        <v>H</v>
      </c>
      <c r="BD103" s="5">
        <f t="shared" si="111"/>
        <v>0</v>
      </c>
      <c r="BE103" s="5">
        <f t="shared" si="112"/>
        <v>0</v>
      </c>
      <c r="BF103" s="5">
        <f t="shared" si="113"/>
        <v>0</v>
      </c>
      <c r="BG103" s="8" t="str">
        <f t="shared" si="114"/>
        <v>Nem rövidtávú a feladat.</v>
      </c>
      <c r="BH103" s="5">
        <f t="shared" si="115"/>
        <v>1</v>
      </c>
      <c r="BI103" s="5">
        <f t="shared" si="116"/>
        <v>1</v>
      </c>
      <c r="BJ103" s="5">
        <f t="shared" si="117"/>
        <v>1</v>
      </c>
      <c r="BK103" s="5">
        <f t="shared" si="118"/>
        <v>1</v>
      </c>
      <c r="BL103" s="5">
        <f t="shared" si="119"/>
        <v>1</v>
      </c>
      <c r="BM103" s="4" t="str">
        <f t="shared" si="120"/>
        <v>Forráshiányos a feladat!</v>
      </c>
      <c r="BN103" s="5">
        <f t="shared" si="121"/>
        <v>0</v>
      </c>
      <c r="BO103" s="5">
        <f t="shared" si="122"/>
        <v>1</v>
      </c>
      <c r="BP103" s="5">
        <f t="shared" si="123"/>
        <v>0</v>
      </c>
      <c r="BQ103" s="5">
        <f t="shared" si="124"/>
        <v>0</v>
      </c>
      <c r="BR103" s="5">
        <f t="shared" si="125"/>
        <v>0</v>
      </c>
      <c r="BS103" s="8">
        <f t="shared" si="126"/>
        <v>0</v>
      </c>
      <c r="BT103" s="5">
        <f t="shared" si="127"/>
        <v>0</v>
      </c>
      <c r="BU103" s="5">
        <f t="shared" si="128"/>
        <v>0</v>
      </c>
      <c r="BV103" s="5">
        <f t="shared" si="129"/>
        <v>1</v>
      </c>
      <c r="BW103" s="5">
        <f t="shared" si="130"/>
        <v>1</v>
      </c>
      <c r="BX103" s="5">
        <f t="shared" si="131"/>
        <v>1</v>
      </c>
      <c r="BY103" s="5">
        <f t="shared" si="132"/>
        <v>1</v>
      </c>
      <c r="BZ103" s="5">
        <f t="shared" si="133"/>
        <v>1</v>
      </c>
      <c r="CA103" s="5">
        <f t="shared" si="134"/>
        <v>1</v>
      </c>
      <c r="CB103" s="5">
        <f t="shared" si="135"/>
        <v>1</v>
      </c>
      <c r="CC103" s="5">
        <f t="shared" si="136"/>
        <v>1</v>
      </c>
      <c r="CD103" s="5">
        <f t="shared" si="137"/>
        <v>1</v>
      </c>
      <c r="CE103" s="5" t="str">
        <f t="shared" si="138"/>
        <v>?</v>
      </c>
      <c r="CF103" s="4" t="str">
        <f t="shared" si="139"/>
        <v>Kitöltés rendben!</v>
      </c>
      <c r="CG103" s="5">
        <f t="shared" si="140"/>
        <v>1</v>
      </c>
      <c r="CH103" s="5">
        <f t="shared" si="141"/>
        <v>0</v>
      </c>
      <c r="CI103" s="5">
        <f t="shared" si="142"/>
        <v>1</v>
      </c>
    </row>
    <row r="104" spans="1:87" s="2" customFormat="1" ht="81.599999999999994" hidden="1" customHeight="1" x14ac:dyDescent="0.3">
      <c r="A104" s="1" t="str">
        <f t="shared" si="102"/>
        <v>Kitöltés rendben!</v>
      </c>
      <c r="B104" s="172">
        <v>2</v>
      </c>
      <c r="C104" s="171" t="s">
        <v>487</v>
      </c>
      <c r="D104" s="173" t="s">
        <v>522</v>
      </c>
      <c r="E104" s="173" t="s">
        <v>574</v>
      </c>
      <c r="F104" s="174" t="str">
        <f>VLOOKUP($G104,Összesítő!$B:$F,2,FALSE)</f>
        <v>11-26000-1-001-00-06</v>
      </c>
      <c r="G104" s="171" t="s">
        <v>224</v>
      </c>
      <c r="H104" s="174">
        <f>COUNTA($G$3:G104)</f>
        <v>86</v>
      </c>
      <c r="I104" s="174" t="str">
        <f>AZ104&amp;"_"&amp;H104&amp;"_FIV_"&amp;LEFT(Előlap!$B$6,4)</f>
        <v>4171_86_FIV_2026</v>
      </c>
      <c r="J104" s="174" t="str">
        <f>VLOOKUP($G104,Összesítő!$B:$F,5,FALSE)</f>
        <v>Velem</v>
      </c>
      <c r="K104" s="174" t="str">
        <f>VLOOKUP($G104,Összesítő!$B:$F,4,FALSE)</f>
        <v>Velem Községi Önkormányzat</v>
      </c>
      <c r="L104" s="6">
        <f t="shared" si="103"/>
        <v>10000</v>
      </c>
      <c r="M104" s="172">
        <v>2028</v>
      </c>
      <c r="N104" s="172">
        <v>2029</v>
      </c>
      <c r="O104" s="12">
        <v>0</v>
      </c>
      <c r="P104" s="7">
        <v>10000</v>
      </c>
      <c r="Q104" s="7">
        <v>0</v>
      </c>
      <c r="S104" s="7">
        <v>0</v>
      </c>
      <c r="T104" s="7">
        <v>0</v>
      </c>
      <c r="U104" s="7">
        <v>0</v>
      </c>
      <c r="V104" s="7">
        <v>0</v>
      </c>
      <c r="W104" s="7">
        <v>0</v>
      </c>
      <c r="X104" s="7">
        <v>0</v>
      </c>
      <c r="Y104" s="7">
        <v>0</v>
      </c>
      <c r="Z104" s="7">
        <v>0</v>
      </c>
      <c r="AA104" s="7">
        <v>0</v>
      </c>
      <c r="AB104" s="7">
        <v>0</v>
      </c>
      <c r="AC104" s="7">
        <v>0</v>
      </c>
      <c r="AD104" s="6">
        <f t="shared" si="104"/>
        <v>0</v>
      </c>
      <c r="AE104" s="3" t="str">
        <f t="shared" si="105"/>
        <v>Nem rövidtávú a feladat.</v>
      </c>
      <c r="AG104" s="7">
        <v>0</v>
      </c>
      <c r="AH104" s="7">
        <v>0</v>
      </c>
      <c r="AI104" s="7">
        <v>0</v>
      </c>
      <c r="AJ104" s="7">
        <v>0</v>
      </c>
      <c r="AK104" s="7">
        <v>0</v>
      </c>
      <c r="AL104" s="7">
        <v>0</v>
      </c>
      <c r="AM104" s="7">
        <v>0</v>
      </c>
      <c r="AN104" s="7">
        <v>0</v>
      </c>
      <c r="AO104" s="7">
        <v>0</v>
      </c>
      <c r="AP104" s="7">
        <v>0</v>
      </c>
      <c r="AQ104" s="7">
        <v>0</v>
      </c>
      <c r="AR104" s="6">
        <f t="shared" si="106"/>
        <v>0</v>
      </c>
      <c r="AS104" s="171" t="s">
        <v>580</v>
      </c>
      <c r="AT104" s="3" t="str">
        <f t="shared" si="107"/>
        <v>Forráshiányos a feladat!</v>
      </c>
      <c r="AV104" s="173" t="s">
        <v>0</v>
      </c>
      <c r="AW104" s="173" t="s">
        <v>0</v>
      </c>
      <c r="AZ104" s="8">
        <f>VLOOKUP($G104,Összesítő!$B:$F,3,FALSE)</f>
        <v>4171</v>
      </c>
      <c r="BA104" s="8">
        <f t="shared" si="108"/>
        <v>0</v>
      </c>
      <c r="BB104" s="5">
        <f t="shared" si="109"/>
        <v>1</v>
      </c>
      <c r="BC104" s="5" t="str">
        <f t="shared" si="110"/>
        <v>H</v>
      </c>
      <c r="BD104" s="5">
        <f t="shared" si="111"/>
        <v>0</v>
      </c>
      <c r="BE104" s="5">
        <f t="shared" si="112"/>
        <v>0</v>
      </c>
      <c r="BF104" s="5">
        <f t="shared" si="113"/>
        <v>0</v>
      </c>
      <c r="BG104" s="8" t="str">
        <f t="shared" si="114"/>
        <v>Nem rövidtávú a feladat.</v>
      </c>
      <c r="BH104" s="5">
        <f t="shared" si="115"/>
        <v>1</v>
      </c>
      <c r="BI104" s="5">
        <f t="shared" si="116"/>
        <v>1</v>
      </c>
      <c r="BJ104" s="5">
        <f t="shared" si="117"/>
        <v>1</v>
      </c>
      <c r="BK104" s="5">
        <f t="shared" si="118"/>
        <v>1</v>
      </c>
      <c r="BL104" s="5">
        <f t="shared" si="119"/>
        <v>1</v>
      </c>
      <c r="BM104" s="4" t="str">
        <f t="shared" si="120"/>
        <v>Forráshiányos a feladat!</v>
      </c>
      <c r="BN104" s="5">
        <f t="shared" si="121"/>
        <v>0</v>
      </c>
      <c r="BO104" s="5">
        <f t="shared" si="122"/>
        <v>1</v>
      </c>
      <c r="BP104" s="5">
        <f t="shared" si="123"/>
        <v>0</v>
      </c>
      <c r="BQ104" s="5">
        <f t="shared" si="124"/>
        <v>0</v>
      </c>
      <c r="BR104" s="5">
        <f t="shared" si="125"/>
        <v>0</v>
      </c>
      <c r="BS104" s="8">
        <f t="shared" si="126"/>
        <v>0</v>
      </c>
      <c r="BT104" s="5">
        <f t="shared" si="127"/>
        <v>0</v>
      </c>
      <c r="BU104" s="5">
        <f t="shared" si="128"/>
        <v>0</v>
      </c>
      <c r="BV104" s="5">
        <f t="shared" si="129"/>
        <v>1</v>
      </c>
      <c r="BW104" s="5">
        <f t="shared" si="130"/>
        <v>1</v>
      </c>
      <c r="BX104" s="5">
        <f t="shared" si="131"/>
        <v>1</v>
      </c>
      <c r="BY104" s="5">
        <f t="shared" si="132"/>
        <v>1</v>
      </c>
      <c r="BZ104" s="5">
        <f t="shared" si="133"/>
        <v>1</v>
      </c>
      <c r="CA104" s="5">
        <f t="shared" si="134"/>
        <v>1</v>
      </c>
      <c r="CB104" s="5">
        <f t="shared" si="135"/>
        <v>1</v>
      </c>
      <c r="CC104" s="5">
        <f t="shared" si="136"/>
        <v>1</v>
      </c>
      <c r="CD104" s="5">
        <f t="shared" si="137"/>
        <v>1</v>
      </c>
      <c r="CE104" s="5" t="str">
        <f t="shared" si="138"/>
        <v>?</v>
      </c>
      <c r="CF104" s="4" t="str">
        <f t="shared" si="139"/>
        <v>Kitöltés rendben!</v>
      </c>
      <c r="CG104" s="5">
        <f t="shared" si="140"/>
        <v>1</v>
      </c>
      <c r="CH104" s="5">
        <f t="shared" si="141"/>
        <v>0</v>
      </c>
      <c r="CI104" s="5">
        <f t="shared" si="142"/>
        <v>1</v>
      </c>
    </row>
    <row r="105" spans="1:87" s="2" customFormat="1" ht="52.95" hidden="1" customHeight="1" x14ac:dyDescent="0.3">
      <c r="A105" s="1" t="str">
        <f t="shared" ref="A105:A106" si="170">IF($G105="","Nincs VKR kiválasztva!",CF105)</f>
        <v>Kitöltés rendben!</v>
      </c>
      <c r="B105" s="175">
        <v>2</v>
      </c>
      <c r="C105" s="171" t="s">
        <v>481</v>
      </c>
      <c r="D105" s="173" t="s">
        <v>511</v>
      </c>
      <c r="E105" s="173" t="s">
        <v>574</v>
      </c>
      <c r="F105" s="174" t="str">
        <f>VLOOKUP($G105,Összesítő!$B:$F,2,FALSE)</f>
        <v>11-26000-1-001-00-06</v>
      </c>
      <c r="G105" s="171" t="s">
        <v>224</v>
      </c>
      <c r="H105" s="174">
        <f>COUNTA($G$3:G105)</f>
        <v>87</v>
      </c>
      <c r="I105" s="174" t="str">
        <f>AZ105&amp;"_"&amp;H105&amp;"_FIV_"&amp;LEFT(Előlap!$B$6,4)</f>
        <v>4171_87_FIV_2026</v>
      </c>
      <c r="J105" s="174" t="str">
        <f>VLOOKUP($G105,Összesítő!$B:$F,5,FALSE)</f>
        <v>Velem</v>
      </c>
      <c r="K105" s="174" t="str">
        <f>VLOOKUP($G105,Összesítő!$B:$F,4,FALSE)</f>
        <v>Velem Községi Önkormányzat</v>
      </c>
      <c r="L105" s="6">
        <f t="shared" ref="L105:L106" si="171">O105+P105</f>
        <v>8000</v>
      </c>
      <c r="M105" s="175">
        <v>2029</v>
      </c>
      <c r="N105" s="175">
        <v>2029</v>
      </c>
      <c r="O105" s="12">
        <v>0</v>
      </c>
      <c r="P105" s="7">
        <v>8000</v>
      </c>
      <c r="Q105" s="7">
        <v>0</v>
      </c>
      <c r="S105" s="7">
        <v>0</v>
      </c>
      <c r="T105" s="7">
        <v>0</v>
      </c>
      <c r="U105" s="7">
        <v>0</v>
      </c>
      <c r="V105" s="7">
        <v>0</v>
      </c>
      <c r="W105" s="7">
        <v>0</v>
      </c>
      <c r="X105" s="7">
        <v>0</v>
      </c>
      <c r="Y105" s="7">
        <v>0</v>
      </c>
      <c r="Z105" s="7">
        <v>0</v>
      </c>
      <c r="AA105" s="7">
        <v>0</v>
      </c>
      <c r="AB105" s="7">
        <v>0</v>
      </c>
      <c r="AC105" s="7">
        <v>0</v>
      </c>
      <c r="AD105" s="6">
        <f t="shared" ref="AD105:AD106" si="172">SUM(S105:AC105)</f>
        <v>0</v>
      </c>
      <c r="AE105" s="3" t="str">
        <f t="shared" ref="AE105:AE106" si="173">IF($G105="","Nincs VKR kiválasztva!",IF(BB105=0,"Hiányos kitöltés!",BG105))</f>
        <v>Nem rövidtávú a feladat.</v>
      </c>
      <c r="AG105" s="7">
        <v>0</v>
      </c>
      <c r="AH105" s="7">
        <v>0</v>
      </c>
      <c r="AI105" s="7">
        <v>0</v>
      </c>
      <c r="AJ105" s="7">
        <v>0</v>
      </c>
      <c r="AK105" s="7">
        <v>0</v>
      </c>
      <c r="AL105" s="7">
        <v>0</v>
      </c>
      <c r="AM105" s="7">
        <v>0</v>
      </c>
      <c r="AN105" s="7">
        <v>0</v>
      </c>
      <c r="AO105" s="7">
        <v>0</v>
      </c>
      <c r="AP105" s="7">
        <v>0</v>
      </c>
      <c r="AQ105" s="7">
        <v>0</v>
      </c>
      <c r="AR105" s="6">
        <f t="shared" ref="AR105:AR106" si="174">SUM(AG105:AQ105)</f>
        <v>0</v>
      </c>
      <c r="AS105" s="171" t="s">
        <v>580</v>
      </c>
      <c r="AT105" s="3" t="str">
        <f t="shared" si="107"/>
        <v>Forráshiányos a feladat!</v>
      </c>
      <c r="AV105" s="173" t="s">
        <v>0</v>
      </c>
      <c r="AW105" s="173" t="s">
        <v>0</v>
      </c>
      <c r="AZ105" s="8">
        <f>VLOOKUP($G105,Összesítő!$B:$F,3,FALSE)</f>
        <v>4171</v>
      </c>
      <c r="BA105" s="8">
        <f t="shared" si="108"/>
        <v>0</v>
      </c>
      <c r="BB105" s="5">
        <f t="shared" si="109"/>
        <v>1</v>
      </c>
      <c r="BC105" s="5" t="str">
        <f t="shared" si="110"/>
        <v>H</v>
      </c>
      <c r="BD105" s="5">
        <f t="shared" ref="BD105:BD106" si="175">IF(OR(BC105="R",BC105="RH"),1,0)</f>
        <v>0</v>
      </c>
      <c r="BE105" s="5">
        <f t="shared" si="112"/>
        <v>0</v>
      </c>
      <c r="BF105" s="5">
        <f t="shared" si="113"/>
        <v>0</v>
      </c>
      <c r="BG105" s="8" t="str">
        <f t="shared" si="114"/>
        <v>Nem rövidtávú a feladat.</v>
      </c>
      <c r="BH105" s="5">
        <f t="shared" si="115"/>
        <v>1</v>
      </c>
      <c r="BI105" s="5">
        <f t="shared" si="116"/>
        <v>1</v>
      </c>
      <c r="BJ105" s="5">
        <f t="shared" si="117"/>
        <v>1</v>
      </c>
      <c r="BK105" s="5">
        <f t="shared" si="118"/>
        <v>1</v>
      </c>
      <c r="BL105" s="5">
        <f t="shared" ref="BL105:BL106" si="176">IF(AND($BK105=1,$P105=$AR105),1,IF(AND($BK105=1,$P105&gt;$AR105,AS105="igen"),1,0))</f>
        <v>1</v>
      </c>
      <c r="BM105" s="4" t="str">
        <f t="shared" si="120"/>
        <v>Forráshiányos a feladat!</v>
      </c>
      <c r="BN105" s="5">
        <f t="shared" si="121"/>
        <v>0</v>
      </c>
      <c r="BO105" s="5">
        <f t="shared" si="122"/>
        <v>1</v>
      </c>
      <c r="BP105" s="5">
        <f t="shared" si="123"/>
        <v>0</v>
      </c>
      <c r="BQ105" s="5">
        <f t="shared" si="124"/>
        <v>0</v>
      </c>
      <c r="BR105" s="5">
        <f t="shared" si="125"/>
        <v>0</v>
      </c>
      <c r="BS105" s="8">
        <f t="shared" si="126"/>
        <v>0</v>
      </c>
      <c r="BT105" s="5">
        <f t="shared" si="127"/>
        <v>0</v>
      </c>
      <c r="BU105" s="5">
        <f t="shared" si="128"/>
        <v>0</v>
      </c>
      <c r="BV105" s="5">
        <f t="shared" si="129"/>
        <v>1</v>
      </c>
      <c r="BW105" s="5">
        <f t="shared" si="130"/>
        <v>1</v>
      </c>
      <c r="BX105" s="5">
        <f t="shared" si="131"/>
        <v>1</v>
      </c>
      <c r="BY105" s="5">
        <f t="shared" si="132"/>
        <v>1</v>
      </c>
      <c r="BZ105" s="5">
        <f t="shared" si="133"/>
        <v>1</v>
      </c>
      <c r="CA105" s="5">
        <f t="shared" si="134"/>
        <v>1</v>
      </c>
      <c r="CB105" s="5">
        <f t="shared" si="135"/>
        <v>1</v>
      </c>
      <c r="CC105" s="5">
        <f t="shared" si="136"/>
        <v>1</v>
      </c>
      <c r="CD105" s="5">
        <f t="shared" si="137"/>
        <v>1</v>
      </c>
      <c r="CE105" s="5" t="str">
        <f t="shared" si="138"/>
        <v>?</v>
      </c>
      <c r="CF105" s="4" t="str">
        <f t="shared" ref="CF105:CF106" si="177">IF($BB105=0,$CE105,IF($BH105=0,"I. ütem forrása nincs kitöltve!",IF($BK105=0,"II. ütem forrása nincs kitöltve!",IF($BE105=1,"Költségek üteme nem megfelelő (az időtartam és a költség üteme eltér)!",IF(AND(BI105=0,$BB105=1,$BK105=1,$BE105=1),"Kötelező cellák kitöltve, de az I. ütem forrása hibás!",IF(AND(BK105=0,$BB105=1,$BK105=1,$BE105=1),"Kötelező cellák kitöltve, de a II. ütem forrása hibás!",IF(AND($BP105=1,$BA105&lt;30),"Nullás a rövidtávú feladat és rövid (hiányzik) a hozzá tartozó indoklás!",IF(AND($BQ105=1,$BA105&lt;30),"Nullás a hosszútávú feladat és rövid (hiányzik) a hozzá tartozó indoklás!",IF(AND(BO105=1,C105="1811_RENDKÍVÜLI"),"II. ütemre nem tervezhet Rendkívüli feladatot!",IF(BI105=0,AE105,IF(BL105=0,AT105,IF(AND(BD105=1,$Q105&gt;$O105),"EM rendelet 2. melléklet terhére elszámolt költség nem lehet nagyobb az I. ütemre tervezett tényleges költségnél!",IF($AD105&gt;$O105,"Többlet forrást jelölt meg az I. ütemnél! Kérjük, a többletet az 'Osszesito' fülön tüntesse fel!",IF($AR105&gt;$P105,"Többlet forrást jelölt meg a II. ütemnél! Kérjük, a többletet az 'Osszesito' fülön tüntesse fel!","Kitöltés rendben!"))))))))))))))</f>
        <v>Kitöltés rendben!</v>
      </c>
      <c r="CG105" s="5">
        <f t="shared" ref="CG105:CG106" si="178">IF(A105="Kitöltés rendben!",1,0)</f>
        <v>1</v>
      </c>
      <c r="CH105" s="5">
        <f t="shared" si="141"/>
        <v>0</v>
      </c>
      <c r="CI105" s="5">
        <f t="shared" si="142"/>
        <v>1</v>
      </c>
    </row>
    <row r="106" spans="1:87" s="2" customFormat="1" ht="31.2" hidden="1" customHeight="1" x14ac:dyDescent="0.3">
      <c r="A106" s="1" t="str">
        <f t="shared" si="170"/>
        <v>Kitöltés rendben!</v>
      </c>
      <c r="B106" s="180">
        <v>1</v>
      </c>
      <c r="C106" s="171" t="s">
        <v>489</v>
      </c>
      <c r="D106" s="173" t="s">
        <v>506</v>
      </c>
      <c r="E106" s="173" t="s">
        <v>575</v>
      </c>
      <c r="F106" s="174" t="str">
        <f>VLOOKUP($G106,Összesítő!$B:$F,2,FALSE)</f>
        <v>11-26000-1-001-00-06</v>
      </c>
      <c r="G106" s="171" t="s">
        <v>224</v>
      </c>
      <c r="H106" s="174">
        <f>COUNTA($G$3:G106)</f>
        <v>88</v>
      </c>
      <c r="I106" s="174" t="str">
        <f>AZ106&amp;"_"&amp;H106&amp;"_FIV_"&amp;LEFT(Előlap!$B$6,4)</f>
        <v>4171_88_FIV_2026</v>
      </c>
      <c r="J106" s="174" t="str">
        <f>VLOOKUP($G106,Összesítő!$B:$F,5,FALSE)</f>
        <v>Velem</v>
      </c>
      <c r="K106" s="174" t="str">
        <f>VLOOKUP($G106,Összesítő!$B:$F,4,FALSE)</f>
        <v>Velem Községi Önkormányzat</v>
      </c>
      <c r="L106" s="6">
        <f t="shared" si="171"/>
        <v>0</v>
      </c>
      <c r="M106" s="180">
        <v>2027</v>
      </c>
      <c r="N106" s="180">
        <v>2027</v>
      </c>
      <c r="O106" s="12">
        <v>0</v>
      </c>
      <c r="P106" s="7">
        <v>0</v>
      </c>
      <c r="Q106" s="7">
        <v>0</v>
      </c>
      <c r="S106" s="7">
        <v>0</v>
      </c>
      <c r="T106" s="7">
        <v>0</v>
      </c>
      <c r="U106" s="7">
        <v>0</v>
      </c>
      <c r="V106" s="7">
        <v>0</v>
      </c>
      <c r="W106" s="7">
        <v>0</v>
      </c>
      <c r="X106" s="7">
        <v>0</v>
      </c>
      <c r="Y106" s="7">
        <v>0</v>
      </c>
      <c r="Z106" s="7">
        <v>0</v>
      </c>
      <c r="AA106" s="7">
        <v>0</v>
      </c>
      <c r="AB106" s="7">
        <v>0</v>
      </c>
      <c r="AC106" s="7">
        <v>0</v>
      </c>
      <c r="AD106" s="6">
        <f t="shared" si="172"/>
        <v>0</v>
      </c>
      <c r="AE106" s="3" t="str">
        <f t="shared" si="173"/>
        <v>A forrás egyenlő a költséggel (I.ütem).</v>
      </c>
      <c r="AG106" s="7">
        <v>0</v>
      </c>
      <c r="AH106" s="7">
        <v>0</v>
      </c>
      <c r="AI106" s="7">
        <v>0</v>
      </c>
      <c r="AJ106" s="7">
        <v>0</v>
      </c>
      <c r="AK106" s="7">
        <v>0</v>
      </c>
      <c r="AL106" s="7">
        <v>0</v>
      </c>
      <c r="AM106" s="7">
        <v>0</v>
      </c>
      <c r="AN106" s="7">
        <v>0</v>
      </c>
      <c r="AO106" s="7">
        <v>0</v>
      </c>
      <c r="AP106" s="7">
        <v>0</v>
      </c>
      <c r="AQ106" s="7">
        <v>0</v>
      </c>
      <c r="AR106" s="6">
        <f t="shared" si="174"/>
        <v>0</v>
      </c>
      <c r="AS106" s="171" t="s">
        <v>581</v>
      </c>
      <c r="AT106" s="3" t="str">
        <f t="shared" si="107"/>
        <v>Nem hosszútávú a feladat.</v>
      </c>
      <c r="AV106" s="173" t="s">
        <v>582</v>
      </c>
      <c r="AW106" s="173" t="s">
        <v>0</v>
      </c>
      <c r="AZ106" s="8">
        <f>VLOOKUP($G106,Összesítő!$B:$F,3,FALSE)</f>
        <v>4171</v>
      </c>
      <c r="BA106" s="8">
        <f t="shared" si="108"/>
        <v>31</v>
      </c>
      <c r="BB106" s="5">
        <f t="shared" si="109"/>
        <v>1</v>
      </c>
      <c r="BC106" s="5" t="str">
        <f t="shared" si="110"/>
        <v>R</v>
      </c>
      <c r="BD106" s="5">
        <f t="shared" si="175"/>
        <v>1</v>
      </c>
      <c r="BE106" s="5">
        <f t="shared" si="112"/>
        <v>0</v>
      </c>
      <c r="BF106" s="5">
        <f t="shared" si="113"/>
        <v>0</v>
      </c>
      <c r="BG106" s="8" t="str">
        <f t="shared" si="114"/>
        <v>A forrás egyenlő a költséggel (I.ütem).</v>
      </c>
      <c r="BH106" s="5">
        <f t="shared" si="115"/>
        <v>1</v>
      </c>
      <c r="BI106" s="5">
        <f t="shared" si="116"/>
        <v>1</v>
      </c>
      <c r="BJ106" s="5">
        <f t="shared" si="117"/>
        <v>0</v>
      </c>
      <c r="BK106" s="5">
        <f t="shared" si="118"/>
        <v>1</v>
      </c>
      <c r="BL106" s="5">
        <f t="shared" si="176"/>
        <v>1</v>
      </c>
      <c r="BM106" s="4" t="str">
        <f t="shared" si="120"/>
        <v>Nem hosszútávú a feladat.</v>
      </c>
      <c r="BN106" s="5">
        <f t="shared" si="121"/>
        <v>1</v>
      </c>
      <c r="BO106" s="5">
        <f t="shared" si="122"/>
        <v>0</v>
      </c>
      <c r="BP106" s="5">
        <f t="shared" si="123"/>
        <v>1</v>
      </c>
      <c r="BQ106" s="5">
        <f t="shared" si="124"/>
        <v>0</v>
      </c>
      <c r="BR106" s="5">
        <f t="shared" si="125"/>
        <v>1</v>
      </c>
      <c r="BS106" s="8" t="str">
        <f t="shared" si="126"/>
        <v>Nincs hosszútávú terv!</v>
      </c>
      <c r="BT106" s="5">
        <f t="shared" si="127"/>
        <v>1</v>
      </c>
      <c r="BU106" s="5">
        <f t="shared" si="128"/>
        <v>0</v>
      </c>
      <c r="BV106" s="5">
        <f t="shared" si="129"/>
        <v>1</v>
      </c>
      <c r="BW106" s="5">
        <f t="shared" si="130"/>
        <v>1</v>
      </c>
      <c r="BX106" s="5">
        <f t="shared" si="131"/>
        <v>1</v>
      </c>
      <c r="BY106" s="5">
        <f t="shared" si="132"/>
        <v>1</v>
      </c>
      <c r="BZ106" s="5">
        <f t="shared" si="133"/>
        <v>1</v>
      </c>
      <c r="CA106" s="5">
        <f t="shared" si="134"/>
        <v>1</v>
      </c>
      <c r="CB106" s="5">
        <f t="shared" si="135"/>
        <v>1</v>
      </c>
      <c r="CC106" s="5">
        <f t="shared" si="136"/>
        <v>1</v>
      </c>
      <c r="CD106" s="5">
        <f t="shared" si="137"/>
        <v>1</v>
      </c>
      <c r="CE106" s="5" t="str">
        <f t="shared" si="138"/>
        <v>?</v>
      </c>
      <c r="CF106" s="4" t="str">
        <f t="shared" si="177"/>
        <v>Kitöltés rendben!</v>
      </c>
      <c r="CG106" s="5">
        <f t="shared" si="178"/>
        <v>1</v>
      </c>
      <c r="CH106" s="5">
        <f t="shared" si="141"/>
        <v>1</v>
      </c>
      <c r="CI106" s="5">
        <f t="shared" si="142"/>
        <v>0</v>
      </c>
    </row>
    <row r="107" spans="1:87" s="2" customFormat="1" ht="31.2" hidden="1" customHeight="1" x14ac:dyDescent="0.3">
      <c r="A107" s="1" t="str">
        <f t="shared" si="102"/>
        <v>Nincs VKR kiválasztva!</v>
      </c>
      <c r="B107" s="172"/>
      <c r="C107" s="171"/>
      <c r="D107" s="173"/>
      <c r="E107" s="173"/>
      <c r="F107" s="174" t="e">
        <f>VLOOKUP($G107,Összesítő!$B:$F,2,FALSE)</f>
        <v>#N/A</v>
      </c>
      <c r="G107" s="171"/>
      <c r="H107" s="174">
        <f>COUNTA($G$3:G107)</f>
        <v>88</v>
      </c>
      <c r="I107" s="174" t="e">
        <f>AZ107&amp;"_"&amp;H107&amp;"_FIV_"&amp;LEFT(Előlap!$B$6,4)</f>
        <v>#N/A</v>
      </c>
      <c r="J107" s="174" t="e">
        <f>VLOOKUP($G107,Összesítő!$B:$F,5,FALSE)</f>
        <v>#N/A</v>
      </c>
      <c r="K107" s="174" t="e">
        <f>VLOOKUP($G107,Összesítő!$B:$F,4,FALSE)</f>
        <v>#N/A</v>
      </c>
      <c r="L107" s="6">
        <f t="shared" si="103"/>
        <v>0</v>
      </c>
      <c r="M107" s="172"/>
      <c r="N107" s="172"/>
      <c r="O107" s="12"/>
      <c r="P107" s="7"/>
      <c r="Q107" s="7"/>
      <c r="S107" s="7"/>
      <c r="T107" s="7"/>
      <c r="U107" s="7"/>
      <c r="V107" s="7"/>
      <c r="W107" s="7"/>
      <c r="X107" s="7"/>
      <c r="Y107" s="7"/>
      <c r="Z107" s="7"/>
      <c r="AA107" s="7"/>
      <c r="AB107" s="7"/>
      <c r="AC107" s="7"/>
      <c r="AD107" s="6">
        <f t="shared" si="104"/>
        <v>0</v>
      </c>
      <c r="AE107" s="3" t="str">
        <f t="shared" si="105"/>
        <v>Nincs VKR kiválasztva!</v>
      </c>
      <c r="AG107" s="7"/>
      <c r="AH107" s="7"/>
      <c r="AI107" s="7"/>
      <c r="AJ107" s="7"/>
      <c r="AK107" s="7"/>
      <c r="AL107" s="7"/>
      <c r="AM107" s="7"/>
      <c r="AN107" s="7"/>
      <c r="AO107" s="7"/>
      <c r="AP107" s="7"/>
      <c r="AQ107" s="7"/>
      <c r="AR107" s="6">
        <f t="shared" si="106"/>
        <v>0</v>
      </c>
      <c r="AS107" s="171"/>
      <c r="AT107" s="3" t="str">
        <f t="shared" si="107"/>
        <v>Nincs VKR kiválasztva!</v>
      </c>
      <c r="AV107" s="173" t="s">
        <v>0</v>
      </c>
      <c r="AW107" s="173" t="s">
        <v>0</v>
      </c>
      <c r="AZ107" s="8" t="e">
        <f>VLOOKUP($G107,Összesítő!$B:$F,3,FALSE)</f>
        <v>#N/A</v>
      </c>
      <c r="BA107" s="8">
        <f t="shared" si="108"/>
        <v>0</v>
      </c>
      <c r="BB107" s="5" t="e">
        <f t="shared" si="109"/>
        <v>#N/A</v>
      </c>
      <c r="BC107" s="5" t="e">
        <f t="shared" si="110"/>
        <v>#N/A</v>
      </c>
      <c r="BD107" s="5" t="e">
        <f t="shared" si="111"/>
        <v>#N/A</v>
      </c>
      <c r="BE107" s="5" t="e">
        <f t="shared" si="112"/>
        <v>#N/A</v>
      </c>
      <c r="BF107" s="5">
        <f t="shared" si="113"/>
        <v>0</v>
      </c>
      <c r="BG107" s="8" t="str">
        <f t="shared" si="114"/>
        <v>A forrás egyenlő a költséggel (I.ütem).</v>
      </c>
      <c r="BH107" s="5">
        <f t="shared" si="115"/>
        <v>0</v>
      </c>
      <c r="BI107" s="5">
        <f t="shared" si="116"/>
        <v>0</v>
      </c>
      <c r="BJ107" s="5">
        <f t="shared" si="117"/>
        <v>0</v>
      </c>
      <c r="BK107" s="5">
        <f t="shared" si="118"/>
        <v>0</v>
      </c>
      <c r="BL107" s="5">
        <f t="shared" si="119"/>
        <v>0</v>
      </c>
      <c r="BM107" s="4" t="str">
        <f t="shared" si="120"/>
        <v>Nem hosszútávú a feladat.</v>
      </c>
      <c r="BN107" s="5">
        <f t="shared" si="121"/>
        <v>1</v>
      </c>
      <c r="BO107" s="5">
        <f t="shared" si="122"/>
        <v>0</v>
      </c>
      <c r="BP107" s="5">
        <f t="shared" si="123"/>
        <v>1</v>
      </c>
      <c r="BQ107" s="5">
        <f t="shared" si="124"/>
        <v>0</v>
      </c>
      <c r="BR107" s="5" t="e">
        <f t="shared" si="125"/>
        <v>#N/A</v>
      </c>
      <c r="BS107" s="8" t="str">
        <f t="shared" si="126"/>
        <v>Nincs hosszútávú terv!</v>
      </c>
      <c r="BT107" s="5" t="e">
        <f t="shared" si="127"/>
        <v>#N/A</v>
      </c>
      <c r="BU107" s="5" t="e">
        <f t="shared" si="128"/>
        <v>#N/A</v>
      </c>
      <c r="BV107" s="5">
        <f t="shared" si="129"/>
        <v>0</v>
      </c>
      <c r="BW107" s="5">
        <f t="shared" si="130"/>
        <v>0</v>
      </c>
      <c r="BX107" s="5">
        <f t="shared" si="131"/>
        <v>0</v>
      </c>
      <c r="BY107" s="5">
        <f t="shared" si="132"/>
        <v>0</v>
      </c>
      <c r="BZ107" s="5">
        <f t="shared" si="133"/>
        <v>0</v>
      </c>
      <c r="CA107" s="5">
        <f t="shared" si="134"/>
        <v>0</v>
      </c>
      <c r="CB107" s="5">
        <f t="shared" si="135"/>
        <v>0</v>
      </c>
      <c r="CC107" s="5">
        <f t="shared" si="136"/>
        <v>0</v>
      </c>
      <c r="CD107" s="5">
        <f t="shared" si="137"/>
        <v>0</v>
      </c>
      <c r="CE107" s="5" t="e">
        <f t="shared" si="138"/>
        <v>#N/A</v>
      </c>
      <c r="CF107" s="4" t="e">
        <f t="shared" si="139"/>
        <v>#N/A</v>
      </c>
      <c r="CG107" s="5">
        <f t="shared" si="140"/>
        <v>0</v>
      </c>
      <c r="CH107" s="5" t="e">
        <f t="shared" si="141"/>
        <v>#N/A</v>
      </c>
      <c r="CI107" s="5" t="e">
        <f t="shared" si="142"/>
        <v>#N/A</v>
      </c>
    </row>
    <row r="108" spans="1:87" s="2" customFormat="1" ht="31.2" hidden="1" customHeight="1" x14ac:dyDescent="0.3">
      <c r="A108" s="1" t="str">
        <f t="shared" ref="A108" si="179">IF($G108="","Nincs VKR kiválasztva!",CF108)</f>
        <v>Kitöltés rendben!</v>
      </c>
      <c r="B108" s="180">
        <v>2</v>
      </c>
      <c r="C108" s="171" t="s">
        <v>477</v>
      </c>
      <c r="D108" s="173" t="s">
        <v>588</v>
      </c>
      <c r="E108" s="173" t="s">
        <v>576</v>
      </c>
      <c r="F108" s="174" t="str">
        <f>VLOOKUP($G108,Összesítő!$B:$F,2,FALSE)</f>
        <v>11-05023-1-001-00-11</v>
      </c>
      <c r="G108" s="171" t="s">
        <v>60</v>
      </c>
      <c r="H108" s="174">
        <f>COUNTA($G$3:G108)</f>
        <v>89</v>
      </c>
      <c r="I108" s="174" t="str">
        <f>AZ108&amp;"_"&amp;H108&amp;"_FIV_"&amp;LEFT(Előlap!$B$6,4)</f>
        <v>4129_89_FIV_2026</v>
      </c>
      <c r="J108" s="174" t="str">
        <f>VLOOKUP($G108,Összesítő!$B:$F,5,FALSE)</f>
        <v>Bozsok</v>
      </c>
      <c r="K108" s="174" t="str">
        <f>VLOOKUP($G108,Összesítő!$B:$F,4,FALSE)</f>
        <v>Bozsok Községi Önkormányzat</v>
      </c>
      <c r="L108" s="6">
        <f t="shared" ref="L108" si="180">O108+P108</f>
        <v>20000</v>
      </c>
      <c r="M108" s="180">
        <v>2028</v>
      </c>
      <c r="N108" s="180">
        <v>2028</v>
      </c>
      <c r="O108" s="12">
        <v>0</v>
      </c>
      <c r="P108" s="7">
        <v>20000</v>
      </c>
      <c r="Q108" s="7">
        <v>0</v>
      </c>
      <c r="S108" s="7">
        <v>0</v>
      </c>
      <c r="T108" s="7">
        <v>0</v>
      </c>
      <c r="U108" s="7">
        <v>0</v>
      </c>
      <c r="V108" s="7">
        <v>0</v>
      </c>
      <c r="W108" s="7">
        <v>0</v>
      </c>
      <c r="X108" s="7">
        <v>0</v>
      </c>
      <c r="Y108" s="7">
        <v>0</v>
      </c>
      <c r="Z108" s="7">
        <v>0</v>
      </c>
      <c r="AA108" s="7">
        <v>0</v>
      </c>
      <c r="AB108" s="7">
        <v>0</v>
      </c>
      <c r="AC108" s="7">
        <v>0</v>
      </c>
      <c r="AD108" s="6">
        <f t="shared" ref="AD108" si="181">SUM(S108:AC108)</f>
        <v>0</v>
      </c>
      <c r="AE108" s="3" t="str">
        <f t="shared" ref="AE108" si="182">IF($G108="","Nincs VKR kiválasztva!",IF(BB108=0,"Hiányos kitöltés!",BG108))</f>
        <v>Nem rövidtávú a feladat.</v>
      </c>
      <c r="AG108" s="7">
        <v>0</v>
      </c>
      <c r="AH108" s="7">
        <v>0</v>
      </c>
      <c r="AI108" s="7">
        <v>0</v>
      </c>
      <c r="AJ108" s="7">
        <v>0</v>
      </c>
      <c r="AK108" s="7">
        <v>0</v>
      </c>
      <c r="AL108" s="7">
        <v>0</v>
      </c>
      <c r="AM108" s="7">
        <v>0</v>
      </c>
      <c r="AN108" s="7">
        <v>0</v>
      </c>
      <c r="AO108" s="7">
        <v>0</v>
      </c>
      <c r="AP108" s="7">
        <v>0</v>
      </c>
      <c r="AQ108" s="7">
        <v>0</v>
      </c>
      <c r="AR108" s="6">
        <f t="shared" ref="AR108" si="183">SUM(AG108:AQ108)</f>
        <v>0</v>
      </c>
      <c r="AS108" s="171" t="s">
        <v>580</v>
      </c>
      <c r="AT108" s="3" t="str">
        <f t="shared" si="107"/>
        <v>Forráshiányos a feladat!</v>
      </c>
      <c r="AV108" s="173" t="s">
        <v>0</v>
      </c>
      <c r="AW108" s="173" t="s">
        <v>0</v>
      </c>
      <c r="AZ108" s="8">
        <f>VLOOKUP($G108,Összesítő!$B:$F,3,FALSE)</f>
        <v>4129</v>
      </c>
      <c r="BA108" s="8">
        <f t="shared" si="108"/>
        <v>0</v>
      </c>
      <c r="BB108" s="5">
        <f t="shared" si="109"/>
        <v>1</v>
      </c>
      <c r="BC108" s="5" t="str">
        <f t="shared" si="110"/>
        <v>H</v>
      </c>
      <c r="BD108" s="5">
        <f t="shared" ref="BD108" si="184">IF(OR(BC108="R",BC108="RH"),1,0)</f>
        <v>0</v>
      </c>
      <c r="BE108" s="5">
        <f t="shared" si="112"/>
        <v>0</v>
      </c>
      <c r="BF108" s="5">
        <f t="shared" si="113"/>
        <v>0</v>
      </c>
      <c r="BG108" s="8" t="str">
        <f t="shared" si="114"/>
        <v>Nem rövidtávú a feladat.</v>
      </c>
      <c r="BH108" s="5">
        <f t="shared" si="115"/>
        <v>1</v>
      </c>
      <c r="BI108" s="5">
        <f t="shared" si="116"/>
        <v>1</v>
      </c>
      <c r="BJ108" s="5">
        <f t="shared" si="117"/>
        <v>1</v>
      </c>
      <c r="BK108" s="5">
        <f t="shared" si="118"/>
        <v>1</v>
      </c>
      <c r="BL108" s="5">
        <f t="shared" ref="BL108" si="185">IF(AND($BK108=1,$P108=$AR108),1,IF(AND($BK108=1,$P108&gt;$AR108,AS108="igen"),1,0))</f>
        <v>1</v>
      </c>
      <c r="BM108" s="4" t="str">
        <f t="shared" si="120"/>
        <v>Forráshiányos a feladat!</v>
      </c>
      <c r="BN108" s="5">
        <f t="shared" si="121"/>
        <v>0</v>
      </c>
      <c r="BO108" s="5">
        <f t="shared" si="122"/>
        <v>1</v>
      </c>
      <c r="BP108" s="5">
        <f t="shared" si="123"/>
        <v>0</v>
      </c>
      <c r="BQ108" s="5">
        <f t="shared" si="124"/>
        <v>0</v>
      </c>
      <c r="BR108" s="5">
        <f t="shared" si="125"/>
        <v>0</v>
      </c>
      <c r="BS108" s="8">
        <f t="shared" si="126"/>
        <v>0</v>
      </c>
      <c r="BT108" s="5">
        <f t="shared" si="127"/>
        <v>0</v>
      </c>
      <c r="BU108" s="5">
        <f t="shared" si="128"/>
        <v>0</v>
      </c>
      <c r="BV108" s="5">
        <f t="shared" si="129"/>
        <v>1</v>
      </c>
      <c r="BW108" s="5">
        <f t="shared" si="130"/>
        <v>1</v>
      </c>
      <c r="BX108" s="5">
        <f t="shared" si="131"/>
        <v>1</v>
      </c>
      <c r="BY108" s="5">
        <f t="shared" si="132"/>
        <v>1</v>
      </c>
      <c r="BZ108" s="5">
        <f t="shared" si="133"/>
        <v>1</v>
      </c>
      <c r="CA108" s="5">
        <f t="shared" si="134"/>
        <v>1</v>
      </c>
      <c r="CB108" s="5">
        <f t="shared" si="135"/>
        <v>1</v>
      </c>
      <c r="CC108" s="5">
        <f t="shared" si="136"/>
        <v>1</v>
      </c>
      <c r="CD108" s="5">
        <f t="shared" si="137"/>
        <v>1</v>
      </c>
      <c r="CE108" s="5" t="str">
        <f t="shared" si="138"/>
        <v>?</v>
      </c>
      <c r="CF108" s="4" t="str">
        <f t="shared" ref="CF108" si="186">IF($BB108=0,$CE108,IF($BH108=0,"I. ütem forrása nincs kitöltve!",IF($BK108=0,"II. ütem forrása nincs kitöltve!",IF($BE108=1,"Költségek üteme nem megfelelő (az időtartam és a költség üteme eltér)!",IF(AND(BI108=0,$BB108=1,$BK108=1,$BE108=1),"Kötelező cellák kitöltve, de az I. ütem forrása hibás!",IF(AND(BK108=0,$BB108=1,$BK108=1,$BE108=1),"Kötelező cellák kitöltve, de a II. ütem forrása hibás!",IF(AND($BP108=1,$BA108&lt;30),"Nullás a rövidtávú feladat és rövid (hiányzik) a hozzá tartozó indoklás!",IF(AND($BQ108=1,$BA108&lt;30),"Nullás a hosszútávú feladat és rövid (hiányzik) a hozzá tartozó indoklás!",IF(AND(BO108=1,C108="1811_RENDKÍVÜLI"),"II. ütemre nem tervezhet Rendkívüli feladatot!",IF(BI108=0,AE108,IF(BL108=0,AT108,IF(AND(BD108=1,$Q108&gt;$O108),"EM rendelet 2. melléklet terhére elszámolt költség nem lehet nagyobb az I. ütemre tervezett tényleges költségnél!",IF($AD108&gt;$O108,"Többlet forrást jelölt meg az I. ütemnél! Kérjük, a többletet az 'Osszesito' fülön tüntesse fel!",IF($AR108&gt;$P108,"Többlet forrást jelölt meg a II. ütemnél! Kérjük, a többletet az 'Osszesito' fülön tüntesse fel!","Kitöltés rendben!"))))))))))))))</f>
        <v>Kitöltés rendben!</v>
      </c>
      <c r="CG108" s="5">
        <f t="shared" ref="CG108" si="187">IF(A108="Kitöltés rendben!",1,0)</f>
        <v>1</v>
      </c>
      <c r="CH108" s="5">
        <f t="shared" si="141"/>
        <v>0</v>
      </c>
      <c r="CI108" s="5">
        <f t="shared" si="142"/>
        <v>1</v>
      </c>
    </row>
    <row r="109" spans="1:87" s="2" customFormat="1" ht="55.95" hidden="1" customHeight="1" x14ac:dyDescent="0.3">
      <c r="A109" s="1" t="str">
        <f t="shared" ref="A109:A178" si="188">IF($G109="","Nincs VKR kiválasztva!",CF109)</f>
        <v>Kitöltés rendben!</v>
      </c>
      <c r="B109" s="172">
        <v>2</v>
      </c>
      <c r="C109" s="171" t="s">
        <v>444</v>
      </c>
      <c r="D109" s="173" t="s">
        <v>523</v>
      </c>
      <c r="E109" s="173" t="s">
        <v>576</v>
      </c>
      <c r="F109" s="174" t="str">
        <f>VLOOKUP($G109,Összesítő!$B:$F,2,FALSE)</f>
        <v>11-05023-1-001-00-11</v>
      </c>
      <c r="G109" s="171" t="s">
        <v>60</v>
      </c>
      <c r="H109" s="174">
        <f>COUNTA($G$3:G109)</f>
        <v>90</v>
      </c>
      <c r="I109" s="174" t="str">
        <f>AZ109&amp;"_"&amp;H109&amp;"_FIV_"&amp;LEFT(Előlap!$B$6,4)</f>
        <v>4129_90_FIV_2026</v>
      </c>
      <c r="J109" s="174" t="str">
        <f>VLOOKUP($G109,Összesítő!$B:$F,5,FALSE)</f>
        <v>Bozsok</v>
      </c>
      <c r="K109" s="174" t="str">
        <f>VLOOKUP($G109,Összesítő!$B:$F,4,FALSE)</f>
        <v>Bozsok Községi Önkormányzat</v>
      </c>
      <c r="L109" s="6">
        <f t="shared" ref="L109:L178" si="189">O109+P109</f>
        <v>5000</v>
      </c>
      <c r="M109" s="172">
        <v>2028</v>
      </c>
      <c r="N109" s="172">
        <v>2028</v>
      </c>
      <c r="O109" s="12">
        <v>0</v>
      </c>
      <c r="P109" s="7">
        <v>5000</v>
      </c>
      <c r="Q109" s="7">
        <v>0</v>
      </c>
      <c r="S109" s="7">
        <v>0</v>
      </c>
      <c r="T109" s="7">
        <v>0</v>
      </c>
      <c r="U109" s="7">
        <v>0</v>
      </c>
      <c r="V109" s="7">
        <v>0</v>
      </c>
      <c r="W109" s="7">
        <v>0</v>
      </c>
      <c r="X109" s="7">
        <v>0</v>
      </c>
      <c r="Y109" s="7">
        <v>0</v>
      </c>
      <c r="Z109" s="7">
        <v>0</v>
      </c>
      <c r="AA109" s="7">
        <v>0</v>
      </c>
      <c r="AB109" s="7">
        <v>0</v>
      </c>
      <c r="AC109" s="7">
        <v>0</v>
      </c>
      <c r="AD109" s="6">
        <f t="shared" ref="AD109:AD178" si="190">SUM(S109:AC109)</f>
        <v>0</v>
      </c>
      <c r="AE109" s="3" t="str">
        <f t="shared" ref="AE109:AE178" si="191">IF($G109="","Nincs VKR kiválasztva!",IF(BB109=0,"Hiányos kitöltés!",BG109))</f>
        <v>Nem rövidtávú a feladat.</v>
      </c>
      <c r="AG109" s="7">
        <v>0</v>
      </c>
      <c r="AH109" s="7">
        <v>0</v>
      </c>
      <c r="AI109" s="7">
        <v>390</v>
      </c>
      <c r="AJ109" s="7">
        <v>0</v>
      </c>
      <c r="AK109" s="7">
        <v>0</v>
      </c>
      <c r="AL109" s="7">
        <v>0</v>
      </c>
      <c r="AM109" s="7">
        <v>0</v>
      </c>
      <c r="AN109" s="7">
        <v>0</v>
      </c>
      <c r="AO109" s="7">
        <v>0</v>
      </c>
      <c r="AP109" s="7">
        <v>0</v>
      </c>
      <c r="AQ109" s="7">
        <v>0</v>
      </c>
      <c r="AR109" s="6">
        <f t="shared" ref="AR109:AR178" si="192">SUM(AG109:AQ109)</f>
        <v>390</v>
      </c>
      <c r="AS109" s="171" t="s">
        <v>580</v>
      </c>
      <c r="AT109" s="3" t="str">
        <f t="shared" ref="AT109:AT178" si="193">IF($G109="","Nincs VKR kiválasztva!",IF($BB109=0,"Hiányos kitöltés!",IF($BO109=0,"Nem hosszútávú a feladat.",$BM109)))</f>
        <v>Forráshiányos a feladat!</v>
      </c>
      <c r="AV109" s="173" t="s">
        <v>0</v>
      </c>
      <c r="AW109" s="173" t="s">
        <v>0</v>
      </c>
      <c r="AZ109" s="8">
        <f>VLOOKUP($G109,Összesítő!$B:$F,3,FALSE)</f>
        <v>4129</v>
      </c>
      <c r="BA109" s="8">
        <f t="shared" ref="BA109:BA178" si="194">LEN($AV109)</f>
        <v>0</v>
      </c>
      <c r="BB109" s="5">
        <f t="shared" ref="BB109:BB178" si="195">IF(OR($B109="",$C109="",$D109="",$E109="",$F109="",$M109="",$N109="",$O109="",$P109="",$Q109=""),0,1)</f>
        <v>1</v>
      </c>
      <c r="BC109" s="5" t="str">
        <f t="shared" ref="BC109:BC178" si="196">IF($F109="",0,IF(AND($M109=2027,$N109=2027),"R",IF(AND($M109=2027,$N109&gt;2027),"RH",IF(AND($M109&gt;2027,$N109&gt;2027),"H","x"))))</f>
        <v>H</v>
      </c>
      <c r="BD109" s="5">
        <f t="shared" ref="BD109:BD178" si="197">IF(OR(BC109="R",BC109="RH"),1,0)</f>
        <v>0</v>
      </c>
      <c r="BE109" s="5">
        <f t="shared" ref="BE109:BE178" si="198">IF(AND($BC109="R",$P109&gt;0),1,IF(AND($BC109="H",$O109&gt;0),1,0))</f>
        <v>0</v>
      </c>
      <c r="BF109" s="5">
        <f t="shared" ref="BF109:BF178" si="199">IF($AD109&lt;$O109,1,IF($AD109=$O109,0))</f>
        <v>0</v>
      </c>
      <c r="BG109" s="8" t="str">
        <f t="shared" ref="BG109:BG178" si="200">IF($M109&gt;2027,"Nem rövidtávú a feladat.",IF($BF109=1,"Az I. ütem nem lehet forráshiányos!",IF($AD109&gt;$O109,"Többlet forrást jelölt meg az I.ütemnél! Kérjük, a többletet az 'Osszesito' fülön tüntesse fel!",IF($AD109=$O109,"A forrás egyenlő a költséggel (I.ütem).",0))))</f>
        <v>Nem rövidtávú a feladat.</v>
      </c>
      <c r="BH109" s="5">
        <f t="shared" ref="BH109:BH178" si="201">IF(AND($S109&lt;&gt;"",$T109&lt;&gt;"",$U109&lt;&gt;"",$V109&lt;&gt;"",$W109&lt;&gt;"",$X109&lt;&gt;"",$Y109&lt;&gt;"",$Z109&lt;&gt;"",$AA109&lt;&gt;"",$AB109&lt;&gt;"",$AC109&lt;&gt;""),1,0)</f>
        <v>1</v>
      </c>
      <c r="BI109" s="5">
        <f t="shared" ref="BI109:BI178" si="202">IF(AND($BH109=1,$O109=$AD109),1,0)</f>
        <v>1</v>
      </c>
      <c r="BJ109" s="5">
        <f t="shared" ref="BJ109:BJ178" si="203">IF($AR109&lt;$P109,1,0)</f>
        <v>1</v>
      </c>
      <c r="BK109" s="5">
        <f t="shared" ref="BK109:BK178" si="204">IF(AND($AG109&lt;&gt;"",$AH109&lt;&gt;"",$AI109&lt;&gt;"",$AJ109&lt;&gt;"",$AK109&lt;&gt;"",$AL109&lt;&gt;"",$AM109&lt;&gt;"",$AN109&lt;&gt;"",$AO109&lt;&gt;"",$AP109&lt;&gt;"",$AQ109&lt;&gt;""),1,0)</f>
        <v>1</v>
      </c>
      <c r="BL109" s="5">
        <f t="shared" ref="BL109:BL178" si="205">IF(AND($BK109=1,$P109=$AR109),1,IF(AND($BK109=1,$P109&gt;$AR109,AS109="igen"),1,0))</f>
        <v>1</v>
      </c>
      <c r="BM109" s="4" t="str">
        <f t="shared" ref="BM109:BM178" si="206">IF($N109&lt;2028,"Nem hosszútávú a feladat.",IF(AND($BJ109=1,$AS109="nem"),"Forráshiányos a feladat? Jelölje az AR-oszlopban!",IF(AND($BJ109=0,$AS109="igen"),"Forráshiányosnak jelölte a feladat az AR-oszlopban, de a forrás költség adatok alapnján nem az!",IF(AND($BJ109=1,$AS109="igen"),"Forráshiányos a feladat!",IF($AR109&gt;$P109,"Többlet forrást jelölt meg az II.ütemnél! Kérjük, a többletet az 'Osszesito' fülön tüntesse fel!",IF($AR109=$P109,"A forrás egyenlő a költséggel (II.ütem).",0))))))</f>
        <v>Forráshiányos a feladat!</v>
      </c>
      <c r="BN109" s="5">
        <f t="shared" ref="BN109:BN178" si="207">IF($N109&lt;2028,1,0)</f>
        <v>0</v>
      </c>
      <c r="BO109" s="5">
        <f t="shared" ref="BO109:BO178" si="208">IF($N109&gt;2027,1,0)</f>
        <v>1</v>
      </c>
      <c r="BP109" s="5">
        <f t="shared" ref="BP109:BP178" si="209">IF(AND($BN109=1,$O109=0),1,0)</f>
        <v>0</v>
      </c>
      <c r="BQ109" s="5">
        <f t="shared" ref="BQ109:BQ178" si="210">IF(AND($BO109=1,$P109=0),1,0)</f>
        <v>0</v>
      </c>
      <c r="BR109" s="5">
        <f t="shared" ref="BR109:BR178" si="211">IF(AND($BC109="R",$O109=0,$BA109&gt;29),1,IF(AND($BC109="RH",$O109=0,$BA109&gt;29),1,0))</f>
        <v>0</v>
      </c>
      <c r="BS109" s="8">
        <f t="shared" ref="BS109:BS178" si="212">IF($BO109=0,"Nincs hosszútávú terv!",IF(AND($BC109="H",$P109=0,$BA109=0),"Nullás a hosszútávú feladat és nincs hozzá indoklás!",IF(AND($BC109="RH",$P109=0,$BA109=0),"Nullás a hosszútávú feladat és nincs hozzá indoklás!",IF(AND($BC109="R",$P109=0,$BA109&lt;300),"Nullás a hosszútávú feladat és rövid hozzá az indoklás!",IF(AND($BC109="RH",$P109=0,$BA109&lt;300),"Nullás a hosszútávú feladat és rövid hozzá az indoklás!",0)))))</f>
        <v>0</v>
      </c>
      <c r="BT109" s="5">
        <f t="shared" ref="BT109:BT178" si="213">IF(AND($BC109="R",$O109=0,$BA109&gt;29),1,IF(AND($BC109="RH",$O109=0,$BA109&gt;29),1,0))</f>
        <v>0</v>
      </c>
      <c r="BU109" s="5">
        <f t="shared" ref="BU109:BU178" si="214">IF(AND($BC109="H",$P109=0,$BA109&gt;29),1,IF(AND($BC109="RH",$P109=0,$BA109&gt;29),1,0))</f>
        <v>0</v>
      </c>
      <c r="BV109" s="5">
        <f t="shared" ref="BV109:BV178" si="215">IF($B109="",0,1)</f>
        <v>1</v>
      </c>
      <c r="BW109" s="5">
        <f t="shared" ref="BW109:BW178" si="216">IF($C109="",0,1)</f>
        <v>1</v>
      </c>
      <c r="BX109" s="5">
        <f t="shared" ref="BX109:BX178" si="217">IF($D109="",0,1)</f>
        <v>1</v>
      </c>
      <c r="BY109" s="5">
        <f t="shared" ref="BY109:BY178" si="218">IF($E109="",0,1)</f>
        <v>1</v>
      </c>
      <c r="BZ109" s="5">
        <f t="shared" ref="BZ109:BZ178" si="219">IF($M109="",0,1)</f>
        <v>1</v>
      </c>
      <c r="CA109" s="5">
        <f t="shared" ref="CA109:CA178" si="220">IF($N109="",0,1)</f>
        <v>1</v>
      </c>
      <c r="CB109" s="5">
        <f t="shared" ref="CB109:CB178" si="221">IF($O109="",0,1)</f>
        <v>1</v>
      </c>
      <c r="CC109" s="5">
        <f t="shared" ref="CC109:CC178" si="222">IF($P109="",0,1)</f>
        <v>1</v>
      </c>
      <c r="CD109" s="5">
        <f t="shared" ref="CD109:CD178" si="223">IF($Q109="",0,1)</f>
        <v>1</v>
      </c>
      <c r="CE109" s="5" t="str">
        <f t="shared" ref="CE109:CE178" si="224">IF(AND($BB109=0,$BV109=0),"Hiányos kitöltés! (B-oszlop üres)",IF(AND($BB109=0,$BW109=0),"Hiányos kitöltés! (C-oszlop üres)",IF(AND($BB109=0,$BX109=0),"Hiányos kitöltés! (D-oszlop üres)",IF(AND($BB109=0,$BY109=0),"Hiányos kitöltés! (E-oszlop üres)",IF(AND($BB109=0,$BZ109=0),"Hiányos kitöltés! (L-oszlop üres)",IF(AND($BB109=0,$CA109=0),"Hiányos kitöltés! (M-oszlop üres)",IF(AND($BB109=0,$CB109=0),"Hiányos kitöltés! (N-oszlop üres)",IF(AND($BB109=0,$CC109=0),"Hiányos kitöltés! (O-oszlop üres)",IF(AND($BB109=0,$CD109=0),"Hiányos kitöltés! (P-oszlop üres)",IF(AND($BB109=0,$BH109=0),"Hiányos kitöltés! (I.ütem forrása hiányos!","?"))))))))))</f>
        <v>?</v>
      </c>
      <c r="CF109" s="4" t="str">
        <f t="shared" ref="CF109:CF178" si="225">IF($BB109=0,$CE109,IF($BH109=0,"I. ütem forrása nincs kitöltve!",IF($BK109=0,"II. ütem forrása nincs kitöltve!",IF($BE109=1,"Költségek üteme nem megfelelő (az időtartam és a költség üteme eltér)!",IF(AND(BI109=0,$BB109=1,$BK109=1,$BE109=1),"Kötelező cellák kitöltve, de az I. ütem forrása hibás!",IF(AND(BK109=0,$BB109=1,$BK109=1,$BE109=1),"Kötelező cellák kitöltve, de a II. ütem forrása hibás!",IF(AND($BP109=1,$BA109&lt;30),"Nullás a rövidtávú feladat és rövid (hiányzik) a hozzá tartozó indoklás!",IF(AND($BQ109=1,$BA109&lt;30),"Nullás a hosszútávú feladat és rövid (hiányzik) a hozzá tartozó indoklás!",IF(AND(BO109=1,C109="1811_RENDKÍVÜLI"),"II. ütemre nem tervezhet Rendkívüli feladatot!",IF(BI109=0,AE109,IF(BL109=0,AT109,IF(AND(BD109=1,$Q109&gt;$O109),"EM rendelet 2. melléklet terhére elszámolt költség nem lehet nagyobb az I. ütemre tervezett tényleges költségnél!",IF($AD109&gt;$O109,"Többlet forrást jelölt meg az I. ütemnél! Kérjük, a többletet az 'Osszesito' fülön tüntesse fel!",IF($AR109&gt;$P109,"Többlet forrást jelölt meg a II. ütemnél! Kérjük, a többletet az 'Osszesito' fülön tüntesse fel!","Kitöltés rendben!"))))))))))))))</f>
        <v>Kitöltés rendben!</v>
      </c>
      <c r="CG109" s="5">
        <f t="shared" ref="CG109:CG178" si="226">IF(A109="Kitöltés rendben!",1,0)</f>
        <v>1</v>
      </c>
      <c r="CH109" s="5">
        <f t="shared" ref="CH109:CH178" si="227">IF(AND($BC109="R",$CG109=1),1,IF(AND($BC109="RH",$CG109=1),1,0))</f>
        <v>0</v>
      </c>
      <c r="CI109" s="5">
        <f t="shared" ref="CI109:CI178" si="228">IF(AND($BC109="H",$CG109=1),1,IF(AND($BC109="RH",$CG109=1),1,0))</f>
        <v>1</v>
      </c>
    </row>
    <row r="110" spans="1:87" s="2" customFormat="1" ht="69.599999999999994" hidden="1" customHeight="1" x14ac:dyDescent="0.3">
      <c r="A110" s="1" t="str">
        <f t="shared" si="188"/>
        <v>Kitöltés rendben!</v>
      </c>
      <c r="B110" s="172">
        <v>2</v>
      </c>
      <c r="C110" s="171" t="s">
        <v>487</v>
      </c>
      <c r="D110" s="173" t="s">
        <v>524</v>
      </c>
      <c r="E110" s="173" t="s">
        <v>574</v>
      </c>
      <c r="F110" s="174" t="str">
        <f>VLOOKUP($G110,Összesítő!$B:$F,2,FALSE)</f>
        <v>11-05023-1-001-00-11</v>
      </c>
      <c r="G110" s="171" t="s">
        <v>60</v>
      </c>
      <c r="H110" s="174">
        <f>COUNTA($G$3:G110)</f>
        <v>91</v>
      </c>
      <c r="I110" s="174" t="str">
        <f>AZ110&amp;"_"&amp;H110&amp;"_FIV_"&amp;LEFT(Előlap!$B$6,4)</f>
        <v>4129_91_FIV_2026</v>
      </c>
      <c r="J110" s="174" t="str">
        <f>VLOOKUP($G110,Összesítő!$B:$F,5,FALSE)</f>
        <v>Bozsok</v>
      </c>
      <c r="K110" s="174" t="str">
        <f>VLOOKUP($G110,Összesítő!$B:$F,4,FALSE)</f>
        <v>Bozsok Községi Önkormányzat</v>
      </c>
      <c r="L110" s="6">
        <f t="shared" si="189"/>
        <v>15000</v>
      </c>
      <c r="M110" s="172">
        <v>2029</v>
      </c>
      <c r="N110" s="172">
        <v>2029</v>
      </c>
      <c r="O110" s="12">
        <v>0</v>
      </c>
      <c r="P110" s="7">
        <v>15000</v>
      </c>
      <c r="Q110" s="7">
        <v>0</v>
      </c>
      <c r="S110" s="7">
        <v>0</v>
      </c>
      <c r="T110" s="7">
        <v>0</v>
      </c>
      <c r="U110" s="7">
        <v>0</v>
      </c>
      <c r="V110" s="7">
        <v>0</v>
      </c>
      <c r="W110" s="7">
        <v>0</v>
      </c>
      <c r="X110" s="7">
        <v>0</v>
      </c>
      <c r="Y110" s="7">
        <v>0</v>
      </c>
      <c r="Z110" s="7">
        <v>0</v>
      </c>
      <c r="AA110" s="7">
        <v>0</v>
      </c>
      <c r="AB110" s="7">
        <v>0</v>
      </c>
      <c r="AC110" s="7">
        <v>0</v>
      </c>
      <c r="AD110" s="6">
        <f t="shared" si="190"/>
        <v>0</v>
      </c>
      <c r="AE110" s="3" t="str">
        <f t="shared" si="191"/>
        <v>Nem rövidtávú a feladat.</v>
      </c>
      <c r="AG110" s="7">
        <v>0</v>
      </c>
      <c r="AH110" s="7">
        <v>0</v>
      </c>
      <c r="AI110" s="7">
        <v>0</v>
      </c>
      <c r="AJ110" s="7">
        <v>0</v>
      </c>
      <c r="AK110" s="7">
        <v>0</v>
      </c>
      <c r="AL110" s="7">
        <v>0</v>
      </c>
      <c r="AM110" s="7">
        <v>0</v>
      </c>
      <c r="AN110" s="7">
        <v>0</v>
      </c>
      <c r="AO110" s="7">
        <v>0</v>
      </c>
      <c r="AP110" s="7">
        <v>0</v>
      </c>
      <c r="AQ110" s="7">
        <v>0</v>
      </c>
      <c r="AR110" s="6">
        <f t="shared" si="192"/>
        <v>0</v>
      </c>
      <c r="AS110" s="171" t="s">
        <v>580</v>
      </c>
      <c r="AT110" s="3" t="str">
        <f t="shared" si="193"/>
        <v>Forráshiányos a feladat!</v>
      </c>
      <c r="AV110" s="173" t="s">
        <v>0</v>
      </c>
      <c r="AW110" s="173" t="s">
        <v>0</v>
      </c>
      <c r="AZ110" s="8">
        <f>VLOOKUP($G110,Összesítő!$B:$F,3,FALSE)</f>
        <v>4129</v>
      </c>
      <c r="BA110" s="8">
        <f t="shared" si="194"/>
        <v>0</v>
      </c>
      <c r="BB110" s="5">
        <f t="shared" si="195"/>
        <v>1</v>
      </c>
      <c r="BC110" s="5" t="str">
        <f t="shared" si="196"/>
        <v>H</v>
      </c>
      <c r="BD110" s="5">
        <f t="shared" si="197"/>
        <v>0</v>
      </c>
      <c r="BE110" s="5">
        <f t="shared" si="198"/>
        <v>0</v>
      </c>
      <c r="BF110" s="5">
        <f t="shared" si="199"/>
        <v>0</v>
      </c>
      <c r="BG110" s="8" t="str">
        <f t="shared" si="200"/>
        <v>Nem rövidtávú a feladat.</v>
      </c>
      <c r="BH110" s="5">
        <f t="shared" si="201"/>
        <v>1</v>
      </c>
      <c r="BI110" s="5">
        <f t="shared" si="202"/>
        <v>1</v>
      </c>
      <c r="BJ110" s="5">
        <f t="shared" si="203"/>
        <v>1</v>
      </c>
      <c r="BK110" s="5">
        <f t="shared" si="204"/>
        <v>1</v>
      </c>
      <c r="BL110" s="5">
        <f t="shared" si="205"/>
        <v>1</v>
      </c>
      <c r="BM110" s="4" t="str">
        <f t="shared" si="206"/>
        <v>Forráshiányos a feladat!</v>
      </c>
      <c r="BN110" s="5">
        <f t="shared" si="207"/>
        <v>0</v>
      </c>
      <c r="BO110" s="5">
        <f t="shared" si="208"/>
        <v>1</v>
      </c>
      <c r="BP110" s="5">
        <f t="shared" si="209"/>
        <v>0</v>
      </c>
      <c r="BQ110" s="5">
        <f t="shared" si="210"/>
        <v>0</v>
      </c>
      <c r="BR110" s="5">
        <f t="shared" si="211"/>
        <v>0</v>
      </c>
      <c r="BS110" s="8">
        <f t="shared" si="212"/>
        <v>0</v>
      </c>
      <c r="BT110" s="5">
        <f t="shared" si="213"/>
        <v>0</v>
      </c>
      <c r="BU110" s="5">
        <f t="shared" si="214"/>
        <v>0</v>
      </c>
      <c r="BV110" s="5">
        <f t="shared" si="215"/>
        <v>1</v>
      </c>
      <c r="BW110" s="5">
        <f t="shared" si="216"/>
        <v>1</v>
      </c>
      <c r="BX110" s="5">
        <f t="shared" si="217"/>
        <v>1</v>
      </c>
      <c r="BY110" s="5">
        <f t="shared" si="218"/>
        <v>1</v>
      </c>
      <c r="BZ110" s="5">
        <f t="shared" si="219"/>
        <v>1</v>
      </c>
      <c r="CA110" s="5">
        <f t="shared" si="220"/>
        <v>1</v>
      </c>
      <c r="CB110" s="5">
        <f t="shared" si="221"/>
        <v>1</v>
      </c>
      <c r="CC110" s="5">
        <f t="shared" si="222"/>
        <v>1</v>
      </c>
      <c r="CD110" s="5">
        <f t="shared" si="223"/>
        <v>1</v>
      </c>
      <c r="CE110" s="5" t="str">
        <f t="shared" si="224"/>
        <v>?</v>
      </c>
      <c r="CF110" s="4" t="str">
        <f t="shared" si="225"/>
        <v>Kitöltés rendben!</v>
      </c>
      <c r="CG110" s="5">
        <f t="shared" si="226"/>
        <v>1</v>
      </c>
      <c r="CH110" s="5">
        <f t="shared" si="227"/>
        <v>0</v>
      </c>
      <c r="CI110" s="5">
        <f t="shared" si="228"/>
        <v>1</v>
      </c>
    </row>
    <row r="111" spans="1:87" s="2" customFormat="1" ht="42" hidden="1" x14ac:dyDescent="0.3">
      <c r="A111" s="1" t="str">
        <f t="shared" si="188"/>
        <v>Kitöltés rendben!</v>
      </c>
      <c r="B111" s="172">
        <v>2</v>
      </c>
      <c r="C111" s="171" t="s">
        <v>484</v>
      </c>
      <c r="D111" s="173" t="s">
        <v>525</v>
      </c>
      <c r="E111" s="173" t="s">
        <v>574</v>
      </c>
      <c r="F111" s="174" t="str">
        <f>VLOOKUP($G111,Összesítő!$B:$F,2,FALSE)</f>
        <v>11-05023-1-001-00-11</v>
      </c>
      <c r="G111" s="171" t="s">
        <v>60</v>
      </c>
      <c r="H111" s="174">
        <f>COUNTA($G$3:G111)</f>
        <v>92</v>
      </c>
      <c r="I111" s="174" t="str">
        <f>AZ111&amp;"_"&amp;H111&amp;"_FIV_"&amp;LEFT(Előlap!$B$6,4)</f>
        <v>4129_92_FIV_2026</v>
      </c>
      <c r="J111" s="174" t="str">
        <f>VLOOKUP($G111,Összesítő!$B:$F,5,FALSE)</f>
        <v>Bozsok</v>
      </c>
      <c r="K111" s="174" t="str">
        <f>VLOOKUP($G111,Összesítő!$B:$F,4,FALSE)</f>
        <v>Bozsok Községi Önkormányzat</v>
      </c>
      <c r="L111" s="6">
        <f t="shared" si="189"/>
        <v>10000</v>
      </c>
      <c r="M111" s="172">
        <v>2028</v>
      </c>
      <c r="N111" s="172">
        <v>2029</v>
      </c>
      <c r="O111" s="12">
        <v>0</v>
      </c>
      <c r="P111" s="7">
        <v>10000</v>
      </c>
      <c r="Q111" s="7">
        <v>0</v>
      </c>
      <c r="S111" s="7">
        <v>0</v>
      </c>
      <c r="T111" s="7">
        <v>0</v>
      </c>
      <c r="U111" s="7">
        <v>0</v>
      </c>
      <c r="V111" s="7">
        <v>0</v>
      </c>
      <c r="W111" s="7">
        <v>0</v>
      </c>
      <c r="X111" s="7">
        <v>0</v>
      </c>
      <c r="Y111" s="7">
        <v>0</v>
      </c>
      <c r="Z111" s="7">
        <v>0</v>
      </c>
      <c r="AA111" s="7">
        <v>0</v>
      </c>
      <c r="AB111" s="7">
        <v>0</v>
      </c>
      <c r="AC111" s="7">
        <v>0</v>
      </c>
      <c r="AD111" s="6">
        <f t="shared" si="190"/>
        <v>0</v>
      </c>
      <c r="AE111" s="3" t="str">
        <f t="shared" si="191"/>
        <v>Nem rövidtávú a feladat.</v>
      </c>
      <c r="AG111" s="7">
        <v>0</v>
      </c>
      <c r="AH111" s="7">
        <v>0</v>
      </c>
      <c r="AI111" s="7">
        <v>0</v>
      </c>
      <c r="AJ111" s="7">
        <v>0</v>
      </c>
      <c r="AK111" s="7">
        <v>0</v>
      </c>
      <c r="AL111" s="7">
        <v>0</v>
      </c>
      <c r="AM111" s="7">
        <v>0</v>
      </c>
      <c r="AN111" s="7">
        <v>0</v>
      </c>
      <c r="AO111" s="7">
        <v>0</v>
      </c>
      <c r="AP111" s="7">
        <v>0</v>
      </c>
      <c r="AQ111" s="7">
        <v>0</v>
      </c>
      <c r="AR111" s="6">
        <f t="shared" si="192"/>
        <v>0</v>
      </c>
      <c r="AS111" s="171" t="s">
        <v>580</v>
      </c>
      <c r="AT111" s="3" t="str">
        <f t="shared" si="193"/>
        <v>Forráshiányos a feladat!</v>
      </c>
      <c r="AV111" s="173" t="s">
        <v>0</v>
      </c>
      <c r="AW111" s="173" t="s">
        <v>0</v>
      </c>
      <c r="AZ111" s="8">
        <f>VLOOKUP($G111,Összesítő!$B:$F,3,FALSE)</f>
        <v>4129</v>
      </c>
      <c r="BA111" s="8">
        <f t="shared" si="194"/>
        <v>0</v>
      </c>
      <c r="BB111" s="5">
        <f t="shared" si="195"/>
        <v>1</v>
      </c>
      <c r="BC111" s="5" t="str">
        <f t="shared" si="196"/>
        <v>H</v>
      </c>
      <c r="BD111" s="5">
        <f t="shared" si="197"/>
        <v>0</v>
      </c>
      <c r="BE111" s="5">
        <f t="shared" si="198"/>
        <v>0</v>
      </c>
      <c r="BF111" s="5">
        <f t="shared" si="199"/>
        <v>0</v>
      </c>
      <c r="BG111" s="8" t="str">
        <f t="shared" si="200"/>
        <v>Nem rövidtávú a feladat.</v>
      </c>
      <c r="BH111" s="5">
        <f t="shared" si="201"/>
        <v>1</v>
      </c>
      <c r="BI111" s="5">
        <f t="shared" si="202"/>
        <v>1</v>
      </c>
      <c r="BJ111" s="5">
        <f t="shared" si="203"/>
        <v>1</v>
      </c>
      <c r="BK111" s="5">
        <f t="shared" si="204"/>
        <v>1</v>
      </c>
      <c r="BL111" s="5">
        <f t="shared" si="205"/>
        <v>1</v>
      </c>
      <c r="BM111" s="4" t="str">
        <f t="shared" si="206"/>
        <v>Forráshiányos a feladat!</v>
      </c>
      <c r="BN111" s="5">
        <f t="shared" si="207"/>
        <v>0</v>
      </c>
      <c r="BO111" s="5">
        <f t="shared" si="208"/>
        <v>1</v>
      </c>
      <c r="BP111" s="5">
        <f t="shared" si="209"/>
        <v>0</v>
      </c>
      <c r="BQ111" s="5">
        <f t="shared" si="210"/>
        <v>0</v>
      </c>
      <c r="BR111" s="5">
        <f t="shared" si="211"/>
        <v>0</v>
      </c>
      <c r="BS111" s="8">
        <f t="shared" si="212"/>
        <v>0</v>
      </c>
      <c r="BT111" s="5">
        <f t="shared" si="213"/>
        <v>0</v>
      </c>
      <c r="BU111" s="5">
        <f t="shared" si="214"/>
        <v>0</v>
      </c>
      <c r="BV111" s="5">
        <f t="shared" si="215"/>
        <v>1</v>
      </c>
      <c r="BW111" s="5">
        <f t="shared" si="216"/>
        <v>1</v>
      </c>
      <c r="BX111" s="5">
        <f t="shared" si="217"/>
        <v>1</v>
      </c>
      <c r="BY111" s="5">
        <f t="shared" si="218"/>
        <v>1</v>
      </c>
      <c r="BZ111" s="5">
        <f t="shared" si="219"/>
        <v>1</v>
      </c>
      <c r="CA111" s="5">
        <f t="shared" si="220"/>
        <v>1</v>
      </c>
      <c r="CB111" s="5">
        <f t="shared" si="221"/>
        <v>1</v>
      </c>
      <c r="CC111" s="5">
        <f t="shared" si="222"/>
        <v>1</v>
      </c>
      <c r="CD111" s="5">
        <f t="shared" si="223"/>
        <v>1</v>
      </c>
      <c r="CE111" s="5" t="str">
        <f t="shared" si="224"/>
        <v>?</v>
      </c>
      <c r="CF111" s="4" t="str">
        <f t="shared" si="225"/>
        <v>Kitöltés rendben!</v>
      </c>
      <c r="CG111" s="5">
        <f t="shared" si="226"/>
        <v>1</v>
      </c>
      <c r="CH111" s="5">
        <f t="shared" si="227"/>
        <v>0</v>
      </c>
      <c r="CI111" s="5">
        <f t="shared" si="228"/>
        <v>1</v>
      </c>
    </row>
    <row r="112" spans="1:87" s="2" customFormat="1" ht="51" hidden="1" customHeight="1" x14ac:dyDescent="0.3">
      <c r="A112" s="1" t="str">
        <f t="shared" ref="A112" si="229">IF($G112="","Nincs VKR kiválasztva!",CF112)</f>
        <v>Kitöltés rendben!</v>
      </c>
      <c r="B112" s="175">
        <v>2</v>
      </c>
      <c r="C112" s="171" t="s">
        <v>481</v>
      </c>
      <c r="D112" s="173" t="s">
        <v>511</v>
      </c>
      <c r="E112" s="173" t="s">
        <v>574</v>
      </c>
      <c r="F112" s="174" t="str">
        <f>VLOOKUP($G112,Összesítő!$B:$F,2,FALSE)</f>
        <v>11-05023-1-001-00-11</v>
      </c>
      <c r="G112" s="171" t="s">
        <v>60</v>
      </c>
      <c r="H112" s="174">
        <f>COUNTA($G$3:G112)</f>
        <v>93</v>
      </c>
      <c r="I112" s="174" t="str">
        <f>AZ112&amp;"_"&amp;H112&amp;"_FIV_"&amp;LEFT(Előlap!$B$6,4)</f>
        <v>4129_93_FIV_2026</v>
      </c>
      <c r="J112" s="174" t="str">
        <f>VLOOKUP($G112,Összesítő!$B:$F,5,FALSE)</f>
        <v>Bozsok</v>
      </c>
      <c r="K112" s="174" t="str">
        <f>VLOOKUP($G112,Összesítő!$B:$F,4,FALSE)</f>
        <v>Bozsok Községi Önkormányzat</v>
      </c>
      <c r="L112" s="6">
        <f t="shared" ref="L112" si="230">O112+P112</f>
        <v>8000</v>
      </c>
      <c r="M112" s="175">
        <v>2030</v>
      </c>
      <c r="N112" s="175">
        <v>2030</v>
      </c>
      <c r="O112" s="12">
        <v>0</v>
      </c>
      <c r="P112" s="7">
        <v>8000</v>
      </c>
      <c r="Q112" s="7">
        <v>0</v>
      </c>
      <c r="S112" s="7">
        <v>0</v>
      </c>
      <c r="T112" s="7">
        <v>0</v>
      </c>
      <c r="U112" s="7">
        <v>0</v>
      </c>
      <c r="V112" s="7">
        <v>0</v>
      </c>
      <c r="W112" s="7">
        <v>0</v>
      </c>
      <c r="X112" s="7">
        <v>0</v>
      </c>
      <c r="Y112" s="7">
        <v>0</v>
      </c>
      <c r="Z112" s="7">
        <v>0</v>
      </c>
      <c r="AA112" s="7">
        <v>0</v>
      </c>
      <c r="AB112" s="7">
        <v>0</v>
      </c>
      <c r="AC112" s="7">
        <v>0</v>
      </c>
      <c r="AD112" s="6">
        <f t="shared" ref="AD112" si="231">SUM(S112:AC112)</f>
        <v>0</v>
      </c>
      <c r="AE112" s="3" t="str">
        <f t="shared" ref="AE112" si="232">IF($G112="","Nincs VKR kiválasztva!",IF(BB112=0,"Hiányos kitöltés!",BG112))</f>
        <v>Nem rövidtávú a feladat.</v>
      </c>
      <c r="AG112" s="7">
        <v>0</v>
      </c>
      <c r="AH112" s="7">
        <v>0</v>
      </c>
      <c r="AI112" s="7">
        <v>0</v>
      </c>
      <c r="AJ112" s="7">
        <v>0</v>
      </c>
      <c r="AK112" s="7">
        <v>0</v>
      </c>
      <c r="AL112" s="7">
        <v>0</v>
      </c>
      <c r="AM112" s="7">
        <v>0</v>
      </c>
      <c r="AN112" s="7">
        <v>0</v>
      </c>
      <c r="AO112" s="7">
        <v>0</v>
      </c>
      <c r="AP112" s="7">
        <v>0</v>
      </c>
      <c r="AQ112" s="7">
        <v>0</v>
      </c>
      <c r="AR112" s="6">
        <f t="shared" ref="AR112" si="233">SUM(AG112:AQ112)</f>
        <v>0</v>
      </c>
      <c r="AS112" s="171" t="s">
        <v>580</v>
      </c>
      <c r="AT112" s="3" t="str">
        <f t="shared" si="193"/>
        <v>Forráshiányos a feladat!</v>
      </c>
      <c r="AV112" s="173" t="s">
        <v>0</v>
      </c>
      <c r="AW112" s="173" t="s">
        <v>0</v>
      </c>
      <c r="AZ112" s="8">
        <f>VLOOKUP($G112,Összesítő!$B:$F,3,FALSE)</f>
        <v>4129</v>
      </c>
      <c r="BA112" s="8">
        <f t="shared" si="194"/>
        <v>0</v>
      </c>
      <c r="BB112" s="5">
        <f t="shared" si="195"/>
        <v>1</v>
      </c>
      <c r="BC112" s="5" t="str">
        <f t="shared" si="196"/>
        <v>H</v>
      </c>
      <c r="BD112" s="5">
        <f t="shared" ref="BD112" si="234">IF(OR(BC112="R",BC112="RH"),1,0)</f>
        <v>0</v>
      </c>
      <c r="BE112" s="5">
        <f t="shared" si="198"/>
        <v>0</v>
      </c>
      <c r="BF112" s="5">
        <f t="shared" si="199"/>
        <v>0</v>
      </c>
      <c r="BG112" s="8" t="str">
        <f t="shared" si="200"/>
        <v>Nem rövidtávú a feladat.</v>
      </c>
      <c r="BH112" s="5">
        <f t="shared" si="201"/>
        <v>1</v>
      </c>
      <c r="BI112" s="5">
        <f t="shared" si="202"/>
        <v>1</v>
      </c>
      <c r="BJ112" s="5">
        <f t="shared" si="203"/>
        <v>1</v>
      </c>
      <c r="BK112" s="5">
        <f t="shared" si="204"/>
        <v>1</v>
      </c>
      <c r="BL112" s="5">
        <f t="shared" ref="BL112" si="235">IF(AND($BK112=1,$P112=$AR112),1,IF(AND($BK112=1,$P112&gt;$AR112,AS112="igen"),1,0))</f>
        <v>1</v>
      </c>
      <c r="BM112" s="4" t="str">
        <f t="shared" si="206"/>
        <v>Forráshiányos a feladat!</v>
      </c>
      <c r="BN112" s="5">
        <f t="shared" si="207"/>
        <v>0</v>
      </c>
      <c r="BO112" s="5">
        <f t="shared" si="208"/>
        <v>1</v>
      </c>
      <c r="BP112" s="5">
        <f t="shared" si="209"/>
        <v>0</v>
      </c>
      <c r="BQ112" s="5">
        <f t="shared" si="210"/>
        <v>0</v>
      </c>
      <c r="BR112" s="5">
        <f t="shared" si="211"/>
        <v>0</v>
      </c>
      <c r="BS112" s="8">
        <f t="shared" si="212"/>
        <v>0</v>
      </c>
      <c r="BT112" s="5">
        <f t="shared" si="213"/>
        <v>0</v>
      </c>
      <c r="BU112" s="5">
        <f t="shared" si="214"/>
        <v>0</v>
      </c>
      <c r="BV112" s="5">
        <f t="shared" si="215"/>
        <v>1</v>
      </c>
      <c r="BW112" s="5">
        <f t="shared" si="216"/>
        <v>1</v>
      </c>
      <c r="BX112" s="5">
        <f t="shared" si="217"/>
        <v>1</v>
      </c>
      <c r="BY112" s="5">
        <f t="shared" si="218"/>
        <v>1</v>
      </c>
      <c r="BZ112" s="5">
        <f t="shared" si="219"/>
        <v>1</v>
      </c>
      <c r="CA112" s="5">
        <f t="shared" si="220"/>
        <v>1</v>
      </c>
      <c r="CB112" s="5">
        <f t="shared" si="221"/>
        <v>1</v>
      </c>
      <c r="CC112" s="5">
        <f t="shared" si="222"/>
        <v>1</v>
      </c>
      <c r="CD112" s="5">
        <f t="shared" si="223"/>
        <v>1</v>
      </c>
      <c r="CE112" s="5" t="str">
        <f t="shared" si="224"/>
        <v>?</v>
      </c>
      <c r="CF112" s="4" t="str">
        <f t="shared" ref="CF112" si="236">IF($BB112=0,$CE112,IF($BH112=0,"I. ütem forrása nincs kitöltve!",IF($BK112=0,"II. ütem forrása nincs kitöltve!",IF($BE112=1,"Költségek üteme nem megfelelő (az időtartam és a költség üteme eltér)!",IF(AND(BI112=0,$BB112=1,$BK112=1,$BE112=1),"Kötelező cellák kitöltve, de az I. ütem forrása hibás!",IF(AND(BK112=0,$BB112=1,$BK112=1,$BE112=1),"Kötelező cellák kitöltve, de a II. ütem forrása hibás!",IF(AND($BP112=1,$BA112&lt;30),"Nullás a rövidtávú feladat és rövid (hiányzik) a hozzá tartozó indoklás!",IF(AND($BQ112=1,$BA112&lt;30),"Nullás a hosszútávú feladat és rövid (hiányzik) a hozzá tartozó indoklás!",IF(AND(BO112=1,C112="1811_RENDKÍVÜLI"),"II. ütemre nem tervezhet Rendkívüli feladatot!",IF(BI112=0,AE112,IF(BL112=0,AT112,IF(AND(BD112=1,$Q112&gt;$O112),"EM rendelet 2. melléklet terhére elszámolt költség nem lehet nagyobb az I. ütemre tervezett tényleges költségnél!",IF($AD112&gt;$O112,"Többlet forrást jelölt meg az I. ütemnél! Kérjük, a többletet az 'Osszesito' fülön tüntesse fel!",IF($AR112&gt;$P112,"Többlet forrást jelölt meg a II. ütemnél! Kérjük, a többletet az 'Osszesito' fülön tüntesse fel!","Kitöltés rendben!"))))))))))))))</f>
        <v>Kitöltés rendben!</v>
      </c>
      <c r="CG112" s="5">
        <f t="shared" ref="CG112" si="237">IF(A112="Kitöltés rendben!",1,0)</f>
        <v>1</v>
      </c>
      <c r="CH112" s="5">
        <f t="shared" si="227"/>
        <v>0</v>
      </c>
      <c r="CI112" s="5">
        <f t="shared" si="228"/>
        <v>1</v>
      </c>
    </row>
    <row r="113" spans="1:87" s="2" customFormat="1" ht="31.2" hidden="1" customHeight="1" x14ac:dyDescent="0.3">
      <c r="A113" s="1" t="str">
        <f t="shared" si="188"/>
        <v>Kitöltés rendben!</v>
      </c>
      <c r="B113" s="172">
        <v>1</v>
      </c>
      <c r="C113" s="171" t="s">
        <v>489</v>
      </c>
      <c r="D113" s="173" t="s">
        <v>506</v>
      </c>
      <c r="E113" s="173" t="s">
        <v>575</v>
      </c>
      <c r="F113" s="174" t="str">
        <f>VLOOKUP($G113,Összesítő!$B:$F,2,FALSE)</f>
        <v>11-05023-1-001-00-11</v>
      </c>
      <c r="G113" s="171" t="s">
        <v>60</v>
      </c>
      <c r="H113" s="174">
        <f>COUNTA($G$3:G113)</f>
        <v>94</v>
      </c>
      <c r="I113" s="174" t="str">
        <f>AZ113&amp;"_"&amp;H113&amp;"_FIV_"&amp;LEFT(Előlap!$B$6,4)</f>
        <v>4129_94_FIV_2026</v>
      </c>
      <c r="J113" s="174" t="str">
        <f>VLOOKUP($G113,Összesítő!$B:$F,5,FALSE)</f>
        <v>Bozsok</v>
      </c>
      <c r="K113" s="174" t="str">
        <f>VLOOKUP($G113,Összesítő!$B:$F,4,FALSE)</f>
        <v>Bozsok Községi Önkormányzat</v>
      </c>
      <c r="L113" s="6">
        <f t="shared" si="189"/>
        <v>0</v>
      </c>
      <c r="M113" s="172">
        <v>2027</v>
      </c>
      <c r="N113" s="172">
        <v>2027</v>
      </c>
      <c r="O113" s="12">
        <v>0</v>
      </c>
      <c r="P113" s="7">
        <v>0</v>
      </c>
      <c r="Q113" s="7">
        <v>0</v>
      </c>
      <c r="S113" s="7">
        <v>0</v>
      </c>
      <c r="T113" s="7">
        <v>0</v>
      </c>
      <c r="U113" s="7">
        <v>0</v>
      </c>
      <c r="V113" s="7">
        <v>0</v>
      </c>
      <c r="W113" s="7">
        <v>0</v>
      </c>
      <c r="X113" s="7">
        <v>0</v>
      </c>
      <c r="Y113" s="7">
        <v>0</v>
      </c>
      <c r="Z113" s="7">
        <v>0</v>
      </c>
      <c r="AA113" s="7">
        <v>0</v>
      </c>
      <c r="AB113" s="7">
        <v>0</v>
      </c>
      <c r="AC113" s="7">
        <v>0</v>
      </c>
      <c r="AD113" s="6">
        <f t="shared" si="190"/>
        <v>0</v>
      </c>
      <c r="AE113" s="3" t="str">
        <f t="shared" si="191"/>
        <v>A forrás egyenlő a költséggel (I.ütem).</v>
      </c>
      <c r="AG113" s="7">
        <v>0</v>
      </c>
      <c r="AH113" s="7">
        <v>0</v>
      </c>
      <c r="AI113" s="7">
        <v>0</v>
      </c>
      <c r="AJ113" s="7">
        <v>0</v>
      </c>
      <c r="AK113" s="7">
        <v>0</v>
      </c>
      <c r="AL113" s="7">
        <v>0</v>
      </c>
      <c r="AM113" s="7">
        <v>0</v>
      </c>
      <c r="AN113" s="7">
        <v>0</v>
      </c>
      <c r="AO113" s="7">
        <v>0</v>
      </c>
      <c r="AP113" s="7">
        <v>0</v>
      </c>
      <c r="AQ113" s="7">
        <v>0</v>
      </c>
      <c r="AR113" s="6">
        <f t="shared" si="192"/>
        <v>0</v>
      </c>
      <c r="AS113" s="171" t="s">
        <v>581</v>
      </c>
      <c r="AT113" s="3" t="str">
        <f t="shared" si="193"/>
        <v>Nem hosszútávú a feladat.</v>
      </c>
      <c r="AV113" s="173" t="s">
        <v>582</v>
      </c>
      <c r="AW113" s="173" t="s">
        <v>0</v>
      </c>
      <c r="AZ113" s="8">
        <f>VLOOKUP($G113,Összesítő!$B:$F,3,FALSE)</f>
        <v>4129</v>
      </c>
      <c r="BA113" s="8">
        <f t="shared" si="194"/>
        <v>31</v>
      </c>
      <c r="BB113" s="5">
        <f t="shared" si="195"/>
        <v>1</v>
      </c>
      <c r="BC113" s="5" t="str">
        <f t="shared" si="196"/>
        <v>R</v>
      </c>
      <c r="BD113" s="5">
        <f t="shared" si="197"/>
        <v>1</v>
      </c>
      <c r="BE113" s="5">
        <f t="shared" si="198"/>
        <v>0</v>
      </c>
      <c r="BF113" s="5">
        <f t="shared" si="199"/>
        <v>0</v>
      </c>
      <c r="BG113" s="8" t="str">
        <f t="shared" si="200"/>
        <v>A forrás egyenlő a költséggel (I.ütem).</v>
      </c>
      <c r="BH113" s="5">
        <f t="shared" si="201"/>
        <v>1</v>
      </c>
      <c r="BI113" s="5">
        <f t="shared" si="202"/>
        <v>1</v>
      </c>
      <c r="BJ113" s="5">
        <f t="shared" si="203"/>
        <v>0</v>
      </c>
      <c r="BK113" s="5">
        <f t="shared" si="204"/>
        <v>1</v>
      </c>
      <c r="BL113" s="5">
        <f t="shared" si="205"/>
        <v>1</v>
      </c>
      <c r="BM113" s="4" t="str">
        <f t="shared" si="206"/>
        <v>Nem hosszútávú a feladat.</v>
      </c>
      <c r="BN113" s="5">
        <f t="shared" si="207"/>
        <v>1</v>
      </c>
      <c r="BO113" s="5">
        <f t="shared" si="208"/>
        <v>0</v>
      </c>
      <c r="BP113" s="5">
        <f t="shared" si="209"/>
        <v>1</v>
      </c>
      <c r="BQ113" s="5">
        <f t="shared" si="210"/>
        <v>0</v>
      </c>
      <c r="BR113" s="5">
        <f t="shared" si="211"/>
        <v>1</v>
      </c>
      <c r="BS113" s="8" t="str">
        <f t="shared" si="212"/>
        <v>Nincs hosszútávú terv!</v>
      </c>
      <c r="BT113" s="5">
        <f t="shared" si="213"/>
        <v>1</v>
      </c>
      <c r="BU113" s="5">
        <f t="shared" si="214"/>
        <v>0</v>
      </c>
      <c r="BV113" s="5">
        <f t="shared" si="215"/>
        <v>1</v>
      </c>
      <c r="BW113" s="5">
        <f t="shared" si="216"/>
        <v>1</v>
      </c>
      <c r="BX113" s="5">
        <f t="shared" si="217"/>
        <v>1</v>
      </c>
      <c r="BY113" s="5">
        <f t="shared" si="218"/>
        <v>1</v>
      </c>
      <c r="BZ113" s="5">
        <f t="shared" si="219"/>
        <v>1</v>
      </c>
      <c r="CA113" s="5">
        <f t="shared" si="220"/>
        <v>1</v>
      </c>
      <c r="CB113" s="5">
        <f t="shared" si="221"/>
        <v>1</v>
      </c>
      <c r="CC113" s="5">
        <f t="shared" si="222"/>
        <v>1</v>
      </c>
      <c r="CD113" s="5">
        <f t="shared" si="223"/>
        <v>1</v>
      </c>
      <c r="CE113" s="5" t="str">
        <f t="shared" si="224"/>
        <v>?</v>
      </c>
      <c r="CF113" s="4" t="str">
        <f t="shared" si="225"/>
        <v>Kitöltés rendben!</v>
      </c>
      <c r="CG113" s="5">
        <f t="shared" si="226"/>
        <v>1</v>
      </c>
      <c r="CH113" s="5">
        <f t="shared" si="227"/>
        <v>1</v>
      </c>
      <c r="CI113" s="5">
        <f t="shared" si="228"/>
        <v>0</v>
      </c>
    </row>
    <row r="114" spans="1:87" s="2" customFormat="1" ht="31.2" hidden="1" customHeight="1" x14ac:dyDescent="0.3">
      <c r="A114" s="1" t="str">
        <f t="shared" si="188"/>
        <v>Nincs VKR kiválasztva!</v>
      </c>
      <c r="B114" s="172"/>
      <c r="C114" s="171"/>
      <c r="D114" s="173"/>
      <c r="E114" s="173"/>
      <c r="F114" s="174" t="e">
        <f>VLOOKUP($G114,Összesítő!$B:$F,2,FALSE)</f>
        <v>#N/A</v>
      </c>
      <c r="G114" s="171"/>
      <c r="H114" s="174">
        <f>COUNTA($G$3:G114)</f>
        <v>94</v>
      </c>
      <c r="I114" s="174" t="e">
        <f>AZ114&amp;"_"&amp;H114&amp;"_FIV_"&amp;LEFT(Előlap!$B$6,4)</f>
        <v>#N/A</v>
      </c>
      <c r="J114" s="174" t="e">
        <f>VLOOKUP($G114,Összesítő!$B:$F,5,FALSE)</f>
        <v>#N/A</v>
      </c>
      <c r="K114" s="174" t="e">
        <f>VLOOKUP($G114,Összesítő!$B:$F,4,FALSE)</f>
        <v>#N/A</v>
      </c>
      <c r="L114" s="6">
        <f t="shared" si="189"/>
        <v>0</v>
      </c>
      <c r="M114" s="172"/>
      <c r="N114" s="172"/>
      <c r="O114" s="12"/>
      <c r="P114" s="7"/>
      <c r="Q114" s="7"/>
      <c r="S114" s="7"/>
      <c r="T114" s="7"/>
      <c r="U114" s="7"/>
      <c r="V114" s="7"/>
      <c r="W114" s="7"/>
      <c r="X114" s="7"/>
      <c r="Y114" s="7"/>
      <c r="Z114" s="7"/>
      <c r="AA114" s="7"/>
      <c r="AB114" s="7"/>
      <c r="AC114" s="7"/>
      <c r="AD114" s="6">
        <f t="shared" si="190"/>
        <v>0</v>
      </c>
      <c r="AE114" s="3" t="str">
        <f t="shared" si="191"/>
        <v>Nincs VKR kiválasztva!</v>
      </c>
      <c r="AG114" s="7"/>
      <c r="AH114" s="7"/>
      <c r="AI114" s="7"/>
      <c r="AJ114" s="7"/>
      <c r="AK114" s="7"/>
      <c r="AL114" s="7"/>
      <c r="AM114" s="7"/>
      <c r="AN114" s="7"/>
      <c r="AO114" s="7"/>
      <c r="AP114" s="7"/>
      <c r="AQ114" s="7"/>
      <c r="AR114" s="6">
        <f t="shared" si="192"/>
        <v>0</v>
      </c>
      <c r="AS114" s="171"/>
      <c r="AT114" s="3" t="str">
        <f t="shared" si="193"/>
        <v>Nincs VKR kiválasztva!</v>
      </c>
      <c r="AV114" s="173" t="s">
        <v>0</v>
      </c>
      <c r="AW114" s="173" t="s">
        <v>0</v>
      </c>
      <c r="AZ114" s="8" t="e">
        <f>VLOOKUP($G114,Összesítő!$B:$F,3,FALSE)</f>
        <v>#N/A</v>
      </c>
      <c r="BA114" s="8">
        <f t="shared" si="194"/>
        <v>0</v>
      </c>
      <c r="BB114" s="5" t="e">
        <f t="shared" si="195"/>
        <v>#N/A</v>
      </c>
      <c r="BC114" s="5" t="e">
        <f t="shared" si="196"/>
        <v>#N/A</v>
      </c>
      <c r="BD114" s="5" t="e">
        <f t="shared" si="197"/>
        <v>#N/A</v>
      </c>
      <c r="BE114" s="5" t="e">
        <f t="shared" si="198"/>
        <v>#N/A</v>
      </c>
      <c r="BF114" s="5">
        <f t="shared" si="199"/>
        <v>0</v>
      </c>
      <c r="BG114" s="8" t="str">
        <f t="shared" si="200"/>
        <v>A forrás egyenlő a költséggel (I.ütem).</v>
      </c>
      <c r="BH114" s="5">
        <f t="shared" si="201"/>
        <v>0</v>
      </c>
      <c r="BI114" s="5">
        <f t="shared" si="202"/>
        <v>0</v>
      </c>
      <c r="BJ114" s="5">
        <f t="shared" si="203"/>
        <v>0</v>
      </c>
      <c r="BK114" s="5">
        <f t="shared" si="204"/>
        <v>0</v>
      </c>
      <c r="BL114" s="5">
        <f t="shared" si="205"/>
        <v>0</v>
      </c>
      <c r="BM114" s="4" t="str">
        <f t="shared" si="206"/>
        <v>Nem hosszútávú a feladat.</v>
      </c>
      <c r="BN114" s="5">
        <f t="shared" si="207"/>
        <v>1</v>
      </c>
      <c r="BO114" s="5">
        <f t="shared" si="208"/>
        <v>0</v>
      </c>
      <c r="BP114" s="5">
        <f t="shared" si="209"/>
        <v>1</v>
      </c>
      <c r="BQ114" s="5">
        <f t="shared" si="210"/>
        <v>0</v>
      </c>
      <c r="BR114" s="5" t="e">
        <f t="shared" si="211"/>
        <v>#N/A</v>
      </c>
      <c r="BS114" s="8" t="str">
        <f t="shared" si="212"/>
        <v>Nincs hosszútávú terv!</v>
      </c>
      <c r="BT114" s="5" t="e">
        <f t="shared" si="213"/>
        <v>#N/A</v>
      </c>
      <c r="BU114" s="5" t="e">
        <f t="shared" si="214"/>
        <v>#N/A</v>
      </c>
      <c r="BV114" s="5">
        <f t="shared" si="215"/>
        <v>0</v>
      </c>
      <c r="BW114" s="5">
        <f t="shared" si="216"/>
        <v>0</v>
      </c>
      <c r="BX114" s="5">
        <f t="shared" si="217"/>
        <v>0</v>
      </c>
      <c r="BY114" s="5">
        <f t="shared" si="218"/>
        <v>0</v>
      </c>
      <c r="BZ114" s="5">
        <f t="shared" si="219"/>
        <v>0</v>
      </c>
      <c r="CA114" s="5">
        <f t="shared" si="220"/>
        <v>0</v>
      </c>
      <c r="CB114" s="5">
        <f t="shared" si="221"/>
        <v>0</v>
      </c>
      <c r="CC114" s="5">
        <f t="shared" si="222"/>
        <v>0</v>
      </c>
      <c r="CD114" s="5">
        <f t="shared" si="223"/>
        <v>0</v>
      </c>
      <c r="CE114" s="5" t="e">
        <f t="shared" si="224"/>
        <v>#N/A</v>
      </c>
      <c r="CF114" s="4" t="e">
        <f t="shared" si="225"/>
        <v>#N/A</v>
      </c>
      <c r="CG114" s="5">
        <f t="shared" si="226"/>
        <v>0</v>
      </c>
      <c r="CH114" s="5" t="e">
        <f t="shared" si="227"/>
        <v>#N/A</v>
      </c>
      <c r="CI114" s="5" t="e">
        <f t="shared" si="228"/>
        <v>#N/A</v>
      </c>
    </row>
    <row r="115" spans="1:87" s="2" customFormat="1" ht="115.2" hidden="1" x14ac:dyDescent="0.3">
      <c r="A115" s="1" t="str">
        <f t="shared" si="188"/>
        <v>Kitöltés rendben!</v>
      </c>
      <c r="B115" s="172">
        <v>2</v>
      </c>
      <c r="C115" s="171" t="s">
        <v>399</v>
      </c>
      <c r="D115" s="173" t="s">
        <v>526</v>
      </c>
      <c r="E115" s="173" t="s">
        <v>576</v>
      </c>
      <c r="F115" s="174" t="str">
        <f>VLOOKUP($G115,Összesítő!$B:$F,2,FALSE)</f>
        <v>11-12140-1-005-00-04</v>
      </c>
      <c r="G115" s="171" t="s">
        <v>132</v>
      </c>
      <c r="H115" s="174">
        <f>COUNTA($G$3:G115)</f>
        <v>95</v>
      </c>
      <c r="I115" s="174" t="str">
        <f>AZ115&amp;"_"&amp;H115&amp;"_FIV_"&amp;LEFT(Előlap!$B$6,4)</f>
        <v>4147_95_FIV_2026</v>
      </c>
      <c r="J115" s="174" t="str">
        <f>VLOOKUP($G115,Összesítő!$B:$F,5,FALSE)</f>
        <v>Csepreg, Horvátzsidány, Kiszsidány, Ólmod, Peresznye</v>
      </c>
      <c r="K115" s="174" t="str">
        <f>VLOOKUP($G115,Összesítő!$B:$F,4,FALSE)</f>
        <v>Csepreg Város Önkormányzata, Horvátzsidány Község Önkormányzata, Kiszsidány Község Önkormányzata, Ólmod Község Önkormányzata, Peresznye Község Önkormányzata</v>
      </c>
      <c r="L115" s="6">
        <f t="shared" si="189"/>
        <v>80000</v>
      </c>
      <c r="M115" s="172">
        <v>2028</v>
      </c>
      <c r="N115" s="172">
        <v>2028</v>
      </c>
      <c r="O115" s="12">
        <v>0</v>
      </c>
      <c r="P115" s="7">
        <v>80000</v>
      </c>
      <c r="Q115" s="7">
        <v>0</v>
      </c>
      <c r="S115" s="7">
        <v>0</v>
      </c>
      <c r="T115" s="7">
        <v>0</v>
      </c>
      <c r="U115" s="7">
        <v>0</v>
      </c>
      <c r="V115" s="7">
        <v>0</v>
      </c>
      <c r="W115" s="7">
        <v>0</v>
      </c>
      <c r="X115" s="7">
        <v>0</v>
      </c>
      <c r="Y115" s="7">
        <v>0</v>
      </c>
      <c r="Z115" s="7">
        <v>0</v>
      </c>
      <c r="AA115" s="7">
        <v>0</v>
      </c>
      <c r="AB115" s="7">
        <v>0</v>
      </c>
      <c r="AC115" s="7">
        <v>0</v>
      </c>
      <c r="AD115" s="6">
        <f t="shared" si="190"/>
        <v>0</v>
      </c>
      <c r="AE115" s="3" t="str">
        <f t="shared" si="191"/>
        <v>Nem rövidtávú a feladat.</v>
      </c>
      <c r="AG115" s="7">
        <v>0</v>
      </c>
      <c r="AH115" s="7">
        <v>0</v>
      </c>
      <c r="AI115" s="7">
        <v>0</v>
      </c>
      <c r="AJ115" s="7">
        <v>0</v>
      </c>
      <c r="AK115" s="7">
        <v>0</v>
      </c>
      <c r="AL115" s="7">
        <v>0</v>
      </c>
      <c r="AM115" s="7">
        <v>0</v>
      </c>
      <c r="AN115" s="7">
        <v>0</v>
      </c>
      <c r="AO115" s="7">
        <v>0</v>
      </c>
      <c r="AP115" s="7">
        <v>0</v>
      </c>
      <c r="AQ115" s="7">
        <v>0</v>
      </c>
      <c r="AR115" s="6">
        <f t="shared" si="192"/>
        <v>0</v>
      </c>
      <c r="AS115" s="171" t="s">
        <v>580</v>
      </c>
      <c r="AT115" s="3" t="str">
        <f t="shared" si="193"/>
        <v>Forráshiányos a feladat!</v>
      </c>
      <c r="AV115" s="173" t="s">
        <v>0</v>
      </c>
      <c r="AW115" s="173" t="s">
        <v>0</v>
      </c>
      <c r="AZ115" s="8">
        <f>VLOOKUP($G115,Összesítő!$B:$F,3,FALSE)</f>
        <v>4147</v>
      </c>
      <c r="BA115" s="8">
        <f t="shared" si="194"/>
        <v>0</v>
      </c>
      <c r="BB115" s="5">
        <f t="shared" si="195"/>
        <v>1</v>
      </c>
      <c r="BC115" s="5" t="str">
        <f t="shared" si="196"/>
        <v>H</v>
      </c>
      <c r="BD115" s="5">
        <f t="shared" si="197"/>
        <v>0</v>
      </c>
      <c r="BE115" s="5">
        <f t="shared" si="198"/>
        <v>0</v>
      </c>
      <c r="BF115" s="5">
        <f t="shared" si="199"/>
        <v>0</v>
      </c>
      <c r="BG115" s="8" t="str">
        <f t="shared" si="200"/>
        <v>Nem rövidtávú a feladat.</v>
      </c>
      <c r="BH115" s="5">
        <f t="shared" si="201"/>
        <v>1</v>
      </c>
      <c r="BI115" s="5">
        <f t="shared" si="202"/>
        <v>1</v>
      </c>
      <c r="BJ115" s="5">
        <f t="shared" si="203"/>
        <v>1</v>
      </c>
      <c r="BK115" s="5">
        <f t="shared" si="204"/>
        <v>1</v>
      </c>
      <c r="BL115" s="5">
        <f t="shared" si="205"/>
        <v>1</v>
      </c>
      <c r="BM115" s="4" t="str">
        <f t="shared" si="206"/>
        <v>Forráshiányos a feladat!</v>
      </c>
      <c r="BN115" s="5">
        <f t="shared" si="207"/>
        <v>0</v>
      </c>
      <c r="BO115" s="5">
        <f t="shared" si="208"/>
        <v>1</v>
      </c>
      <c r="BP115" s="5">
        <f t="shared" si="209"/>
        <v>0</v>
      </c>
      <c r="BQ115" s="5">
        <f t="shared" si="210"/>
        <v>0</v>
      </c>
      <c r="BR115" s="5">
        <f t="shared" si="211"/>
        <v>0</v>
      </c>
      <c r="BS115" s="8">
        <f t="shared" si="212"/>
        <v>0</v>
      </c>
      <c r="BT115" s="5">
        <f t="shared" si="213"/>
        <v>0</v>
      </c>
      <c r="BU115" s="5">
        <f t="shared" si="214"/>
        <v>0</v>
      </c>
      <c r="BV115" s="5">
        <f t="shared" si="215"/>
        <v>1</v>
      </c>
      <c r="BW115" s="5">
        <f t="shared" si="216"/>
        <v>1</v>
      </c>
      <c r="BX115" s="5">
        <f t="shared" si="217"/>
        <v>1</v>
      </c>
      <c r="BY115" s="5">
        <f t="shared" si="218"/>
        <v>1</v>
      </c>
      <c r="BZ115" s="5">
        <f t="shared" si="219"/>
        <v>1</v>
      </c>
      <c r="CA115" s="5">
        <f t="shared" si="220"/>
        <v>1</v>
      </c>
      <c r="CB115" s="5">
        <f t="shared" si="221"/>
        <v>1</v>
      </c>
      <c r="CC115" s="5">
        <f t="shared" si="222"/>
        <v>1</v>
      </c>
      <c r="CD115" s="5">
        <f t="shared" si="223"/>
        <v>1</v>
      </c>
      <c r="CE115" s="5" t="str">
        <f t="shared" si="224"/>
        <v>?</v>
      </c>
      <c r="CF115" s="4" t="str">
        <f t="shared" si="225"/>
        <v>Kitöltés rendben!</v>
      </c>
      <c r="CG115" s="5">
        <f t="shared" si="226"/>
        <v>1</v>
      </c>
      <c r="CH115" s="5">
        <f t="shared" si="227"/>
        <v>0</v>
      </c>
      <c r="CI115" s="5">
        <f t="shared" si="228"/>
        <v>1</v>
      </c>
    </row>
    <row r="116" spans="1:87" s="2" customFormat="1" ht="115.2" hidden="1" customHeight="1" x14ac:dyDescent="0.3">
      <c r="A116" s="1" t="str">
        <f t="shared" si="188"/>
        <v>Kitöltés rendben!</v>
      </c>
      <c r="B116" s="172">
        <v>2</v>
      </c>
      <c r="C116" s="171" t="s">
        <v>444</v>
      </c>
      <c r="D116" s="173" t="s">
        <v>527</v>
      </c>
      <c r="E116" s="173" t="s">
        <v>574</v>
      </c>
      <c r="F116" s="174" t="str">
        <f>VLOOKUP($G116,Összesítő!$B:$F,2,FALSE)</f>
        <v>11-12140-1-005-00-04</v>
      </c>
      <c r="G116" s="171" t="s">
        <v>132</v>
      </c>
      <c r="H116" s="174">
        <f>COUNTA($G$3:G116)</f>
        <v>96</v>
      </c>
      <c r="I116" s="174" t="str">
        <f>AZ116&amp;"_"&amp;H116&amp;"_FIV_"&amp;LEFT(Előlap!$B$6,4)</f>
        <v>4147_96_FIV_2026</v>
      </c>
      <c r="J116" s="174" t="str">
        <f>VLOOKUP($G116,Összesítő!$B:$F,5,FALSE)</f>
        <v>Csepreg, Horvátzsidány, Kiszsidány, Ólmod, Peresznye</v>
      </c>
      <c r="K116" s="174" t="str">
        <f>VLOOKUP($G116,Összesítő!$B:$F,4,FALSE)</f>
        <v>Csepreg Város Önkormányzata, Horvátzsidány Község Önkormányzata, Kiszsidány Község Önkormányzata, Ólmod Község Önkormányzata, Peresznye Község Önkormányzata</v>
      </c>
      <c r="L116" s="6">
        <f t="shared" si="189"/>
        <v>10000</v>
      </c>
      <c r="M116" s="172">
        <v>2028</v>
      </c>
      <c r="N116" s="172">
        <v>2028</v>
      </c>
      <c r="O116" s="12">
        <v>0</v>
      </c>
      <c r="P116" s="7">
        <v>10000</v>
      </c>
      <c r="Q116" s="7">
        <v>0</v>
      </c>
      <c r="S116" s="7">
        <v>0</v>
      </c>
      <c r="T116" s="7">
        <v>0</v>
      </c>
      <c r="U116" s="7">
        <v>0</v>
      </c>
      <c r="V116" s="7">
        <v>0</v>
      </c>
      <c r="W116" s="7">
        <v>0</v>
      </c>
      <c r="X116" s="7">
        <v>0</v>
      </c>
      <c r="Y116" s="7">
        <v>0</v>
      </c>
      <c r="Z116" s="7">
        <v>0</v>
      </c>
      <c r="AA116" s="7">
        <v>0</v>
      </c>
      <c r="AB116" s="7">
        <v>0</v>
      </c>
      <c r="AC116" s="7">
        <v>0</v>
      </c>
      <c r="AD116" s="6">
        <f t="shared" si="190"/>
        <v>0</v>
      </c>
      <c r="AE116" s="3" t="str">
        <f t="shared" si="191"/>
        <v>Nem rövidtávú a feladat.</v>
      </c>
      <c r="AG116" s="7">
        <v>0</v>
      </c>
      <c r="AH116" s="7">
        <v>0</v>
      </c>
      <c r="AI116" s="7">
        <v>760</v>
      </c>
      <c r="AJ116" s="7">
        <v>0</v>
      </c>
      <c r="AK116" s="7">
        <v>0</v>
      </c>
      <c r="AL116" s="7">
        <v>0</v>
      </c>
      <c r="AM116" s="7">
        <v>0</v>
      </c>
      <c r="AN116" s="7">
        <v>0</v>
      </c>
      <c r="AO116" s="7">
        <v>0</v>
      </c>
      <c r="AP116" s="7">
        <v>0</v>
      </c>
      <c r="AQ116" s="7">
        <v>0</v>
      </c>
      <c r="AR116" s="6">
        <f t="shared" si="192"/>
        <v>760</v>
      </c>
      <c r="AS116" s="171" t="s">
        <v>580</v>
      </c>
      <c r="AT116" s="3" t="str">
        <f t="shared" si="193"/>
        <v>Forráshiányos a feladat!</v>
      </c>
      <c r="AV116" s="173" t="s">
        <v>0</v>
      </c>
      <c r="AW116" s="173" t="s">
        <v>0</v>
      </c>
      <c r="AZ116" s="8">
        <f>VLOOKUP($G116,Összesítő!$B:$F,3,FALSE)</f>
        <v>4147</v>
      </c>
      <c r="BA116" s="8">
        <f t="shared" si="194"/>
        <v>0</v>
      </c>
      <c r="BB116" s="5">
        <f t="shared" si="195"/>
        <v>1</v>
      </c>
      <c r="BC116" s="5" t="str">
        <f t="shared" si="196"/>
        <v>H</v>
      </c>
      <c r="BD116" s="5">
        <f t="shared" si="197"/>
        <v>0</v>
      </c>
      <c r="BE116" s="5">
        <f t="shared" si="198"/>
        <v>0</v>
      </c>
      <c r="BF116" s="5">
        <f t="shared" si="199"/>
        <v>0</v>
      </c>
      <c r="BG116" s="8" t="str">
        <f t="shared" si="200"/>
        <v>Nem rövidtávú a feladat.</v>
      </c>
      <c r="BH116" s="5">
        <f t="shared" si="201"/>
        <v>1</v>
      </c>
      <c r="BI116" s="5">
        <f t="shared" si="202"/>
        <v>1</v>
      </c>
      <c r="BJ116" s="5">
        <f t="shared" si="203"/>
        <v>1</v>
      </c>
      <c r="BK116" s="5">
        <f t="shared" si="204"/>
        <v>1</v>
      </c>
      <c r="BL116" s="5">
        <f t="shared" si="205"/>
        <v>1</v>
      </c>
      <c r="BM116" s="4" t="str">
        <f t="shared" si="206"/>
        <v>Forráshiányos a feladat!</v>
      </c>
      <c r="BN116" s="5">
        <f t="shared" si="207"/>
        <v>0</v>
      </c>
      <c r="BO116" s="5">
        <f t="shared" si="208"/>
        <v>1</v>
      </c>
      <c r="BP116" s="5">
        <f t="shared" si="209"/>
        <v>0</v>
      </c>
      <c r="BQ116" s="5">
        <f t="shared" si="210"/>
        <v>0</v>
      </c>
      <c r="BR116" s="5">
        <f t="shared" si="211"/>
        <v>0</v>
      </c>
      <c r="BS116" s="8">
        <f t="shared" si="212"/>
        <v>0</v>
      </c>
      <c r="BT116" s="5">
        <f t="shared" si="213"/>
        <v>0</v>
      </c>
      <c r="BU116" s="5">
        <f t="shared" si="214"/>
        <v>0</v>
      </c>
      <c r="BV116" s="5">
        <f t="shared" si="215"/>
        <v>1</v>
      </c>
      <c r="BW116" s="5">
        <f t="shared" si="216"/>
        <v>1</v>
      </c>
      <c r="BX116" s="5">
        <f t="shared" si="217"/>
        <v>1</v>
      </c>
      <c r="BY116" s="5">
        <f t="shared" si="218"/>
        <v>1</v>
      </c>
      <c r="BZ116" s="5">
        <f t="shared" si="219"/>
        <v>1</v>
      </c>
      <c r="CA116" s="5">
        <f t="shared" si="220"/>
        <v>1</v>
      </c>
      <c r="CB116" s="5">
        <f t="shared" si="221"/>
        <v>1</v>
      </c>
      <c r="CC116" s="5">
        <f t="shared" si="222"/>
        <v>1</v>
      </c>
      <c r="CD116" s="5">
        <f t="shared" si="223"/>
        <v>1</v>
      </c>
      <c r="CE116" s="5" t="str">
        <f t="shared" si="224"/>
        <v>?</v>
      </c>
      <c r="CF116" s="4" t="str">
        <f t="shared" si="225"/>
        <v>Kitöltés rendben!</v>
      </c>
      <c r="CG116" s="5">
        <f t="shared" si="226"/>
        <v>1</v>
      </c>
      <c r="CH116" s="5">
        <f t="shared" si="227"/>
        <v>0</v>
      </c>
      <c r="CI116" s="5">
        <f t="shared" si="228"/>
        <v>1</v>
      </c>
    </row>
    <row r="117" spans="1:87" s="2" customFormat="1" ht="115.2" hidden="1" customHeight="1" x14ac:dyDescent="0.3">
      <c r="A117" s="1" t="str">
        <f t="shared" si="188"/>
        <v>Kitöltés rendben!</v>
      </c>
      <c r="B117" s="172">
        <v>2</v>
      </c>
      <c r="C117" s="171" t="s">
        <v>468</v>
      </c>
      <c r="D117" s="173" t="s">
        <v>505</v>
      </c>
      <c r="E117" s="173" t="s">
        <v>574</v>
      </c>
      <c r="F117" s="174" t="str">
        <f>VLOOKUP($G117,Összesítő!$B:$F,2,FALSE)</f>
        <v>11-12140-1-005-00-04</v>
      </c>
      <c r="G117" s="171" t="s">
        <v>132</v>
      </c>
      <c r="H117" s="174">
        <f>COUNTA($G$3:G117)</f>
        <v>97</v>
      </c>
      <c r="I117" s="174" t="str">
        <f>AZ117&amp;"_"&amp;H117&amp;"_FIV_"&amp;LEFT(Előlap!$B$6,4)</f>
        <v>4147_97_FIV_2026</v>
      </c>
      <c r="J117" s="174" t="str">
        <f>VLOOKUP($G117,Összesítő!$B:$F,5,FALSE)</f>
        <v>Csepreg, Horvátzsidány, Kiszsidány, Ólmod, Peresznye</v>
      </c>
      <c r="K117" s="174" t="str">
        <f>VLOOKUP($G117,Összesítő!$B:$F,4,FALSE)</f>
        <v>Csepreg Város Önkormányzata, Horvátzsidány Község Önkormányzata, Kiszsidány Község Önkormányzata, Ólmod Község Önkormányzata, Peresznye Község Önkormányzata</v>
      </c>
      <c r="L117" s="6">
        <f t="shared" si="189"/>
        <v>9000</v>
      </c>
      <c r="M117" s="172">
        <v>2028</v>
      </c>
      <c r="N117" s="172">
        <v>2029</v>
      </c>
      <c r="O117" s="12">
        <v>0</v>
      </c>
      <c r="P117" s="7">
        <v>9000</v>
      </c>
      <c r="Q117" s="7">
        <v>0</v>
      </c>
      <c r="S117" s="7">
        <v>0</v>
      </c>
      <c r="T117" s="7">
        <v>0</v>
      </c>
      <c r="U117" s="7">
        <v>0</v>
      </c>
      <c r="V117" s="7">
        <v>0</v>
      </c>
      <c r="W117" s="7">
        <v>0</v>
      </c>
      <c r="X117" s="7">
        <v>0</v>
      </c>
      <c r="Y117" s="7">
        <v>0</v>
      </c>
      <c r="Z117" s="7">
        <v>0</v>
      </c>
      <c r="AA117" s="7">
        <v>0</v>
      </c>
      <c r="AB117" s="7">
        <v>0</v>
      </c>
      <c r="AC117" s="7">
        <v>0</v>
      </c>
      <c r="AD117" s="6">
        <f t="shared" si="190"/>
        <v>0</v>
      </c>
      <c r="AE117" s="3" t="str">
        <f t="shared" si="191"/>
        <v>Nem rövidtávú a feladat.</v>
      </c>
      <c r="AG117" s="7">
        <v>0</v>
      </c>
      <c r="AH117" s="7">
        <v>0</v>
      </c>
      <c r="AI117" s="7">
        <v>0</v>
      </c>
      <c r="AJ117" s="7">
        <v>0</v>
      </c>
      <c r="AK117" s="7">
        <v>0</v>
      </c>
      <c r="AL117" s="7">
        <v>0</v>
      </c>
      <c r="AM117" s="7">
        <v>0</v>
      </c>
      <c r="AN117" s="7">
        <v>0</v>
      </c>
      <c r="AO117" s="7">
        <v>0</v>
      </c>
      <c r="AP117" s="7">
        <v>0</v>
      </c>
      <c r="AQ117" s="7">
        <v>0</v>
      </c>
      <c r="AR117" s="6">
        <f t="shared" si="192"/>
        <v>0</v>
      </c>
      <c r="AS117" s="171" t="s">
        <v>580</v>
      </c>
      <c r="AT117" s="3" t="str">
        <f t="shared" si="193"/>
        <v>Forráshiányos a feladat!</v>
      </c>
      <c r="AV117" s="173" t="s">
        <v>0</v>
      </c>
      <c r="AW117" s="173" t="s">
        <v>0</v>
      </c>
      <c r="AZ117" s="8">
        <f>VLOOKUP($G117,Összesítő!$B:$F,3,FALSE)</f>
        <v>4147</v>
      </c>
      <c r="BA117" s="8">
        <f t="shared" si="194"/>
        <v>0</v>
      </c>
      <c r="BB117" s="5">
        <f t="shared" si="195"/>
        <v>1</v>
      </c>
      <c r="BC117" s="5" t="str">
        <f t="shared" si="196"/>
        <v>H</v>
      </c>
      <c r="BD117" s="5">
        <f t="shared" si="197"/>
        <v>0</v>
      </c>
      <c r="BE117" s="5">
        <f t="shared" si="198"/>
        <v>0</v>
      </c>
      <c r="BF117" s="5">
        <f t="shared" si="199"/>
        <v>0</v>
      </c>
      <c r="BG117" s="8" t="str">
        <f t="shared" si="200"/>
        <v>Nem rövidtávú a feladat.</v>
      </c>
      <c r="BH117" s="5">
        <f t="shared" si="201"/>
        <v>1</v>
      </c>
      <c r="BI117" s="5">
        <f t="shared" si="202"/>
        <v>1</v>
      </c>
      <c r="BJ117" s="5">
        <f t="shared" si="203"/>
        <v>1</v>
      </c>
      <c r="BK117" s="5">
        <f t="shared" si="204"/>
        <v>1</v>
      </c>
      <c r="BL117" s="5">
        <f t="shared" si="205"/>
        <v>1</v>
      </c>
      <c r="BM117" s="4" t="str">
        <f t="shared" si="206"/>
        <v>Forráshiányos a feladat!</v>
      </c>
      <c r="BN117" s="5">
        <f t="shared" si="207"/>
        <v>0</v>
      </c>
      <c r="BO117" s="5">
        <f t="shared" si="208"/>
        <v>1</v>
      </c>
      <c r="BP117" s="5">
        <f t="shared" si="209"/>
        <v>0</v>
      </c>
      <c r="BQ117" s="5">
        <f t="shared" si="210"/>
        <v>0</v>
      </c>
      <c r="BR117" s="5">
        <f t="shared" si="211"/>
        <v>0</v>
      </c>
      <c r="BS117" s="8">
        <f t="shared" si="212"/>
        <v>0</v>
      </c>
      <c r="BT117" s="5">
        <f t="shared" si="213"/>
        <v>0</v>
      </c>
      <c r="BU117" s="5">
        <f t="shared" si="214"/>
        <v>0</v>
      </c>
      <c r="BV117" s="5">
        <f t="shared" si="215"/>
        <v>1</v>
      </c>
      <c r="BW117" s="5">
        <f t="shared" si="216"/>
        <v>1</v>
      </c>
      <c r="BX117" s="5">
        <f t="shared" si="217"/>
        <v>1</v>
      </c>
      <c r="BY117" s="5">
        <f t="shared" si="218"/>
        <v>1</v>
      </c>
      <c r="BZ117" s="5">
        <f t="shared" si="219"/>
        <v>1</v>
      </c>
      <c r="CA117" s="5">
        <f t="shared" si="220"/>
        <v>1</v>
      </c>
      <c r="CB117" s="5">
        <f t="shared" si="221"/>
        <v>1</v>
      </c>
      <c r="CC117" s="5">
        <f t="shared" si="222"/>
        <v>1</v>
      </c>
      <c r="CD117" s="5">
        <f t="shared" si="223"/>
        <v>1</v>
      </c>
      <c r="CE117" s="5" t="str">
        <f t="shared" si="224"/>
        <v>?</v>
      </c>
      <c r="CF117" s="4" t="str">
        <f t="shared" si="225"/>
        <v>Kitöltés rendben!</v>
      </c>
      <c r="CG117" s="5">
        <f t="shared" si="226"/>
        <v>1</v>
      </c>
      <c r="CH117" s="5">
        <f t="shared" si="227"/>
        <v>0</v>
      </c>
      <c r="CI117" s="5">
        <f t="shared" si="228"/>
        <v>1</v>
      </c>
    </row>
    <row r="118" spans="1:87" s="2" customFormat="1" ht="115.2" hidden="1" customHeight="1" x14ac:dyDescent="0.3">
      <c r="A118" s="1" t="str">
        <f t="shared" ref="A118" si="238">IF($G118="","Nincs VKR kiválasztva!",CF118)</f>
        <v>Kitöltés rendben!</v>
      </c>
      <c r="B118" s="175">
        <v>2</v>
      </c>
      <c r="C118" s="171" t="s">
        <v>481</v>
      </c>
      <c r="D118" s="173" t="s">
        <v>511</v>
      </c>
      <c r="E118" s="173" t="s">
        <v>574</v>
      </c>
      <c r="F118" s="174" t="str">
        <f>VLOOKUP($G118,Összesítő!$B:$F,2,FALSE)</f>
        <v>11-12140-1-005-00-04</v>
      </c>
      <c r="G118" s="171" t="s">
        <v>132</v>
      </c>
      <c r="H118" s="174">
        <f>COUNTA($G$3:G118)</f>
        <v>98</v>
      </c>
      <c r="I118" s="174" t="str">
        <f>AZ118&amp;"_"&amp;H118&amp;"_FIV_"&amp;LEFT(Előlap!$B$6,4)</f>
        <v>4147_98_FIV_2026</v>
      </c>
      <c r="J118" s="174" t="str">
        <f>VLOOKUP($G118,Összesítő!$B:$F,5,FALSE)</f>
        <v>Csepreg, Horvátzsidány, Kiszsidány, Ólmod, Peresznye</v>
      </c>
      <c r="K118" s="174" t="str">
        <f>VLOOKUP($G118,Összesítő!$B:$F,4,FALSE)</f>
        <v>Csepreg Város Önkormányzata, Horvátzsidány Község Önkormányzata, Kiszsidány Község Önkormányzata, Ólmod Község Önkormányzata, Peresznye Község Önkormányzata</v>
      </c>
      <c r="L118" s="6">
        <f t="shared" ref="L118" si="239">O118+P118</f>
        <v>20000</v>
      </c>
      <c r="M118" s="175">
        <v>2032</v>
      </c>
      <c r="N118" s="175">
        <v>2032</v>
      </c>
      <c r="O118" s="12">
        <v>0</v>
      </c>
      <c r="P118" s="7">
        <v>20000</v>
      </c>
      <c r="Q118" s="7">
        <v>0</v>
      </c>
      <c r="S118" s="7">
        <v>0</v>
      </c>
      <c r="T118" s="7">
        <v>0</v>
      </c>
      <c r="U118" s="7">
        <v>0</v>
      </c>
      <c r="V118" s="7">
        <v>0</v>
      </c>
      <c r="W118" s="7">
        <v>0</v>
      </c>
      <c r="X118" s="7">
        <v>0</v>
      </c>
      <c r="Y118" s="7">
        <v>0</v>
      </c>
      <c r="Z118" s="7">
        <v>0</v>
      </c>
      <c r="AA118" s="7">
        <v>0</v>
      </c>
      <c r="AB118" s="7">
        <v>0</v>
      </c>
      <c r="AC118" s="7">
        <v>0</v>
      </c>
      <c r="AD118" s="6">
        <f t="shared" ref="AD118" si="240">SUM(S118:AC118)</f>
        <v>0</v>
      </c>
      <c r="AE118" s="3" t="str">
        <f t="shared" ref="AE118" si="241">IF($G118="","Nincs VKR kiválasztva!",IF(BB118=0,"Hiányos kitöltés!",BG118))</f>
        <v>Nem rövidtávú a feladat.</v>
      </c>
      <c r="AG118" s="7">
        <v>0</v>
      </c>
      <c r="AH118" s="7">
        <v>0</v>
      </c>
      <c r="AI118" s="7">
        <v>0</v>
      </c>
      <c r="AJ118" s="7">
        <v>0</v>
      </c>
      <c r="AK118" s="7">
        <v>0</v>
      </c>
      <c r="AL118" s="7">
        <v>0</v>
      </c>
      <c r="AM118" s="7">
        <v>0</v>
      </c>
      <c r="AN118" s="7">
        <v>0</v>
      </c>
      <c r="AO118" s="7">
        <v>0</v>
      </c>
      <c r="AP118" s="7">
        <v>0</v>
      </c>
      <c r="AQ118" s="7">
        <v>0</v>
      </c>
      <c r="AR118" s="6">
        <f t="shared" ref="AR118" si="242">SUM(AG118:AQ118)</f>
        <v>0</v>
      </c>
      <c r="AS118" s="171" t="s">
        <v>580</v>
      </c>
      <c r="AT118" s="3" t="str">
        <f t="shared" si="193"/>
        <v>Forráshiányos a feladat!</v>
      </c>
      <c r="AV118" s="173" t="s">
        <v>0</v>
      </c>
      <c r="AW118" s="173" t="s">
        <v>0</v>
      </c>
      <c r="AZ118" s="8">
        <f>VLOOKUP($G118,Összesítő!$B:$F,3,FALSE)</f>
        <v>4147</v>
      </c>
      <c r="BA118" s="8">
        <f t="shared" si="194"/>
        <v>0</v>
      </c>
      <c r="BB118" s="5">
        <f t="shared" si="195"/>
        <v>1</v>
      </c>
      <c r="BC118" s="5" t="str">
        <f t="shared" si="196"/>
        <v>H</v>
      </c>
      <c r="BD118" s="5">
        <f t="shared" ref="BD118" si="243">IF(OR(BC118="R",BC118="RH"),1,0)</f>
        <v>0</v>
      </c>
      <c r="BE118" s="5">
        <f t="shared" si="198"/>
        <v>0</v>
      </c>
      <c r="BF118" s="5">
        <f t="shared" si="199"/>
        <v>0</v>
      </c>
      <c r="BG118" s="8" t="str">
        <f t="shared" si="200"/>
        <v>Nem rövidtávú a feladat.</v>
      </c>
      <c r="BH118" s="5">
        <f t="shared" si="201"/>
        <v>1</v>
      </c>
      <c r="BI118" s="5">
        <f t="shared" si="202"/>
        <v>1</v>
      </c>
      <c r="BJ118" s="5">
        <f t="shared" si="203"/>
        <v>1</v>
      </c>
      <c r="BK118" s="5">
        <f t="shared" si="204"/>
        <v>1</v>
      </c>
      <c r="BL118" s="5">
        <f t="shared" ref="BL118" si="244">IF(AND($BK118=1,$P118=$AR118),1,IF(AND($BK118=1,$P118&gt;$AR118,AS118="igen"),1,0))</f>
        <v>1</v>
      </c>
      <c r="BM118" s="4" t="str">
        <f t="shared" si="206"/>
        <v>Forráshiányos a feladat!</v>
      </c>
      <c r="BN118" s="5">
        <f t="shared" si="207"/>
        <v>0</v>
      </c>
      <c r="BO118" s="5">
        <f t="shared" si="208"/>
        <v>1</v>
      </c>
      <c r="BP118" s="5">
        <f t="shared" si="209"/>
        <v>0</v>
      </c>
      <c r="BQ118" s="5">
        <f t="shared" si="210"/>
        <v>0</v>
      </c>
      <c r="BR118" s="5">
        <f t="shared" si="211"/>
        <v>0</v>
      </c>
      <c r="BS118" s="8">
        <f t="shared" si="212"/>
        <v>0</v>
      </c>
      <c r="BT118" s="5">
        <f t="shared" si="213"/>
        <v>0</v>
      </c>
      <c r="BU118" s="5">
        <f t="shared" si="214"/>
        <v>0</v>
      </c>
      <c r="BV118" s="5">
        <f t="shared" si="215"/>
        <v>1</v>
      </c>
      <c r="BW118" s="5">
        <f t="shared" si="216"/>
        <v>1</v>
      </c>
      <c r="BX118" s="5">
        <f t="shared" si="217"/>
        <v>1</v>
      </c>
      <c r="BY118" s="5">
        <f t="shared" si="218"/>
        <v>1</v>
      </c>
      <c r="BZ118" s="5">
        <f t="shared" si="219"/>
        <v>1</v>
      </c>
      <c r="CA118" s="5">
        <f t="shared" si="220"/>
        <v>1</v>
      </c>
      <c r="CB118" s="5">
        <f t="shared" si="221"/>
        <v>1</v>
      </c>
      <c r="CC118" s="5">
        <f t="shared" si="222"/>
        <v>1</v>
      </c>
      <c r="CD118" s="5">
        <f t="shared" si="223"/>
        <v>1</v>
      </c>
      <c r="CE118" s="5" t="str">
        <f t="shared" si="224"/>
        <v>?</v>
      </c>
      <c r="CF118" s="4" t="str">
        <f t="shared" ref="CF118" si="245">IF($BB118=0,$CE118,IF($BH118=0,"I. ütem forrása nincs kitöltve!",IF($BK118=0,"II. ütem forrása nincs kitöltve!",IF($BE118=1,"Költségek üteme nem megfelelő (az időtartam és a költség üteme eltér)!",IF(AND(BI118=0,$BB118=1,$BK118=1,$BE118=1),"Kötelező cellák kitöltve, de az I. ütem forrása hibás!",IF(AND(BK118=0,$BB118=1,$BK118=1,$BE118=1),"Kötelező cellák kitöltve, de a II. ütem forrása hibás!",IF(AND($BP118=1,$BA118&lt;30),"Nullás a rövidtávú feladat és rövid (hiányzik) a hozzá tartozó indoklás!",IF(AND($BQ118=1,$BA118&lt;30),"Nullás a hosszútávú feladat és rövid (hiányzik) a hozzá tartozó indoklás!",IF(AND(BO118=1,C118="1811_RENDKÍVÜLI"),"II. ütemre nem tervezhet Rendkívüli feladatot!",IF(BI118=0,AE118,IF(BL118=0,AT118,IF(AND(BD118=1,$Q118&gt;$O118),"EM rendelet 2. melléklet terhére elszámolt költség nem lehet nagyobb az I. ütemre tervezett tényleges költségnél!",IF($AD118&gt;$O118,"Többlet forrást jelölt meg az I. ütemnél! Kérjük, a többletet az 'Osszesito' fülön tüntesse fel!",IF($AR118&gt;$P118,"Többlet forrást jelölt meg a II. ütemnél! Kérjük, a többletet az 'Osszesito' fülön tüntesse fel!","Kitöltés rendben!"))))))))))))))</f>
        <v>Kitöltés rendben!</v>
      </c>
      <c r="CG118" s="5">
        <f t="shared" ref="CG118" si="246">IF(A118="Kitöltés rendben!",1,0)</f>
        <v>1</v>
      </c>
      <c r="CH118" s="5">
        <f t="shared" si="227"/>
        <v>0</v>
      </c>
      <c r="CI118" s="5">
        <f t="shared" si="228"/>
        <v>1</v>
      </c>
    </row>
    <row r="119" spans="1:87" s="2" customFormat="1" ht="115.2" hidden="1" customHeight="1" x14ac:dyDescent="0.3">
      <c r="A119" s="1" t="str">
        <f t="shared" si="188"/>
        <v>Kitöltés rendben!</v>
      </c>
      <c r="B119" s="172">
        <v>1</v>
      </c>
      <c r="C119" s="171" t="s">
        <v>489</v>
      </c>
      <c r="D119" s="173" t="s">
        <v>506</v>
      </c>
      <c r="E119" s="173" t="s">
        <v>575</v>
      </c>
      <c r="F119" s="174" t="str">
        <f>VLOOKUP($G119,Összesítő!$B:$F,2,FALSE)</f>
        <v>11-12140-1-005-00-04</v>
      </c>
      <c r="G119" s="171" t="s">
        <v>132</v>
      </c>
      <c r="H119" s="174">
        <f>COUNTA($G$3:G119)</f>
        <v>99</v>
      </c>
      <c r="I119" s="174" t="str">
        <f>AZ119&amp;"_"&amp;H119&amp;"_FIV_"&amp;LEFT(Előlap!$B$6,4)</f>
        <v>4147_99_FIV_2026</v>
      </c>
      <c r="J119" s="174" t="str">
        <f>VLOOKUP($G119,Összesítő!$B:$F,5,FALSE)</f>
        <v>Csepreg, Horvátzsidány, Kiszsidány, Ólmod, Peresznye</v>
      </c>
      <c r="K119" s="174" t="str">
        <f>VLOOKUP($G119,Összesítő!$B:$F,4,FALSE)</f>
        <v>Csepreg Város Önkormányzata, Horvátzsidány Község Önkormányzata, Kiszsidány Község Önkormányzata, Ólmod Község Önkormányzata, Peresznye Község Önkormányzata</v>
      </c>
      <c r="L119" s="6">
        <f t="shared" si="189"/>
        <v>0</v>
      </c>
      <c r="M119" s="172">
        <v>2027</v>
      </c>
      <c r="N119" s="172">
        <v>2027</v>
      </c>
      <c r="O119" s="12">
        <v>0</v>
      </c>
      <c r="P119" s="7">
        <v>0</v>
      </c>
      <c r="Q119" s="7">
        <v>0</v>
      </c>
      <c r="S119" s="7">
        <v>0</v>
      </c>
      <c r="T119" s="7">
        <v>0</v>
      </c>
      <c r="U119" s="7">
        <v>0</v>
      </c>
      <c r="V119" s="7">
        <v>0</v>
      </c>
      <c r="W119" s="7">
        <v>0</v>
      </c>
      <c r="X119" s="7">
        <v>0</v>
      </c>
      <c r="Y119" s="7">
        <v>0</v>
      </c>
      <c r="Z119" s="7">
        <v>0</v>
      </c>
      <c r="AA119" s="7">
        <v>0</v>
      </c>
      <c r="AB119" s="7">
        <v>0</v>
      </c>
      <c r="AC119" s="7">
        <v>0</v>
      </c>
      <c r="AD119" s="6">
        <f t="shared" si="190"/>
        <v>0</v>
      </c>
      <c r="AE119" s="3" t="str">
        <f t="shared" si="191"/>
        <v>A forrás egyenlő a költséggel (I.ütem).</v>
      </c>
      <c r="AG119" s="7">
        <v>0</v>
      </c>
      <c r="AH119" s="7">
        <v>0</v>
      </c>
      <c r="AI119" s="7">
        <v>0</v>
      </c>
      <c r="AJ119" s="7">
        <v>0</v>
      </c>
      <c r="AK119" s="7">
        <v>0</v>
      </c>
      <c r="AL119" s="7">
        <v>0</v>
      </c>
      <c r="AM119" s="7">
        <v>0</v>
      </c>
      <c r="AN119" s="7">
        <v>0</v>
      </c>
      <c r="AO119" s="7">
        <v>0</v>
      </c>
      <c r="AP119" s="7">
        <v>0</v>
      </c>
      <c r="AQ119" s="7">
        <v>0</v>
      </c>
      <c r="AR119" s="6">
        <f t="shared" si="192"/>
        <v>0</v>
      </c>
      <c r="AS119" s="171" t="s">
        <v>581</v>
      </c>
      <c r="AT119" s="3" t="str">
        <f t="shared" si="193"/>
        <v>Nem hosszútávú a feladat.</v>
      </c>
      <c r="AV119" s="173" t="s">
        <v>582</v>
      </c>
      <c r="AW119" s="173" t="s">
        <v>0</v>
      </c>
      <c r="AZ119" s="8">
        <f>VLOOKUP($G119,Összesítő!$B:$F,3,FALSE)</f>
        <v>4147</v>
      </c>
      <c r="BA119" s="8">
        <f t="shared" si="194"/>
        <v>31</v>
      </c>
      <c r="BB119" s="5">
        <f t="shared" si="195"/>
        <v>1</v>
      </c>
      <c r="BC119" s="5" t="str">
        <f t="shared" si="196"/>
        <v>R</v>
      </c>
      <c r="BD119" s="5">
        <f t="shared" si="197"/>
        <v>1</v>
      </c>
      <c r="BE119" s="5">
        <f t="shared" si="198"/>
        <v>0</v>
      </c>
      <c r="BF119" s="5">
        <f t="shared" si="199"/>
        <v>0</v>
      </c>
      <c r="BG119" s="8" t="str">
        <f t="shared" si="200"/>
        <v>A forrás egyenlő a költséggel (I.ütem).</v>
      </c>
      <c r="BH119" s="5">
        <f t="shared" si="201"/>
        <v>1</v>
      </c>
      <c r="BI119" s="5">
        <f t="shared" si="202"/>
        <v>1</v>
      </c>
      <c r="BJ119" s="5">
        <f t="shared" si="203"/>
        <v>0</v>
      </c>
      <c r="BK119" s="5">
        <f t="shared" si="204"/>
        <v>1</v>
      </c>
      <c r="BL119" s="5">
        <f t="shared" si="205"/>
        <v>1</v>
      </c>
      <c r="BM119" s="4" t="str">
        <f t="shared" si="206"/>
        <v>Nem hosszútávú a feladat.</v>
      </c>
      <c r="BN119" s="5">
        <f t="shared" si="207"/>
        <v>1</v>
      </c>
      <c r="BO119" s="5">
        <f t="shared" si="208"/>
        <v>0</v>
      </c>
      <c r="BP119" s="5">
        <f t="shared" si="209"/>
        <v>1</v>
      </c>
      <c r="BQ119" s="5">
        <f t="shared" si="210"/>
        <v>0</v>
      </c>
      <c r="BR119" s="5">
        <f t="shared" si="211"/>
        <v>1</v>
      </c>
      <c r="BS119" s="8" t="str">
        <f t="shared" si="212"/>
        <v>Nincs hosszútávú terv!</v>
      </c>
      <c r="BT119" s="5">
        <f t="shared" si="213"/>
        <v>1</v>
      </c>
      <c r="BU119" s="5">
        <f t="shared" si="214"/>
        <v>0</v>
      </c>
      <c r="BV119" s="5">
        <f t="shared" si="215"/>
        <v>1</v>
      </c>
      <c r="BW119" s="5">
        <f t="shared" si="216"/>
        <v>1</v>
      </c>
      <c r="BX119" s="5">
        <f t="shared" si="217"/>
        <v>1</v>
      </c>
      <c r="BY119" s="5">
        <f t="shared" si="218"/>
        <v>1</v>
      </c>
      <c r="BZ119" s="5">
        <f t="shared" si="219"/>
        <v>1</v>
      </c>
      <c r="CA119" s="5">
        <f t="shared" si="220"/>
        <v>1</v>
      </c>
      <c r="CB119" s="5">
        <f t="shared" si="221"/>
        <v>1</v>
      </c>
      <c r="CC119" s="5">
        <f t="shared" si="222"/>
        <v>1</v>
      </c>
      <c r="CD119" s="5">
        <f t="shared" si="223"/>
        <v>1</v>
      </c>
      <c r="CE119" s="5" t="str">
        <f t="shared" si="224"/>
        <v>?</v>
      </c>
      <c r="CF119" s="4" t="str">
        <f t="shared" si="225"/>
        <v>Kitöltés rendben!</v>
      </c>
      <c r="CG119" s="5">
        <f t="shared" si="226"/>
        <v>1</v>
      </c>
      <c r="CH119" s="5">
        <f t="shared" si="227"/>
        <v>1</v>
      </c>
      <c r="CI119" s="5">
        <f t="shared" si="228"/>
        <v>0</v>
      </c>
    </row>
    <row r="120" spans="1:87" s="2" customFormat="1" ht="31.2" hidden="1" customHeight="1" x14ac:dyDescent="0.3">
      <c r="A120" s="1" t="str">
        <f t="shared" si="188"/>
        <v>Nincs VKR kiválasztva!</v>
      </c>
      <c r="B120" s="172"/>
      <c r="C120" s="171"/>
      <c r="D120" s="173"/>
      <c r="E120" s="173"/>
      <c r="F120" s="174" t="e">
        <f>VLOOKUP($G120,Összesítő!$B:$F,2,FALSE)</f>
        <v>#N/A</v>
      </c>
      <c r="G120" s="171"/>
      <c r="H120" s="174">
        <f>COUNTA($G$3:G120)</f>
        <v>99</v>
      </c>
      <c r="I120" s="174" t="e">
        <f>AZ120&amp;"_"&amp;H120&amp;"_FIV_"&amp;LEFT(Előlap!$B$6,4)</f>
        <v>#N/A</v>
      </c>
      <c r="J120" s="174" t="e">
        <f>VLOOKUP($G120,Összesítő!$B:$F,5,FALSE)</f>
        <v>#N/A</v>
      </c>
      <c r="K120" s="174" t="e">
        <f>VLOOKUP($G120,Összesítő!$B:$F,4,FALSE)</f>
        <v>#N/A</v>
      </c>
      <c r="L120" s="6">
        <f t="shared" si="189"/>
        <v>0</v>
      </c>
      <c r="M120" s="172"/>
      <c r="N120" s="172"/>
      <c r="O120" s="12"/>
      <c r="P120" s="7"/>
      <c r="Q120" s="7"/>
      <c r="S120" s="7"/>
      <c r="T120" s="7"/>
      <c r="U120" s="7"/>
      <c r="V120" s="7"/>
      <c r="W120" s="7"/>
      <c r="X120" s="7"/>
      <c r="Y120" s="7"/>
      <c r="Z120" s="7"/>
      <c r="AA120" s="7"/>
      <c r="AB120" s="7"/>
      <c r="AC120" s="7"/>
      <c r="AD120" s="6">
        <f t="shared" si="190"/>
        <v>0</v>
      </c>
      <c r="AE120" s="3" t="str">
        <f t="shared" si="191"/>
        <v>Nincs VKR kiválasztva!</v>
      </c>
      <c r="AG120" s="7"/>
      <c r="AH120" s="7"/>
      <c r="AI120" s="7"/>
      <c r="AJ120" s="7"/>
      <c r="AK120" s="7"/>
      <c r="AL120" s="7"/>
      <c r="AM120" s="7"/>
      <c r="AN120" s="7"/>
      <c r="AO120" s="7"/>
      <c r="AP120" s="7"/>
      <c r="AQ120" s="7"/>
      <c r="AR120" s="6">
        <f t="shared" si="192"/>
        <v>0</v>
      </c>
      <c r="AS120" s="171"/>
      <c r="AT120" s="3" t="str">
        <f t="shared" si="193"/>
        <v>Nincs VKR kiválasztva!</v>
      </c>
      <c r="AV120" s="173" t="s">
        <v>0</v>
      </c>
      <c r="AW120" s="173" t="s">
        <v>0</v>
      </c>
      <c r="AZ120" s="8" t="e">
        <f>VLOOKUP($G120,Összesítő!$B:$F,3,FALSE)</f>
        <v>#N/A</v>
      </c>
      <c r="BA120" s="8">
        <f t="shared" si="194"/>
        <v>0</v>
      </c>
      <c r="BB120" s="5" t="e">
        <f t="shared" si="195"/>
        <v>#N/A</v>
      </c>
      <c r="BC120" s="5" t="e">
        <f t="shared" si="196"/>
        <v>#N/A</v>
      </c>
      <c r="BD120" s="5" t="e">
        <f t="shared" si="197"/>
        <v>#N/A</v>
      </c>
      <c r="BE120" s="5" t="e">
        <f t="shared" si="198"/>
        <v>#N/A</v>
      </c>
      <c r="BF120" s="5">
        <f t="shared" si="199"/>
        <v>0</v>
      </c>
      <c r="BG120" s="8" t="str">
        <f t="shared" si="200"/>
        <v>A forrás egyenlő a költséggel (I.ütem).</v>
      </c>
      <c r="BH120" s="5">
        <f t="shared" si="201"/>
        <v>0</v>
      </c>
      <c r="BI120" s="5">
        <f t="shared" si="202"/>
        <v>0</v>
      </c>
      <c r="BJ120" s="5">
        <f t="shared" si="203"/>
        <v>0</v>
      </c>
      <c r="BK120" s="5">
        <f t="shared" si="204"/>
        <v>0</v>
      </c>
      <c r="BL120" s="5">
        <f t="shared" si="205"/>
        <v>0</v>
      </c>
      <c r="BM120" s="4" t="str">
        <f t="shared" si="206"/>
        <v>Nem hosszútávú a feladat.</v>
      </c>
      <c r="BN120" s="5">
        <f t="shared" si="207"/>
        <v>1</v>
      </c>
      <c r="BO120" s="5">
        <f t="shared" si="208"/>
        <v>0</v>
      </c>
      <c r="BP120" s="5">
        <f t="shared" si="209"/>
        <v>1</v>
      </c>
      <c r="BQ120" s="5">
        <f t="shared" si="210"/>
        <v>0</v>
      </c>
      <c r="BR120" s="5" t="e">
        <f t="shared" si="211"/>
        <v>#N/A</v>
      </c>
      <c r="BS120" s="8" t="str">
        <f t="shared" si="212"/>
        <v>Nincs hosszútávú terv!</v>
      </c>
      <c r="BT120" s="5" t="e">
        <f t="shared" si="213"/>
        <v>#N/A</v>
      </c>
      <c r="BU120" s="5" t="e">
        <f t="shared" si="214"/>
        <v>#N/A</v>
      </c>
      <c r="BV120" s="5">
        <f t="shared" si="215"/>
        <v>0</v>
      </c>
      <c r="BW120" s="5">
        <f t="shared" si="216"/>
        <v>0</v>
      </c>
      <c r="BX120" s="5">
        <f t="shared" si="217"/>
        <v>0</v>
      </c>
      <c r="BY120" s="5">
        <f t="shared" si="218"/>
        <v>0</v>
      </c>
      <c r="BZ120" s="5">
        <f t="shared" si="219"/>
        <v>0</v>
      </c>
      <c r="CA120" s="5">
        <f t="shared" si="220"/>
        <v>0</v>
      </c>
      <c r="CB120" s="5">
        <f t="shared" si="221"/>
        <v>0</v>
      </c>
      <c r="CC120" s="5">
        <f t="shared" si="222"/>
        <v>0</v>
      </c>
      <c r="CD120" s="5">
        <f t="shared" si="223"/>
        <v>0</v>
      </c>
      <c r="CE120" s="5" t="e">
        <f t="shared" si="224"/>
        <v>#N/A</v>
      </c>
      <c r="CF120" s="4" t="e">
        <f t="shared" si="225"/>
        <v>#N/A</v>
      </c>
      <c r="CG120" s="5">
        <f t="shared" si="226"/>
        <v>0</v>
      </c>
      <c r="CH120" s="5" t="e">
        <f t="shared" si="227"/>
        <v>#N/A</v>
      </c>
      <c r="CI120" s="5" t="e">
        <f t="shared" si="228"/>
        <v>#N/A</v>
      </c>
    </row>
    <row r="121" spans="1:87" s="2" customFormat="1" ht="31.2" hidden="1" customHeight="1" x14ac:dyDescent="0.3">
      <c r="A121" s="1" t="str">
        <f t="shared" si="188"/>
        <v>Nincs VKR kiválasztva!</v>
      </c>
      <c r="B121" s="172"/>
      <c r="C121" s="171"/>
      <c r="D121" s="173"/>
      <c r="E121" s="173"/>
      <c r="F121" s="174" t="e">
        <f>VLOOKUP($G121,Összesítő!$B:$F,2,FALSE)</f>
        <v>#N/A</v>
      </c>
      <c r="G121" s="171"/>
      <c r="H121" s="174">
        <f>COUNTA($G$3:G121)</f>
        <v>99</v>
      </c>
      <c r="I121" s="174" t="e">
        <f>AZ121&amp;"_"&amp;H121&amp;"_FIV_"&amp;LEFT(Előlap!$B$6,4)</f>
        <v>#N/A</v>
      </c>
      <c r="J121" s="174" t="e">
        <f>VLOOKUP($G121,Összesítő!$B:$F,5,FALSE)</f>
        <v>#N/A</v>
      </c>
      <c r="K121" s="174" t="e">
        <f>VLOOKUP($G121,Összesítő!$B:$F,4,FALSE)</f>
        <v>#N/A</v>
      </c>
      <c r="L121" s="6">
        <f t="shared" si="189"/>
        <v>0</v>
      </c>
      <c r="M121" s="172"/>
      <c r="N121" s="172"/>
      <c r="O121" s="12"/>
      <c r="P121" s="7"/>
      <c r="Q121" s="7"/>
      <c r="S121" s="7"/>
      <c r="T121" s="7"/>
      <c r="U121" s="7"/>
      <c r="V121" s="7"/>
      <c r="W121" s="7"/>
      <c r="X121" s="7"/>
      <c r="Y121" s="7"/>
      <c r="Z121" s="7"/>
      <c r="AA121" s="7"/>
      <c r="AB121" s="7"/>
      <c r="AC121" s="7"/>
      <c r="AD121" s="6">
        <f t="shared" si="190"/>
        <v>0</v>
      </c>
      <c r="AE121" s="3" t="str">
        <f t="shared" si="191"/>
        <v>Nincs VKR kiválasztva!</v>
      </c>
      <c r="AG121" s="7"/>
      <c r="AH121" s="7"/>
      <c r="AI121" s="7"/>
      <c r="AJ121" s="7"/>
      <c r="AK121" s="7"/>
      <c r="AL121" s="7"/>
      <c r="AM121" s="7"/>
      <c r="AN121" s="7"/>
      <c r="AO121" s="7"/>
      <c r="AP121" s="7"/>
      <c r="AQ121" s="7"/>
      <c r="AR121" s="6">
        <f t="shared" si="192"/>
        <v>0</v>
      </c>
      <c r="AS121" s="171"/>
      <c r="AT121" s="3" t="str">
        <f t="shared" si="193"/>
        <v>Nincs VKR kiválasztva!</v>
      </c>
      <c r="AV121" s="173" t="s">
        <v>0</v>
      </c>
      <c r="AW121" s="173" t="s">
        <v>0</v>
      </c>
      <c r="AZ121" s="8" t="e">
        <f>VLOOKUP($G121,Összesítő!$B:$F,3,FALSE)</f>
        <v>#N/A</v>
      </c>
      <c r="BA121" s="8">
        <f t="shared" si="194"/>
        <v>0</v>
      </c>
      <c r="BB121" s="5" t="e">
        <f t="shared" si="195"/>
        <v>#N/A</v>
      </c>
      <c r="BC121" s="5" t="e">
        <f t="shared" si="196"/>
        <v>#N/A</v>
      </c>
      <c r="BD121" s="5" t="e">
        <f t="shared" si="197"/>
        <v>#N/A</v>
      </c>
      <c r="BE121" s="5" t="e">
        <f t="shared" si="198"/>
        <v>#N/A</v>
      </c>
      <c r="BF121" s="5">
        <f t="shared" si="199"/>
        <v>0</v>
      </c>
      <c r="BG121" s="8" t="str">
        <f t="shared" si="200"/>
        <v>A forrás egyenlő a költséggel (I.ütem).</v>
      </c>
      <c r="BH121" s="5">
        <f t="shared" si="201"/>
        <v>0</v>
      </c>
      <c r="BI121" s="5">
        <f t="shared" si="202"/>
        <v>0</v>
      </c>
      <c r="BJ121" s="5">
        <f t="shared" si="203"/>
        <v>0</v>
      </c>
      <c r="BK121" s="5">
        <f t="shared" si="204"/>
        <v>0</v>
      </c>
      <c r="BL121" s="5">
        <f t="shared" si="205"/>
        <v>0</v>
      </c>
      <c r="BM121" s="4" t="str">
        <f t="shared" si="206"/>
        <v>Nem hosszútávú a feladat.</v>
      </c>
      <c r="BN121" s="5">
        <f t="shared" si="207"/>
        <v>1</v>
      </c>
      <c r="BO121" s="5">
        <f t="shared" si="208"/>
        <v>0</v>
      </c>
      <c r="BP121" s="5">
        <f t="shared" si="209"/>
        <v>1</v>
      </c>
      <c r="BQ121" s="5">
        <f t="shared" si="210"/>
        <v>0</v>
      </c>
      <c r="BR121" s="5" t="e">
        <f t="shared" si="211"/>
        <v>#N/A</v>
      </c>
      <c r="BS121" s="8" t="str">
        <f t="shared" si="212"/>
        <v>Nincs hosszútávú terv!</v>
      </c>
      <c r="BT121" s="5" t="e">
        <f t="shared" si="213"/>
        <v>#N/A</v>
      </c>
      <c r="BU121" s="5" t="e">
        <f t="shared" si="214"/>
        <v>#N/A</v>
      </c>
      <c r="BV121" s="5">
        <f t="shared" si="215"/>
        <v>0</v>
      </c>
      <c r="BW121" s="5">
        <f t="shared" si="216"/>
        <v>0</v>
      </c>
      <c r="BX121" s="5">
        <f t="shared" si="217"/>
        <v>0</v>
      </c>
      <c r="BY121" s="5">
        <f t="shared" si="218"/>
        <v>0</v>
      </c>
      <c r="BZ121" s="5">
        <f t="shared" si="219"/>
        <v>0</v>
      </c>
      <c r="CA121" s="5">
        <f t="shared" si="220"/>
        <v>0</v>
      </c>
      <c r="CB121" s="5">
        <f t="shared" si="221"/>
        <v>0</v>
      </c>
      <c r="CC121" s="5">
        <f t="shared" si="222"/>
        <v>0</v>
      </c>
      <c r="CD121" s="5">
        <f t="shared" si="223"/>
        <v>0</v>
      </c>
      <c r="CE121" s="5" t="e">
        <f t="shared" si="224"/>
        <v>#N/A</v>
      </c>
      <c r="CF121" s="4" t="e">
        <f t="shared" si="225"/>
        <v>#N/A</v>
      </c>
      <c r="CG121" s="5">
        <f t="shared" si="226"/>
        <v>0</v>
      </c>
      <c r="CH121" s="5" t="e">
        <f t="shared" si="227"/>
        <v>#N/A</v>
      </c>
      <c r="CI121" s="5" t="e">
        <f t="shared" si="228"/>
        <v>#N/A</v>
      </c>
    </row>
    <row r="122" spans="1:87" s="2" customFormat="1" ht="57.6" hidden="1" customHeight="1" x14ac:dyDescent="0.3">
      <c r="A122" s="1" t="str">
        <f t="shared" si="188"/>
        <v>Kitöltés rendben!</v>
      </c>
      <c r="B122" s="172">
        <v>2</v>
      </c>
      <c r="C122" s="171" t="s">
        <v>481</v>
      </c>
      <c r="D122" s="173" t="s">
        <v>511</v>
      </c>
      <c r="E122" s="173" t="s">
        <v>574</v>
      </c>
      <c r="F122" s="174" t="str">
        <f>VLOOKUP($G122,Összesítő!$B:$F,2,FALSE)</f>
        <v>11-34087-1-003-00-02</v>
      </c>
      <c r="G122" s="171" t="s">
        <v>288</v>
      </c>
      <c r="H122" s="174">
        <f>COUNTA($G$3:G122)</f>
        <v>100</v>
      </c>
      <c r="I122" s="174" t="str">
        <f>AZ122&amp;"_"&amp;H122&amp;"_FIV_"&amp;LEFT(Előlap!$B$6,4)</f>
        <v>4188_100_FIV_2026</v>
      </c>
      <c r="J122" s="174" t="str">
        <f>VLOOKUP($G122,Összesítő!$B:$F,5,FALSE)</f>
        <v>Iklanberény, Lócs, Tormásliget</v>
      </c>
      <c r="K122" s="174" t="str">
        <f>VLOOKUP($G122,Összesítő!$B:$F,4,FALSE)</f>
        <v>Iklanberény Községi Önkormányzat, Lócs Községi Önkormányzat, Tormásliget Község Önkormányzata</v>
      </c>
      <c r="L122" s="6">
        <f t="shared" si="189"/>
        <v>2000</v>
      </c>
      <c r="M122" s="172">
        <v>2030</v>
      </c>
      <c r="N122" s="172">
        <v>2030</v>
      </c>
      <c r="O122" s="12">
        <v>0</v>
      </c>
      <c r="P122" s="7">
        <v>2000</v>
      </c>
      <c r="Q122" s="7">
        <v>0</v>
      </c>
      <c r="S122" s="7">
        <v>0</v>
      </c>
      <c r="T122" s="7">
        <v>0</v>
      </c>
      <c r="U122" s="7">
        <v>0</v>
      </c>
      <c r="V122" s="7">
        <v>0</v>
      </c>
      <c r="W122" s="7">
        <v>0</v>
      </c>
      <c r="X122" s="7">
        <v>0</v>
      </c>
      <c r="Y122" s="7">
        <v>0</v>
      </c>
      <c r="Z122" s="7">
        <v>0</v>
      </c>
      <c r="AA122" s="7">
        <v>0</v>
      </c>
      <c r="AB122" s="7">
        <v>0</v>
      </c>
      <c r="AC122" s="7">
        <v>0</v>
      </c>
      <c r="AD122" s="6">
        <f t="shared" si="190"/>
        <v>0</v>
      </c>
      <c r="AE122" s="3" t="str">
        <f t="shared" si="191"/>
        <v>Nem rövidtávú a feladat.</v>
      </c>
      <c r="AG122" s="7">
        <v>0</v>
      </c>
      <c r="AH122" s="7">
        <v>0</v>
      </c>
      <c r="AI122" s="7">
        <v>200</v>
      </c>
      <c r="AJ122" s="7">
        <v>0</v>
      </c>
      <c r="AK122" s="7">
        <v>0</v>
      </c>
      <c r="AL122" s="7">
        <v>0</v>
      </c>
      <c r="AM122" s="7">
        <v>0</v>
      </c>
      <c r="AN122" s="7">
        <v>0</v>
      </c>
      <c r="AO122" s="7">
        <v>0</v>
      </c>
      <c r="AP122" s="7">
        <v>0</v>
      </c>
      <c r="AQ122" s="7">
        <v>0</v>
      </c>
      <c r="AR122" s="6">
        <f t="shared" si="192"/>
        <v>200</v>
      </c>
      <c r="AS122" s="171" t="s">
        <v>580</v>
      </c>
      <c r="AT122" s="3" t="str">
        <f t="shared" si="193"/>
        <v>Forráshiányos a feladat!</v>
      </c>
      <c r="AV122" s="173" t="s">
        <v>0</v>
      </c>
      <c r="AW122" s="173" t="s">
        <v>0</v>
      </c>
      <c r="AZ122" s="8">
        <f>VLOOKUP($G122,Összesítő!$B:$F,3,FALSE)</f>
        <v>4188</v>
      </c>
      <c r="BA122" s="8">
        <f t="shared" si="194"/>
        <v>0</v>
      </c>
      <c r="BB122" s="5">
        <f t="shared" si="195"/>
        <v>1</v>
      </c>
      <c r="BC122" s="5" t="str">
        <f t="shared" si="196"/>
        <v>H</v>
      </c>
      <c r="BD122" s="5">
        <f t="shared" si="197"/>
        <v>0</v>
      </c>
      <c r="BE122" s="5">
        <f t="shared" si="198"/>
        <v>0</v>
      </c>
      <c r="BF122" s="5">
        <f t="shared" si="199"/>
        <v>0</v>
      </c>
      <c r="BG122" s="8" t="str">
        <f t="shared" si="200"/>
        <v>Nem rövidtávú a feladat.</v>
      </c>
      <c r="BH122" s="5">
        <f t="shared" si="201"/>
        <v>1</v>
      </c>
      <c r="BI122" s="5">
        <f t="shared" si="202"/>
        <v>1</v>
      </c>
      <c r="BJ122" s="5">
        <f t="shared" si="203"/>
        <v>1</v>
      </c>
      <c r="BK122" s="5">
        <f t="shared" si="204"/>
        <v>1</v>
      </c>
      <c r="BL122" s="5">
        <f t="shared" si="205"/>
        <v>1</v>
      </c>
      <c r="BM122" s="4" t="str">
        <f t="shared" si="206"/>
        <v>Forráshiányos a feladat!</v>
      </c>
      <c r="BN122" s="5">
        <f t="shared" si="207"/>
        <v>0</v>
      </c>
      <c r="BO122" s="5">
        <f t="shared" si="208"/>
        <v>1</v>
      </c>
      <c r="BP122" s="5">
        <f t="shared" si="209"/>
        <v>0</v>
      </c>
      <c r="BQ122" s="5">
        <f t="shared" si="210"/>
        <v>0</v>
      </c>
      <c r="BR122" s="5">
        <f t="shared" si="211"/>
        <v>0</v>
      </c>
      <c r="BS122" s="8">
        <f t="shared" si="212"/>
        <v>0</v>
      </c>
      <c r="BT122" s="5">
        <f t="shared" si="213"/>
        <v>0</v>
      </c>
      <c r="BU122" s="5">
        <f t="shared" si="214"/>
        <v>0</v>
      </c>
      <c r="BV122" s="5">
        <f t="shared" si="215"/>
        <v>1</v>
      </c>
      <c r="BW122" s="5">
        <f t="shared" si="216"/>
        <v>1</v>
      </c>
      <c r="BX122" s="5">
        <f t="shared" si="217"/>
        <v>1</v>
      </c>
      <c r="BY122" s="5">
        <f t="shared" si="218"/>
        <v>1</v>
      </c>
      <c r="BZ122" s="5">
        <f t="shared" si="219"/>
        <v>1</v>
      </c>
      <c r="CA122" s="5">
        <f t="shared" si="220"/>
        <v>1</v>
      </c>
      <c r="CB122" s="5">
        <f t="shared" si="221"/>
        <v>1</v>
      </c>
      <c r="CC122" s="5">
        <f t="shared" si="222"/>
        <v>1</v>
      </c>
      <c r="CD122" s="5">
        <f t="shared" si="223"/>
        <v>1</v>
      </c>
      <c r="CE122" s="5" t="str">
        <f t="shared" si="224"/>
        <v>?</v>
      </c>
      <c r="CF122" s="4" t="str">
        <f t="shared" si="225"/>
        <v>Kitöltés rendben!</v>
      </c>
      <c r="CG122" s="5">
        <f t="shared" si="226"/>
        <v>1</v>
      </c>
      <c r="CH122" s="5">
        <f t="shared" si="227"/>
        <v>0</v>
      </c>
      <c r="CI122" s="5">
        <f t="shared" si="228"/>
        <v>1</v>
      </c>
    </row>
    <row r="123" spans="1:87" s="2" customFormat="1" ht="57.6" hidden="1" customHeight="1" x14ac:dyDescent="0.3">
      <c r="A123" s="1" t="str">
        <f t="shared" si="188"/>
        <v>Kitöltés rendben!</v>
      </c>
      <c r="B123" s="172">
        <v>0</v>
      </c>
      <c r="C123" s="171" t="s">
        <v>489</v>
      </c>
      <c r="D123" s="173" t="s">
        <v>506</v>
      </c>
      <c r="E123" s="173" t="s">
        <v>575</v>
      </c>
      <c r="F123" s="174" t="str">
        <f>VLOOKUP($G123,Összesítő!$B:$F,2,FALSE)</f>
        <v>11-34087-1-003-00-02</v>
      </c>
      <c r="G123" s="171" t="s">
        <v>288</v>
      </c>
      <c r="H123" s="174">
        <f>COUNTA($G$3:G123)</f>
        <v>101</v>
      </c>
      <c r="I123" s="174" t="str">
        <f>AZ123&amp;"_"&amp;H123&amp;"_FIV_"&amp;LEFT(Előlap!$B$6,4)</f>
        <v>4188_101_FIV_2026</v>
      </c>
      <c r="J123" s="174" t="str">
        <f>VLOOKUP($G123,Összesítő!$B:$F,5,FALSE)</f>
        <v>Iklanberény, Lócs, Tormásliget</v>
      </c>
      <c r="K123" s="174" t="str">
        <f>VLOOKUP($G123,Összesítő!$B:$F,4,FALSE)</f>
        <v>Iklanberény Községi Önkormányzat, Lócs Községi Önkormányzat, Tormásliget Község Önkormányzata</v>
      </c>
      <c r="L123" s="6">
        <f t="shared" si="189"/>
        <v>0</v>
      </c>
      <c r="M123" s="172">
        <v>2027</v>
      </c>
      <c r="N123" s="172">
        <v>2027</v>
      </c>
      <c r="O123" s="12">
        <v>0</v>
      </c>
      <c r="P123" s="7">
        <v>0</v>
      </c>
      <c r="Q123" s="7">
        <v>0</v>
      </c>
      <c r="S123" s="7">
        <v>0</v>
      </c>
      <c r="T123" s="7">
        <v>0</v>
      </c>
      <c r="U123" s="7">
        <v>0</v>
      </c>
      <c r="V123" s="7">
        <v>0</v>
      </c>
      <c r="W123" s="7">
        <v>0</v>
      </c>
      <c r="X123" s="7">
        <v>0</v>
      </c>
      <c r="Y123" s="7">
        <v>0</v>
      </c>
      <c r="Z123" s="7">
        <v>0</v>
      </c>
      <c r="AA123" s="7">
        <v>0</v>
      </c>
      <c r="AB123" s="7">
        <v>0</v>
      </c>
      <c r="AC123" s="7">
        <v>0</v>
      </c>
      <c r="AD123" s="6">
        <f t="shared" si="190"/>
        <v>0</v>
      </c>
      <c r="AE123" s="3" t="str">
        <f t="shared" si="191"/>
        <v>A forrás egyenlő a költséggel (I.ütem).</v>
      </c>
      <c r="AG123" s="7">
        <v>0</v>
      </c>
      <c r="AH123" s="7">
        <v>0</v>
      </c>
      <c r="AI123" s="7">
        <v>0</v>
      </c>
      <c r="AJ123" s="7">
        <v>0</v>
      </c>
      <c r="AK123" s="7">
        <v>0</v>
      </c>
      <c r="AL123" s="7">
        <v>0</v>
      </c>
      <c r="AM123" s="7">
        <v>0</v>
      </c>
      <c r="AN123" s="7">
        <v>0</v>
      </c>
      <c r="AO123" s="7">
        <v>0</v>
      </c>
      <c r="AP123" s="7">
        <v>0</v>
      </c>
      <c r="AQ123" s="7">
        <v>0</v>
      </c>
      <c r="AR123" s="6">
        <f t="shared" si="192"/>
        <v>0</v>
      </c>
      <c r="AS123" s="171" t="s">
        <v>581</v>
      </c>
      <c r="AT123" s="3" t="str">
        <f t="shared" si="193"/>
        <v>Nem hosszútávú a feladat.</v>
      </c>
      <c r="AV123" s="173" t="s">
        <v>582</v>
      </c>
      <c r="AW123" s="173" t="s">
        <v>0</v>
      </c>
      <c r="AZ123" s="8">
        <f>VLOOKUP($G123,Összesítő!$B:$F,3,FALSE)</f>
        <v>4188</v>
      </c>
      <c r="BA123" s="8">
        <f t="shared" si="194"/>
        <v>31</v>
      </c>
      <c r="BB123" s="5">
        <f t="shared" si="195"/>
        <v>1</v>
      </c>
      <c r="BC123" s="5" t="str">
        <f t="shared" si="196"/>
        <v>R</v>
      </c>
      <c r="BD123" s="5">
        <f t="shared" si="197"/>
        <v>1</v>
      </c>
      <c r="BE123" s="5">
        <f t="shared" si="198"/>
        <v>0</v>
      </c>
      <c r="BF123" s="5">
        <f t="shared" si="199"/>
        <v>0</v>
      </c>
      <c r="BG123" s="8" t="str">
        <f t="shared" si="200"/>
        <v>A forrás egyenlő a költséggel (I.ütem).</v>
      </c>
      <c r="BH123" s="5">
        <f t="shared" si="201"/>
        <v>1</v>
      </c>
      <c r="BI123" s="5">
        <f t="shared" si="202"/>
        <v>1</v>
      </c>
      <c r="BJ123" s="5">
        <f t="shared" si="203"/>
        <v>0</v>
      </c>
      <c r="BK123" s="5">
        <f t="shared" si="204"/>
        <v>1</v>
      </c>
      <c r="BL123" s="5">
        <f t="shared" si="205"/>
        <v>1</v>
      </c>
      <c r="BM123" s="4" t="str">
        <f t="shared" si="206"/>
        <v>Nem hosszútávú a feladat.</v>
      </c>
      <c r="BN123" s="5">
        <f t="shared" si="207"/>
        <v>1</v>
      </c>
      <c r="BO123" s="5">
        <f t="shared" si="208"/>
        <v>0</v>
      </c>
      <c r="BP123" s="5">
        <f t="shared" si="209"/>
        <v>1</v>
      </c>
      <c r="BQ123" s="5">
        <f t="shared" si="210"/>
        <v>0</v>
      </c>
      <c r="BR123" s="5">
        <f t="shared" si="211"/>
        <v>1</v>
      </c>
      <c r="BS123" s="8" t="str">
        <f t="shared" si="212"/>
        <v>Nincs hosszútávú terv!</v>
      </c>
      <c r="BT123" s="5">
        <f t="shared" si="213"/>
        <v>1</v>
      </c>
      <c r="BU123" s="5">
        <f t="shared" si="214"/>
        <v>0</v>
      </c>
      <c r="BV123" s="5">
        <f t="shared" si="215"/>
        <v>1</v>
      </c>
      <c r="BW123" s="5">
        <f t="shared" si="216"/>
        <v>1</v>
      </c>
      <c r="BX123" s="5">
        <f t="shared" si="217"/>
        <v>1</v>
      </c>
      <c r="BY123" s="5">
        <f t="shared" si="218"/>
        <v>1</v>
      </c>
      <c r="BZ123" s="5">
        <f t="shared" si="219"/>
        <v>1</v>
      </c>
      <c r="CA123" s="5">
        <f t="shared" si="220"/>
        <v>1</v>
      </c>
      <c r="CB123" s="5">
        <f t="shared" si="221"/>
        <v>1</v>
      </c>
      <c r="CC123" s="5">
        <f t="shared" si="222"/>
        <v>1</v>
      </c>
      <c r="CD123" s="5">
        <f t="shared" si="223"/>
        <v>1</v>
      </c>
      <c r="CE123" s="5" t="str">
        <f t="shared" si="224"/>
        <v>?</v>
      </c>
      <c r="CF123" s="4" t="str">
        <f t="shared" si="225"/>
        <v>Kitöltés rendben!</v>
      </c>
      <c r="CG123" s="5">
        <f t="shared" si="226"/>
        <v>1</v>
      </c>
      <c r="CH123" s="5">
        <f t="shared" si="227"/>
        <v>1</v>
      </c>
      <c r="CI123" s="5">
        <f t="shared" si="228"/>
        <v>0</v>
      </c>
    </row>
    <row r="124" spans="1:87" s="2" customFormat="1" ht="31.2" hidden="1" customHeight="1" x14ac:dyDescent="0.3">
      <c r="A124" s="1" t="str">
        <f t="shared" si="188"/>
        <v>Nincs VKR kiválasztva!</v>
      </c>
      <c r="B124" s="172"/>
      <c r="C124" s="171"/>
      <c r="D124" s="173"/>
      <c r="E124" s="173"/>
      <c r="F124" s="174" t="e">
        <f>VLOOKUP($G124,Összesítő!$B:$F,2,FALSE)</f>
        <v>#N/A</v>
      </c>
      <c r="G124" s="171"/>
      <c r="H124" s="174">
        <f>COUNTA($G$3:G124)</f>
        <v>101</v>
      </c>
      <c r="I124" s="174" t="e">
        <f>AZ124&amp;"_"&amp;H124&amp;"_FIV_"&amp;LEFT(Előlap!$B$6,4)</f>
        <v>#N/A</v>
      </c>
      <c r="J124" s="174" t="e">
        <f>VLOOKUP($G124,Összesítő!$B:$F,5,FALSE)</f>
        <v>#N/A</v>
      </c>
      <c r="K124" s="174" t="e">
        <f>VLOOKUP($G124,Összesítő!$B:$F,4,FALSE)</f>
        <v>#N/A</v>
      </c>
      <c r="L124" s="6">
        <f t="shared" si="189"/>
        <v>0</v>
      </c>
      <c r="M124" s="172"/>
      <c r="N124" s="172"/>
      <c r="O124" s="12"/>
      <c r="P124" s="7"/>
      <c r="Q124" s="7"/>
      <c r="S124" s="7"/>
      <c r="T124" s="7"/>
      <c r="U124" s="7"/>
      <c r="V124" s="7"/>
      <c r="W124" s="7"/>
      <c r="X124" s="7"/>
      <c r="Y124" s="7"/>
      <c r="Z124" s="7"/>
      <c r="AA124" s="7"/>
      <c r="AB124" s="7"/>
      <c r="AC124" s="7"/>
      <c r="AD124" s="6">
        <f t="shared" si="190"/>
        <v>0</v>
      </c>
      <c r="AE124" s="3" t="str">
        <f t="shared" si="191"/>
        <v>Nincs VKR kiválasztva!</v>
      </c>
      <c r="AG124" s="7"/>
      <c r="AH124" s="7"/>
      <c r="AI124" s="7"/>
      <c r="AJ124" s="7"/>
      <c r="AK124" s="7"/>
      <c r="AL124" s="7"/>
      <c r="AM124" s="7"/>
      <c r="AN124" s="7"/>
      <c r="AO124" s="7"/>
      <c r="AP124" s="7"/>
      <c r="AQ124" s="7"/>
      <c r="AR124" s="6">
        <f t="shared" si="192"/>
        <v>0</v>
      </c>
      <c r="AS124" s="171"/>
      <c r="AT124" s="3" t="str">
        <f t="shared" si="193"/>
        <v>Nincs VKR kiválasztva!</v>
      </c>
      <c r="AV124" s="173" t="s">
        <v>0</v>
      </c>
      <c r="AW124" s="173" t="s">
        <v>0</v>
      </c>
      <c r="AZ124" s="8" t="e">
        <f>VLOOKUP($G124,Összesítő!$B:$F,3,FALSE)</f>
        <v>#N/A</v>
      </c>
      <c r="BA124" s="8">
        <f t="shared" si="194"/>
        <v>0</v>
      </c>
      <c r="BB124" s="5" t="e">
        <f t="shared" si="195"/>
        <v>#N/A</v>
      </c>
      <c r="BC124" s="5" t="e">
        <f t="shared" si="196"/>
        <v>#N/A</v>
      </c>
      <c r="BD124" s="5" t="e">
        <f t="shared" si="197"/>
        <v>#N/A</v>
      </c>
      <c r="BE124" s="5" t="e">
        <f t="shared" si="198"/>
        <v>#N/A</v>
      </c>
      <c r="BF124" s="5">
        <f t="shared" si="199"/>
        <v>0</v>
      </c>
      <c r="BG124" s="8" t="str">
        <f t="shared" si="200"/>
        <v>A forrás egyenlő a költséggel (I.ütem).</v>
      </c>
      <c r="BH124" s="5">
        <f t="shared" si="201"/>
        <v>0</v>
      </c>
      <c r="BI124" s="5">
        <f t="shared" si="202"/>
        <v>0</v>
      </c>
      <c r="BJ124" s="5">
        <f t="shared" si="203"/>
        <v>0</v>
      </c>
      <c r="BK124" s="5">
        <f t="shared" si="204"/>
        <v>0</v>
      </c>
      <c r="BL124" s="5">
        <f t="shared" si="205"/>
        <v>0</v>
      </c>
      <c r="BM124" s="4" t="str">
        <f t="shared" si="206"/>
        <v>Nem hosszútávú a feladat.</v>
      </c>
      <c r="BN124" s="5">
        <f t="shared" si="207"/>
        <v>1</v>
      </c>
      <c r="BO124" s="5">
        <f t="shared" si="208"/>
        <v>0</v>
      </c>
      <c r="BP124" s="5">
        <f t="shared" si="209"/>
        <v>1</v>
      </c>
      <c r="BQ124" s="5">
        <f t="shared" si="210"/>
        <v>0</v>
      </c>
      <c r="BR124" s="5" t="e">
        <f t="shared" si="211"/>
        <v>#N/A</v>
      </c>
      <c r="BS124" s="8" t="str">
        <f t="shared" si="212"/>
        <v>Nincs hosszútávú terv!</v>
      </c>
      <c r="BT124" s="5" t="e">
        <f t="shared" si="213"/>
        <v>#N/A</v>
      </c>
      <c r="BU124" s="5" t="e">
        <f t="shared" si="214"/>
        <v>#N/A</v>
      </c>
      <c r="BV124" s="5">
        <f t="shared" si="215"/>
        <v>0</v>
      </c>
      <c r="BW124" s="5">
        <f t="shared" si="216"/>
        <v>0</v>
      </c>
      <c r="BX124" s="5">
        <f t="shared" si="217"/>
        <v>0</v>
      </c>
      <c r="BY124" s="5">
        <f t="shared" si="218"/>
        <v>0</v>
      </c>
      <c r="BZ124" s="5">
        <f t="shared" si="219"/>
        <v>0</v>
      </c>
      <c r="CA124" s="5">
        <f t="shared" si="220"/>
        <v>0</v>
      </c>
      <c r="CB124" s="5">
        <f t="shared" si="221"/>
        <v>0</v>
      </c>
      <c r="CC124" s="5">
        <f t="shared" si="222"/>
        <v>0</v>
      </c>
      <c r="CD124" s="5">
        <f t="shared" si="223"/>
        <v>0</v>
      </c>
      <c r="CE124" s="5" t="e">
        <f t="shared" si="224"/>
        <v>#N/A</v>
      </c>
      <c r="CF124" s="4" t="e">
        <f t="shared" si="225"/>
        <v>#N/A</v>
      </c>
      <c r="CG124" s="5">
        <f t="shared" si="226"/>
        <v>0</v>
      </c>
      <c r="CH124" s="5" t="e">
        <f t="shared" si="227"/>
        <v>#N/A</v>
      </c>
      <c r="CI124" s="5" t="e">
        <f t="shared" si="228"/>
        <v>#N/A</v>
      </c>
    </row>
    <row r="125" spans="1:87" s="2" customFormat="1" ht="158.4" hidden="1" x14ac:dyDescent="0.3">
      <c r="A125" s="1" t="str">
        <f t="shared" si="188"/>
        <v>Kitöltés rendben!</v>
      </c>
      <c r="B125" s="172">
        <v>2</v>
      </c>
      <c r="C125" s="171" t="s">
        <v>399</v>
      </c>
      <c r="D125" s="173" t="s">
        <v>528</v>
      </c>
      <c r="E125" s="173" t="s">
        <v>576</v>
      </c>
      <c r="F125" s="174" t="str">
        <f>VLOOKUP($G125,Összesítő!$B:$F,2,FALSE)</f>
        <v>11-24800-1-007-01-11</v>
      </c>
      <c r="G125" s="171" t="s">
        <v>212</v>
      </c>
      <c r="H125" s="174">
        <f>COUNTA($G$3:G125)</f>
        <v>102</v>
      </c>
      <c r="I125" s="174" t="str">
        <f>AZ125&amp;"_"&amp;H125&amp;"_FIV_"&amp;LEFT(Előlap!$B$6,4)</f>
        <v>4167_102_FIV_2026</v>
      </c>
      <c r="J125" s="174" t="str">
        <f>VLOOKUP($G125,Összesítő!$B:$F,5,FALSE)</f>
        <v>Kőszegpaty, Nemescsó, Pusztacsó, Salköveskút, Söpte, Vasasszonyfa, Vassurány</v>
      </c>
      <c r="K125" s="174" t="str">
        <f>VLOOKUP($G125,Összesítő!$B:$F,4,FALSE)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25" s="6">
        <f t="shared" si="189"/>
        <v>80000</v>
      </c>
      <c r="M125" s="172">
        <v>2028</v>
      </c>
      <c r="N125" s="172">
        <v>2028</v>
      </c>
      <c r="O125" s="12">
        <v>0</v>
      </c>
      <c r="P125" s="7">
        <v>80000</v>
      </c>
      <c r="Q125" s="7">
        <v>0</v>
      </c>
      <c r="S125" s="7">
        <v>0</v>
      </c>
      <c r="T125" s="7">
        <v>0</v>
      </c>
      <c r="U125" s="7">
        <v>0</v>
      </c>
      <c r="V125" s="7">
        <v>0</v>
      </c>
      <c r="W125" s="7">
        <v>0</v>
      </c>
      <c r="X125" s="7">
        <v>0</v>
      </c>
      <c r="Y125" s="7">
        <v>0</v>
      </c>
      <c r="Z125" s="7">
        <v>0</v>
      </c>
      <c r="AA125" s="7">
        <v>0</v>
      </c>
      <c r="AB125" s="7">
        <v>0</v>
      </c>
      <c r="AC125" s="7">
        <v>0</v>
      </c>
      <c r="AD125" s="6">
        <f t="shared" si="190"/>
        <v>0</v>
      </c>
      <c r="AE125" s="3" t="str">
        <f t="shared" si="191"/>
        <v>Nem rövidtávú a feladat.</v>
      </c>
      <c r="AG125" s="7">
        <v>0</v>
      </c>
      <c r="AH125" s="7">
        <v>0</v>
      </c>
      <c r="AI125" s="7">
        <v>610</v>
      </c>
      <c r="AJ125" s="7">
        <v>0</v>
      </c>
      <c r="AK125" s="7">
        <v>0</v>
      </c>
      <c r="AL125" s="7">
        <v>0</v>
      </c>
      <c r="AM125" s="7">
        <v>0</v>
      </c>
      <c r="AN125" s="7">
        <v>0</v>
      </c>
      <c r="AO125" s="7">
        <v>0</v>
      </c>
      <c r="AP125" s="7">
        <v>0</v>
      </c>
      <c r="AQ125" s="7">
        <v>0</v>
      </c>
      <c r="AR125" s="6">
        <f t="shared" si="192"/>
        <v>610</v>
      </c>
      <c r="AS125" s="171" t="s">
        <v>580</v>
      </c>
      <c r="AT125" s="3" t="str">
        <f t="shared" si="193"/>
        <v>Forráshiányos a feladat!</v>
      </c>
      <c r="AV125" s="173" t="s">
        <v>0</v>
      </c>
      <c r="AW125" s="173" t="s">
        <v>0</v>
      </c>
      <c r="AZ125" s="8">
        <f>VLOOKUP($G125,Összesítő!$B:$F,3,FALSE)</f>
        <v>4167</v>
      </c>
      <c r="BA125" s="8">
        <f t="shared" si="194"/>
        <v>0</v>
      </c>
      <c r="BB125" s="5">
        <f t="shared" si="195"/>
        <v>1</v>
      </c>
      <c r="BC125" s="5" t="str">
        <f t="shared" si="196"/>
        <v>H</v>
      </c>
      <c r="BD125" s="5">
        <f t="shared" si="197"/>
        <v>0</v>
      </c>
      <c r="BE125" s="5">
        <f t="shared" si="198"/>
        <v>0</v>
      </c>
      <c r="BF125" s="5">
        <f t="shared" si="199"/>
        <v>0</v>
      </c>
      <c r="BG125" s="8" t="str">
        <f t="shared" si="200"/>
        <v>Nem rövidtávú a feladat.</v>
      </c>
      <c r="BH125" s="5">
        <f t="shared" si="201"/>
        <v>1</v>
      </c>
      <c r="BI125" s="5">
        <f t="shared" si="202"/>
        <v>1</v>
      </c>
      <c r="BJ125" s="5">
        <f t="shared" si="203"/>
        <v>1</v>
      </c>
      <c r="BK125" s="5">
        <f t="shared" si="204"/>
        <v>1</v>
      </c>
      <c r="BL125" s="5">
        <f t="shared" si="205"/>
        <v>1</v>
      </c>
      <c r="BM125" s="4" t="str">
        <f t="shared" si="206"/>
        <v>Forráshiányos a feladat!</v>
      </c>
      <c r="BN125" s="5">
        <f t="shared" si="207"/>
        <v>0</v>
      </c>
      <c r="BO125" s="5">
        <f t="shared" si="208"/>
        <v>1</v>
      </c>
      <c r="BP125" s="5">
        <f t="shared" si="209"/>
        <v>0</v>
      </c>
      <c r="BQ125" s="5">
        <f t="shared" si="210"/>
        <v>0</v>
      </c>
      <c r="BR125" s="5">
        <f t="shared" si="211"/>
        <v>0</v>
      </c>
      <c r="BS125" s="8">
        <f t="shared" si="212"/>
        <v>0</v>
      </c>
      <c r="BT125" s="5">
        <f t="shared" si="213"/>
        <v>0</v>
      </c>
      <c r="BU125" s="5">
        <f t="shared" si="214"/>
        <v>0</v>
      </c>
      <c r="BV125" s="5">
        <f t="shared" si="215"/>
        <v>1</v>
      </c>
      <c r="BW125" s="5">
        <f t="shared" si="216"/>
        <v>1</v>
      </c>
      <c r="BX125" s="5">
        <f t="shared" si="217"/>
        <v>1</v>
      </c>
      <c r="BY125" s="5">
        <f t="shared" si="218"/>
        <v>1</v>
      </c>
      <c r="BZ125" s="5">
        <f t="shared" si="219"/>
        <v>1</v>
      </c>
      <c r="CA125" s="5">
        <f t="shared" si="220"/>
        <v>1</v>
      </c>
      <c r="CB125" s="5">
        <f t="shared" si="221"/>
        <v>1</v>
      </c>
      <c r="CC125" s="5">
        <f t="shared" si="222"/>
        <v>1</v>
      </c>
      <c r="CD125" s="5">
        <f t="shared" si="223"/>
        <v>1</v>
      </c>
      <c r="CE125" s="5" t="str">
        <f t="shared" si="224"/>
        <v>?</v>
      </c>
      <c r="CF125" s="4" t="str">
        <f t="shared" si="225"/>
        <v>Kitöltés rendben!</v>
      </c>
      <c r="CG125" s="5">
        <f t="shared" si="226"/>
        <v>1</v>
      </c>
      <c r="CH125" s="5">
        <f t="shared" si="227"/>
        <v>0</v>
      </c>
      <c r="CI125" s="5">
        <f t="shared" si="228"/>
        <v>1</v>
      </c>
    </row>
    <row r="126" spans="1:87" s="2" customFormat="1" ht="158.4" hidden="1" customHeight="1" x14ac:dyDescent="0.3">
      <c r="A126" s="1" t="str">
        <f t="shared" si="188"/>
        <v>Kitöltés rendben!</v>
      </c>
      <c r="B126" s="172">
        <v>2</v>
      </c>
      <c r="C126" s="171" t="s">
        <v>468</v>
      </c>
      <c r="D126" s="173" t="s">
        <v>512</v>
      </c>
      <c r="E126" s="173" t="s">
        <v>574</v>
      </c>
      <c r="F126" s="174" t="str">
        <f>VLOOKUP($G126,Összesítő!$B:$F,2,FALSE)</f>
        <v>11-24800-1-007-01-11</v>
      </c>
      <c r="G126" s="171" t="s">
        <v>212</v>
      </c>
      <c r="H126" s="174">
        <f>COUNTA($G$3:G126)</f>
        <v>103</v>
      </c>
      <c r="I126" s="174" t="str">
        <f>AZ126&amp;"_"&amp;H126&amp;"_FIV_"&amp;LEFT(Előlap!$B$6,4)</f>
        <v>4167_103_FIV_2026</v>
      </c>
      <c r="J126" s="174" t="str">
        <f>VLOOKUP($G126,Összesítő!$B:$F,5,FALSE)</f>
        <v>Kőszegpaty, Nemescsó, Pusztacsó, Salköveskút, Söpte, Vasasszonyfa, Vassurány</v>
      </c>
      <c r="K126" s="174" t="str">
        <f>VLOOKUP($G126,Összesítő!$B:$F,4,FALSE)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26" s="6">
        <f t="shared" si="189"/>
        <v>5000</v>
      </c>
      <c r="M126" s="172">
        <v>2028</v>
      </c>
      <c r="N126" s="172">
        <v>2028</v>
      </c>
      <c r="O126" s="12">
        <v>0</v>
      </c>
      <c r="P126" s="7">
        <v>5000</v>
      </c>
      <c r="Q126" s="7">
        <v>0</v>
      </c>
      <c r="S126" s="7">
        <v>0</v>
      </c>
      <c r="T126" s="7">
        <v>0</v>
      </c>
      <c r="U126" s="7">
        <v>0</v>
      </c>
      <c r="V126" s="7">
        <v>0</v>
      </c>
      <c r="W126" s="7">
        <v>0</v>
      </c>
      <c r="X126" s="7">
        <v>0</v>
      </c>
      <c r="Y126" s="7">
        <v>0</v>
      </c>
      <c r="Z126" s="7">
        <v>0</v>
      </c>
      <c r="AA126" s="7">
        <v>0</v>
      </c>
      <c r="AB126" s="7">
        <v>0</v>
      </c>
      <c r="AC126" s="7">
        <v>0</v>
      </c>
      <c r="AD126" s="6">
        <f t="shared" si="190"/>
        <v>0</v>
      </c>
      <c r="AE126" s="3" t="str">
        <f t="shared" si="191"/>
        <v>Nem rövidtávú a feladat.</v>
      </c>
      <c r="AG126" s="7">
        <v>0</v>
      </c>
      <c r="AH126" s="7">
        <v>0</v>
      </c>
      <c r="AI126" s="7">
        <v>0</v>
      </c>
      <c r="AJ126" s="7">
        <v>0</v>
      </c>
      <c r="AK126" s="7">
        <v>0</v>
      </c>
      <c r="AL126" s="7">
        <v>0</v>
      </c>
      <c r="AM126" s="7">
        <v>0</v>
      </c>
      <c r="AN126" s="7">
        <v>0</v>
      </c>
      <c r="AO126" s="7">
        <v>0</v>
      </c>
      <c r="AP126" s="7">
        <v>0</v>
      </c>
      <c r="AQ126" s="7">
        <v>0</v>
      </c>
      <c r="AR126" s="6">
        <f t="shared" si="192"/>
        <v>0</v>
      </c>
      <c r="AS126" s="171" t="s">
        <v>580</v>
      </c>
      <c r="AT126" s="3" t="str">
        <f t="shared" si="193"/>
        <v>Forráshiányos a feladat!</v>
      </c>
      <c r="AV126" s="173" t="s">
        <v>0</v>
      </c>
      <c r="AW126" s="173" t="s">
        <v>0</v>
      </c>
      <c r="AZ126" s="8">
        <f>VLOOKUP($G126,Összesítő!$B:$F,3,FALSE)</f>
        <v>4167</v>
      </c>
      <c r="BA126" s="8">
        <f t="shared" si="194"/>
        <v>0</v>
      </c>
      <c r="BB126" s="5">
        <f t="shared" si="195"/>
        <v>1</v>
      </c>
      <c r="BC126" s="5" t="str">
        <f t="shared" si="196"/>
        <v>H</v>
      </c>
      <c r="BD126" s="5">
        <f t="shared" si="197"/>
        <v>0</v>
      </c>
      <c r="BE126" s="5">
        <f t="shared" si="198"/>
        <v>0</v>
      </c>
      <c r="BF126" s="5">
        <f t="shared" si="199"/>
        <v>0</v>
      </c>
      <c r="BG126" s="8" t="str">
        <f t="shared" si="200"/>
        <v>Nem rövidtávú a feladat.</v>
      </c>
      <c r="BH126" s="5">
        <f t="shared" si="201"/>
        <v>1</v>
      </c>
      <c r="BI126" s="5">
        <f t="shared" si="202"/>
        <v>1</v>
      </c>
      <c r="BJ126" s="5">
        <f t="shared" si="203"/>
        <v>1</v>
      </c>
      <c r="BK126" s="5">
        <f t="shared" si="204"/>
        <v>1</v>
      </c>
      <c r="BL126" s="5">
        <f t="shared" si="205"/>
        <v>1</v>
      </c>
      <c r="BM126" s="4" t="str">
        <f t="shared" si="206"/>
        <v>Forráshiányos a feladat!</v>
      </c>
      <c r="BN126" s="5">
        <f t="shared" si="207"/>
        <v>0</v>
      </c>
      <c r="BO126" s="5">
        <f t="shared" si="208"/>
        <v>1</v>
      </c>
      <c r="BP126" s="5">
        <f t="shared" si="209"/>
        <v>0</v>
      </c>
      <c r="BQ126" s="5">
        <f t="shared" si="210"/>
        <v>0</v>
      </c>
      <c r="BR126" s="5">
        <f t="shared" si="211"/>
        <v>0</v>
      </c>
      <c r="BS126" s="8">
        <f t="shared" si="212"/>
        <v>0</v>
      </c>
      <c r="BT126" s="5">
        <f t="shared" si="213"/>
        <v>0</v>
      </c>
      <c r="BU126" s="5">
        <f t="shared" si="214"/>
        <v>0</v>
      </c>
      <c r="BV126" s="5">
        <f t="shared" si="215"/>
        <v>1</v>
      </c>
      <c r="BW126" s="5">
        <f t="shared" si="216"/>
        <v>1</v>
      </c>
      <c r="BX126" s="5">
        <f t="shared" si="217"/>
        <v>1</v>
      </c>
      <c r="BY126" s="5">
        <f t="shared" si="218"/>
        <v>1</v>
      </c>
      <c r="BZ126" s="5">
        <f t="shared" si="219"/>
        <v>1</v>
      </c>
      <c r="CA126" s="5">
        <f t="shared" si="220"/>
        <v>1</v>
      </c>
      <c r="CB126" s="5">
        <f t="shared" si="221"/>
        <v>1</v>
      </c>
      <c r="CC126" s="5">
        <f t="shared" si="222"/>
        <v>1</v>
      </c>
      <c r="CD126" s="5">
        <f t="shared" si="223"/>
        <v>1</v>
      </c>
      <c r="CE126" s="5" t="str">
        <f t="shared" si="224"/>
        <v>?</v>
      </c>
      <c r="CF126" s="4" t="str">
        <f t="shared" si="225"/>
        <v>Kitöltés rendben!</v>
      </c>
      <c r="CG126" s="5">
        <f t="shared" si="226"/>
        <v>1</v>
      </c>
      <c r="CH126" s="5">
        <f t="shared" si="227"/>
        <v>0</v>
      </c>
      <c r="CI126" s="5">
        <f t="shared" si="228"/>
        <v>1</v>
      </c>
    </row>
    <row r="127" spans="1:87" s="2" customFormat="1" ht="57.6" hidden="1" customHeight="1" x14ac:dyDescent="0.3">
      <c r="A127" s="1" t="str">
        <f t="shared" ref="A127" si="247">IF($G127="","Nincs VKR kiválasztva!",CF127)</f>
        <v>Kitöltés rendben!</v>
      </c>
      <c r="B127" s="175">
        <v>2</v>
      </c>
      <c r="C127" s="171" t="s">
        <v>481</v>
      </c>
      <c r="D127" s="173" t="s">
        <v>511</v>
      </c>
      <c r="E127" s="173" t="s">
        <v>574</v>
      </c>
      <c r="F127" s="174" t="str">
        <f>VLOOKUP($G127,Összesítő!$B:$F,2,FALSE)</f>
        <v>11-24800-1-007-01-11</v>
      </c>
      <c r="G127" s="171" t="s">
        <v>212</v>
      </c>
      <c r="H127" s="174">
        <f>COUNTA($G$3:G127)</f>
        <v>104</v>
      </c>
      <c r="I127" s="174" t="str">
        <f>AZ127&amp;"_"&amp;H127&amp;"_FIV_"&amp;LEFT(Előlap!$B$6,4)</f>
        <v>4167_104_FIV_2026</v>
      </c>
      <c r="J127" s="174" t="str">
        <f>VLOOKUP($G127,Összesítő!$B:$F,5,FALSE)</f>
        <v>Kőszegpaty, Nemescsó, Pusztacsó, Salköveskút, Söpte, Vasasszonyfa, Vassurány</v>
      </c>
      <c r="K127" s="174" t="str">
        <f>VLOOKUP($G127,Összesítő!$B:$F,4,FALSE)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27" s="6">
        <f t="shared" ref="L127" si="248">O127+P127</f>
        <v>80000</v>
      </c>
      <c r="M127" s="175">
        <v>2029</v>
      </c>
      <c r="N127" s="175">
        <v>2029</v>
      </c>
      <c r="O127" s="12">
        <v>0</v>
      </c>
      <c r="P127" s="7">
        <v>80000</v>
      </c>
      <c r="Q127" s="7">
        <v>0</v>
      </c>
      <c r="S127" s="7">
        <v>0</v>
      </c>
      <c r="T127" s="7">
        <v>0</v>
      </c>
      <c r="U127" s="7">
        <v>0</v>
      </c>
      <c r="V127" s="7">
        <v>0</v>
      </c>
      <c r="W127" s="7">
        <v>0</v>
      </c>
      <c r="X127" s="7">
        <v>0</v>
      </c>
      <c r="Y127" s="7">
        <v>0</v>
      </c>
      <c r="Z127" s="7">
        <v>0</v>
      </c>
      <c r="AA127" s="7">
        <v>0</v>
      </c>
      <c r="AB127" s="7">
        <v>0</v>
      </c>
      <c r="AC127" s="7">
        <v>0</v>
      </c>
      <c r="AD127" s="6">
        <f t="shared" ref="AD127" si="249">SUM(S127:AC127)</f>
        <v>0</v>
      </c>
      <c r="AE127" s="3" t="str">
        <f t="shared" ref="AE127" si="250">IF($G127="","Nincs VKR kiválasztva!",IF(BB127=0,"Hiányos kitöltés!",BG127))</f>
        <v>Nem rövidtávú a feladat.</v>
      </c>
      <c r="AG127" s="7">
        <v>0</v>
      </c>
      <c r="AH127" s="7">
        <v>0</v>
      </c>
      <c r="AI127" s="7">
        <v>0</v>
      </c>
      <c r="AJ127" s="7">
        <v>0</v>
      </c>
      <c r="AK127" s="7">
        <v>0</v>
      </c>
      <c r="AL127" s="7">
        <v>0</v>
      </c>
      <c r="AM127" s="7">
        <v>0</v>
      </c>
      <c r="AN127" s="7">
        <v>0</v>
      </c>
      <c r="AO127" s="7">
        <v>0</v>
      </c>
      <c r="AP127" s="7">
        <v>0</v>
      </c>
      <c r="AQ127" s="7">
        <v>0</v>
      </c>
      <c r="AR127" s="6">
        <f t="shared" ref="AR127" si="251">SUM(AG127:AQ127)</f>
        <v>0</v>
      </c>
      <c r="AS127" s="171" t="s">
        <v>580</v>
      </c>
      <c r="AT127" s="3" t="str">
        <f t="shared" si="193"/>
        <v>Forráshiányos a feladat!</v>
      </c>
      <c r="AV127" s="173" t="s">
        <v>0</v>
      </c>
      <c r="AW127" s="173" t="s">
        <v>0</v>
      </c>
      <c r="AZ127" s="8">
        <f>VLOOKUP($G127,Összesítő!$B:$F,3,FALSE)</f>
        <v>4167</v>
      </c>
      <c r="BA127" s="8">
        <f t="shared" si="194"/>
        <v>0</v>
      </c>
      <c r="BB127" s="5">
        <f t="shared" si="195"/>
        <v>1</v>
      </c>
      <c r="BC127" s="5" t="str">
        <f t="shared" si="196"/>
        <v>H</v>
      </c>
      <c r="BD127" s="5">
        <f t="shared" ref="BD127" si="252">IF(OR(BC127="R",BC127="RH"),1,0)</f>
        <v>0</v>
      </c>
      <c r="BE127" s="5">
        <f t="shared" si="198"/>
        <v>0</v>
      </c>
      <c r="BF127" s="5">
        <f t="shared" si="199"/>
        <v>0</v>
      </c>
      <c r="BG127" s="8" t="str">
        <f t="shared" si="200"/>
        <v>Nem rövidtávú a feladat.</v>
      </c>
      <c r="BH127" s="5">
        <f t="shared" si="201"/>
        <v>1</v>
      </c>
      <c r="BI127" s="5">
        <f t="shared" si="202"/>
        <v>1</v>
      </c>
      <c r="BJ127" s="5">
        <f t="shared" si="203"/>
        <v>1</v>
      </c>
      <c r="BK127" s="5">
        <f t="shared" si="204"/>
        <v>1</v>
      </c>
      <c r="BL127" s="5">
        <f t="shared" ref="BL127" si="253">IF(AND($BK127=1,$P127=$AR127),1,IF(AND($BK127=1,$P127&gt;$AR127,AS127="igen"),1,0))</f>
        <v>1</v>
      </c>
      <c r="BM127" s="4" t="str">
        <f t="shared" si="206"/>
        <v>Forráshiányos a feladat!</v>
      </c>
      <c r="BN127" s="5">
        <f t="shared" si="207"/>
        <v>0</v>
      </c>
      <c r="BO127" s="5">
        <f t="shared" si="208"/>
        <v>1</v>
      </c>
      <c r="BP127" s="5">
        <f t="shared" si="209"/>
        <v>0</v>
      </c>
      <c r="BQ127" s="5">
        <f t="shared" si="210"/>
        <v>0</v>
      </c>
      <c r="BR127" s="5">
        <f t="shared" si="211"/>
        <v>0</v>
      </c>
      <c r="BS127" s="8">
        <f t="shared" si="212"/>
        <v>0</v>
      </c>
      <c r="BT127" s="5">
        <f t="shared" si="213"/>
        <v>0</v>
      </c>
      <c r="BU127" s="5">
        <f t="shared" si="214"/>
        <v>0</v>
      </c>
      <c r="BV127" s="5">
        <f t="shared" si="215"/>
        <v>1</v>
      </c>
      <c r="BW127" s="5">
        <f t="shared" si="216"/>
        <v>1</v>
      </c>
      <c r="BX127" s="5">
        <f t="shared" si="217"/>
        <v>1</v>
      </c>
      <c r="BY127" s="5">
        <f t="shared" si="218"/>
        <v>1</v>
      </c>
      <c r="BZ127" s="5">
        <f t="shared" si="219"/>
        <v>1</v>
      </c>
      <c r="CA127" s="5">
        <f t="shared" si="220"/>
        <v>1</v>
      </c>
      <c r="CB127" s="5">
        <f t="shared" si="221"/>
        <v>1</v>
      </c>
      <c r="CC127" s="5">
        <f t="shared" si="222"/>
        <v>1</v>
      </c>
      <c r="CD127" s="5">
        <f t="shared" si="223"/>
        <v>1</v>
      </c>
      <c r="CE127" s="5" t="str">
        <f t="shared" si="224"/>
        <v>?</v>
      </c>
      <c r="CF127" s="4" t="str">
        <f t="shared" ref="CF127" si="254">IF($BB127=0,$CE127,IF($BH127=0,"I. ütem forrása nincs kitöltve!",IF($BK127=0,"II. ütem forrása nincs kitöltve!",IF($BE127=1,"Költségek üteme nem megfelelő (az időtartam és a költség üteme eltér)!",IF(AND(BI127=0,$BB127=1,$BK127=1,$BE127=1),"Kötelező cellák kitöltve, de az I. ütem forrása hibás!",IF(AND(BK127=0,$BB127=1,$BK127=1,$BE127=1),"Kötelező cellák kitöltve, de a II. ütem forrása hibás!",IF(AND($BP127=1,$BA127&lt;30),"Nullás a rövidtávú feladat és rövid (hiányzik) a hozzá tartozó indoklás!",IF(AND($BQ127=1,$BA127&lt;30),"Nullás a hosszútávú feladat és rövid (hiányzik) a hozzá tartozó indoklás!",IF(AND(BO127=1,C127="1811_RENDKÍVÜLI"),"II. ütemre nem tervezhet Rendkívüli feladatot!",IF(BI127=0,AE127,IF(BL127=0,AT127,IF(AND(BD127=1,$Q127&gt;$O127),"EM rendelet 2. melléklet terhére elszámolt költség nem lehet nagyobb az I. ütemre tervezett tényleges költségnél!",IF($AD127&gt;$O127,"Többlet forrást jelölt meg az I. ütemnél! Kérjük, a többletet az 'Osszesito' fülön tüntesse fel!",IF($AR127&gt;$P127,"Többlet forrást jelölt meg a II. ütemnél! Kérjük, a többletet az 'Osszesito' fülön tüntesse fel!","Kitöltés rendben!"))))))))))))))</f>
        <v>Kitöltés rendben!</v>
      </c>
      <c r="CG127" s="5">
        <f t="shared" ref="CG127" si="255">IF(A127="Kitöltés rendben!",1,0)</f>
        <v>1</v>
      </c>
      <c r="CH127" s="5">
        <f t="shared" si="227"/>
        <v>0</v>
      </c>
      <c r="CI127" s="5">
        <f t="shared" si="228"/>
        <v>1</v>
      </c>
    </row>
    <row r="128" spans="1:87" s="2" customFormat="1" ht="158.4" hidden="1" customHeight="1" x14ac:dyDescent="0.3">
      <c r="A128" s="1" t="str">
        <f t="shared" si="188"/>
        <v>Kitöltés rendben!</v>
      </c>
      <c r="B128" s="172">
        <v>1</v>
      </c>
      <c r="C128" s="171" t="s">
        <v>489</v>
      </c>
      <c r="D128" s="173" t="s">
        <v>506</v>
      </c>
      <c r="E128" s="173" t="s">
        <v>575</v>
      </c>
      <c r="F128" s="174" t="str">
        <f>VLOOKUP($G128,Összesítő!$B:$F,2,FALSE)</f>
        <v>11-24800-1-007-01-11</v>
      </c>
      <c r="G128" s="171" t="s">
        <v>212</v>
      </c>
      <c r="H128" s="174">
        <f>COUNTA($G$3:G128)</f>
        <v>105</v>
      </c>
      <c r="I128" s="174" t="str">
        <f>AZ128&amp;"_"&amp;H128&amp;"_FIV_"&amp;LEFT(Előlap!$B$6,4)</f>
        <v>4167_105_FIV_2026</v>
      </c>
      <c r="J128" s="174" t="str">
        <f>VLOOKUP($G128,Összesítő!$B:$F,5,FALSE)</f>
        <v>Kőszegpaty, Nemescsó, Pusztacsó, Salköveskút, Söpte, Vasasszonyfa, Vassurány</v>
      </c>
      <c r="K128" s="174" t="str">
        <f>VLOOKUP($G128,Összesítő!$B:$F,4,FALSE)</f>
        <v>Kőszegpaty Község Önkormányzata, Nemescsó Község Önkormányzata, Pusztacsó Község Önkormányzata, Salköveskút Község Önkormányzata, Söpte Község Önkormányzata, Vasasszonyfa Község Önkormányzata, Vassurány Község Önkormányzata</v>
      </c>
      <c r="L128" s="6">
        <f t="shared" si="189"/>
        <v>0</v>
      </c>
      <c r="M128" s="172">
        <v>2027</v>
      </c>
      <c r="N128" s="172">
        <v>2027</v>
      </c>
      <c r="O128" s="12">
        <v>0</v>
      </c>
      <c r="P128" s="7">
        <v>0</v>
      </c>
      <c r="Q128" s="7">
        <v>0</v>
      </c>
      <c r="S128" s="7">
        <v>0</v>
      </c>
      <c r="T128" s="7">
        <v>0</v>
      </c>
      <c r="U128" s="7">
        <v>0</v>
      </c>
      <c r="V128" s="7">
        <v>0</v>
      </c>
      <c r="W128" s="7">
        <v>0</v>
      </c>
      <c r="X128" s="7">
        <v>0</v>
      </c>
      <c r="Y128" s="7">
        <v>0</v>
      </c>
      <c r="Z128" s="7">
        <v>0</v>
      </c>
      <c r="AA128" s="7">
        <v>0</v>
      </c>
      <c r="AB128" s="7">
        <v>0</v>
      </c>
      <c r="AC128" s="7">
        <v>0</v>
      </c>
      <c r="AD128" s="6">
        <f t="shared" si="190"/>
        <v>0</v>
      </c>
      <c r="AE128" s="3" t="str">
        <f t="shared" si="191"/>
        <v>A forrás egyenlő a költséggel (I.ütem).</v>
      </c>
      <c r="AG128" s="7">
        <v>0</v>
      </c>
      <c r="AH128" s="7">
        <v>0</v>
      </c>
      <c r="AI128" s="7">
        <v>0</v>
      </c>
      <c r="AJ128" s="7">
        <v>0</v>
      </c>
      <c r="AK128" s="7">
        <v>0</v>
      </c>
      <c r="AL128" s="7">
        <v>0</v>
      </c>
      <c r="AM128" s="7">
        <v>0</v>
      </c>
      <c r="AN128" s="7">
        <v>0</v>
      </c>
      <c r="AO128" s="7">
        <v>0</v>
      </c>
      <c r="AP128" s="7">
        <v>0</v>
      </c>
      <c r="AQ128" s="7">
        <v>0</v>
      </c>
      <c r="AR128" s="6">
        <f t="shared" si="192"/>
        <v>0</v>
      </c>
      <c r="AS128" s="171" t="s">
        <v>581</v>
      </c>
      <c r="AT128" s="3" t="str">
        <f t="shared" si="193"/>
        <v>Nem hosszútávú a feladat.</v>
      </c>
      <c r="AV128" s="173" t="s">
        <v>582</v>
      </c>
      <c r="AW128" s="173" t="s">
        <v>0</v>
      </c>
      <c r="AZ128" s="8">
        <f>VLOOKUP($G128,Összesítő!$B:$F,3,FALSE)</f>
        <v>4167</v>
      </c>
      <c r="BA128" s="8">
        <f t="shared" si="194"/>
        <v>31</v>
      </c>
      <c r="BB128" s="5">
        <f t="shared" si="195"/>
        <v>1</v>
      </c>
      <c r="BC128" s="5" t="str">
        <f t="shared" si="196"/>
        <v>R</v>
      </c>
      <c r="BD128" s="5">
        <f t="shared" si="197"/>
        <v>1</v>
      </c>
      <c r="BE128" s="5">
        <f t="shared" si="198"/>
        <v>0</v>
      </c>
      <c r="BF128" s="5">
        <f t="shared" si="199"/>
        <v>0</v>
      </c>
      <c r="BG128" s="8" t="str">
        <f t="shared" si="200"/>
        <v>A forrás egyenlő a költséggel (I.ütem).</v>
      </c>
      <c r="BH128" s="5">
        <f t="shared" si="201"/>
        <v>1</v>
      </c>
      <c r="BI128" s="5">
        <f t="shared" si="202"/>
        <v>1</v>
      </c>
      <c r="BJ128" s="5">
        <f t="shared" si="203"/>
        <v>0</v>
      </c>
      <c r="BK128" s="5">
        <f t="shared" si="204"/>
        <v>1</v>
      </c>
      <c r="BL128" s="5">
        <f t="shared" si="205"/>
        <v>1</v>
      </c>
      <c r="BM128" s="4" t="str">
        <f t="shared" si="206"/>
        <v>Nem hosszútávú a feladat.</v>
      </c>
      <c r="BN128" s="5">
        <f t="shared" si="207"/>
        <v>1</v>
      </c>
      <c r="BO128" s="5">
        <f t="shared" si="208"/>
        <v>0</v>
      </c>
      <c r="BP128" s="5">
        <f t="shared" si="209"/>
        <v>1</v>
      </c>
      <c r="BQ128" s="5">
        <f t="shared" si="210"/>
        <v>0</v>
      </c>
      <c r="BR128" s="5">
        <f t="shared" si="211"/>
        <v>1</v>
      </c>
      <c r="BS128" s="8" t="str">
        <f t="shared" si="212"/>
        <v>Nincs hosszútávú terv!</v>
      </c>
      <c r="BT128" s="5">
        <f t="shared" si="213"/>
        <v>1</v>
      </c>
      <c r="BU128" s="5">
        <f t="shared" si="214"/>
        <v>0</v>
      </c>
      <c r="BV128" s="5">
        <f t="shared" si="215"/>
        <v>1</v>
      </c>
      <c r="BW128" s="5">
        <f t="shared" si="216"/>
        <v>1</v>
      </c>
      <c r="BX128" s="5">
        <f t="shared" si="217"/>
        <v>1</v>
      </c>
      <c r="BY128" s="5">
        <f t="shared" si="218"/>
        <v>1</v>
      </c>
      <c r="BZ128" s="5">
        <f t="shared" si="219"/>
        <v>1</v>
      </c>
      <c r="CA128" s="5">
        <f t="shared" si="220"/>
        <v>1</v>
      </c>
      <c r="CB128" s="5">
        <f t="shared" si="221"/>
        <v>1</v>
      </c>
      <c r="CC128" s="5">
        <f t="shared" si="222"/>
        <v>1</v>
      </c>
      <c r="CD128" s="5">
        <f t="shared" si="223"/>
        <v>1</v>
      </c>
      <c r="CE128" s="5" t="str">
        <f t="shared" si="224"/>
        <v>?</v>
      </c>
      <c r="CF128" s="4" t="str">
        <f t="shared" si="225"/>
        <v>Kitöltés rendben!</v>
      </c>
      <c r="CG128" s="5">
        <f t="shared" si="226"/>
        <v>1</v>
      </c>
      <c r="CH128" s="5">
        <f t="shared" si="227"/>
        <v>1</v>
      </c>
      <c r="CI128" s="5">
        <f t="shared" si="228"/>
        <v>0</v>
      </c>
    </row>
    <row r="129" spans="1:87" s="2" customFormat="1" ht="31.2" hidden="1" customHeight="1" x14ac:dyDescent="0.3">
      <c r="A129" s="1" t="str">
        <f t="shared" si="188"/>
        <v>Nincs VKR kiválasztva!</v>
      </c>
      <c r="B129" s="172"/>
      <c r="C129" s="171"/>
      <c r="D129" s="173"/>
      <c r="E129" s="173"/>
      <c r="F129" s="174" t="e">
        <f>VLOOKUP($G129,Összesítő!$B:$F,2,FALSE)</f>
        <v>#N/A</v>
      </c>
      <c r="G129" s="171"/>
      <c r="H129" s="174">
        <f>COUNTA($G$3:G129)</f>
        <v>105</v>
      </c>
      <c r="I129" s="174" t="e">
        <f>AZ129&amp;"_"&amp;H129&amp;"_FIV_"&amp;LEFT(Előlap!$B$6,4)</f>
        <v>#N/A</v>
      </c>
      <c r="J129" s="174" t="e">
        <f>VLOOKUP($G129,Összesítő!$B:$F,5,FALSE)</f>
        <v>#N/A</v>
      </c>
      <c r="K129" s="174" t="e">
        <f>VLOOKUP($G129,Összesítő!$B:$F,4,FALSE)</f>
        <v>#N/A</v>
      </c>
      <c r="L129" s="6">
        <f t="shared" si="189"/>
        <v>0</v>
      </c>
      <c r="M129" s="172"/>
      <c r="N129" s="172"/>
      <c r="O129" s="12"/>
      <c r="P129" s="7"/>
      <c r="Q129" s="7"/>
      <c r="S129" s="7"/>
      <c r="T129" s="7"/>
      <c r="U129" s="7"/>
      <c r="V129" s="7"/>
      <c r="W129" s="7"/>
      <c r="X129" s="7"/>
      <c r="Y129" s="7"/>
      <c r="Z129" s="7"/>
      <c r="AA129" s="7"/>
      <c r="AB129" s="7"/>
      <c r="AC129" s="7"/>
      <c r="AD129" s="6">
        <f t="shared" si="190"/>
        <v>0</v>
      </c>
      <c r="AE129" s="3" t="str">
        <f t="shared" si="191"/>
        <v>Nincs VKR kiválasztva!</v>
      </c>
      <c r="AG129" s="7"/>
      <c r="AH129" s="7"/>
      <c r="AI129" s="7"/>
      <c r="AJ129" s="7"/>
      <c r="AK129" s="7"/>
      <c r="AL129" s="7"/>
      <c r="AM129" s="7"/>
      <c r="AN129" s="7"/>
      <c r="AO129" s="7"/>
      <c r="AP129" s="7"/>
      <c r="AQ129" s="7"/>
      <c r="AR129" s="6">
        <f t="shared" si="192"/>
        <v>0</v>
      </c>
      <c r="AS129" s="171"/>
      <c r="AT129" s="3" t="str">
        <f t="shared" si="193"/>
        <v>Nincs VKR kiválasztva!</v>
      </c>
      <c r="AV129" s="173" t="s">
        <v>0</v>
      </c>
      <c r="AW129" s="173" t="s">
        <v>0</v>
      </c>
      <c r="AZ129" s="8" t="e">
        <f>VLOOKUP($G129,Összesítő!$B:$F,3,FALSE)</f>
        <v>#N/A</v>
      </c>
      <c r="BA129" s="8">
        <f t="shared" si="194"/>
        <v>0</v>
      </c>
      <c r="BB129" s="5" t="e">
        <f t="shared" si="195"/>
        <v>#N/A</v>
      </c>
      <c r="BC129" s="5" t="e">
        <f t="shared" si="196"/>
        <v>#N/A</v>
      </c>
      <c r="BD129" s="5" t="e">
        <f t="shared" si="197"/>
        <v>#N/A</v>
      </c>
      <c r="BE129" s="5" t="e">
        <f t="shared" si="198"/>
        <v>#N/A</v>
      </c>
      <c r="BF129" s="5">
        <f t="shared" si="199"/>
        <v>0</v>
      </c>
      <c r="BG129" s="8" t="str">
        <f t="shared" si="200"/>
        <v>A forrás egyenlő a költséggel (I.ütem).</v>
      </c>
      <c r="BH129" s="5">
        <f t="shared" si="201"/>
        <v>0</v>
      </c>
      <c r="BI129" s="5">
        <f t="shared" si="202"/>
        <v>0</v>
      </c>
      <c r="BJ129" s="5">
        <f t="shared" si="203"/>
        <v>0</v>
      </c>
      <c r="BK129" s="5">
        <f t="shared" si="204"/>
        <v>0</v>
      </c>
      <c r="BL129" s="5">
        <f t="shared" si="205"/>
        <v>0</v>
      </c>
      <c r="BM129" s="4" t="str">
        <f t="shared" si="206"/>
        <v>Nem hosszútávú a feladat.</v>
      </c>
      <c r="BN129" s="5">
        <f t="shared" si="207"/>
        <v>1</v>
      </c>
      <c r="BO129" s="5">
        <f t="shared" si="208"/>
        <v>0</v>
      </c>
      <c r="BP129" s="5">
        <f t="shared" si="209"/>
        <v>1</v>
      </c>
      <c r="BQ129" s="5">
        <f t="shared" si="210"/>
        <v>0</v>
      </c>
      <c r="BR129" s="5" t="e">
        <f t="shared" si="211"/>
        <v>#N/A</v>
      </c>
      <c r="BS129" s="8" t="str">
        <f t="shared" si="212"/>
        <v>Nincs hosszútávú terv!</v>
      </c>
      <c r="BT129" s="5" t="e">
        <f t="shared" si="213"/>
        <v>#N/A</v>
      </c>
      <c r="BU129" s="5" t="e">
        <f t="shared" si="214"/>
        <v>#N/A</v>
      </c>
      <c r="BV129" s="5">
        <f t="shared" si="215"/>
        <v>0</v>
      </c>
      <c r="BW129" s="5">
        <f t="shared" si="216"/>
        <v>0</v>
      </c>
      <c r="BX129" s="5">
        <f t="shared" si="217"/>
        <v>0</v>
      </c>
      <c r="BY129" s="5">
        <f t="shared" si="218"/>
        <v>0</v>
      </c>
      <c r="BZ129" s="5">
        <f t="shared" si="219"/>
        <v>0</v>
      </c>
      <c r="CA129" s="5">
        <f t="shared" si="220"/>
        <v>0</v>
      </c>
      <c r="CB129" s="5">
        <f t="shared" si="221"/>
        <v>0</v>
      </c>
      <c r="CC129" s="5">
        <f t="shared" si="222"/>
        <v>0</v>
      </c>
      <c r="CD129" s="5">
        <f t="shared" si="223"/>
        <v>0</v>
      </c>
      <c r="CE129" s="5" t="e">
        <f t="shared" si="224"/>
        <v>#N/A</v>
      </c>
      <c r="CF129" s="4" t="e">
        <f t="shared" si="225"/>
        <v>#N/A</v>
      </c>
      <c r="CG129" s="5">
        <f t="shared" si="226"/>
        <v>0</v>
      </c>
      <c r="CH129" s="5" t="e">
        <f t="shared" si="227"/>
        <v>#N/A</v>
      </c>
      <c r="CI129" s="5" t="e">
        <f t="shared" si="228"/>
        <v>#N/A</v>
      </c>
    </row>
    <row r="130" spans="1:87" s="2" customFormat="1" ht="42" hidden="1" x14ac:dyDescent="0.3">
      <c r="A130" s="1" t="str">
        <f t="shared" si="188"/>
        <v>Kitöltés rendben!</v>
      </c>
      <c r="B130" s="172">
        <v>2</v>
      </c>
      <c r="C130" s="171" t="s">
        <v>481</v>
      </c>
      <c r="D130" s="173" t="s">
        <v>511</v>
      </c>
      <c r="E130" s="173" t="s">
        <v>574</v>
      </c>
      <c r="F130" s="174" t="str">
        <f>VLOOKUP($G130,Összesítő!$B:$F,2,FALSE)</f>
        <v>11-05166-1-001-00-07</v>
      </c>
      <c r="G130" s="171" t="s">
        <v>64</v>
      </c>
      <c r="H130" s="174">
        <f>COUNTA($G$3:G130)</f>
        <v>106</v>
      </c>
      <c r="I130" s="174" t="str">
        <f>AZ130&amp;"_"&amp;H130&amp;"_FIV_"&amp;LEFT(Előlap!$B$6,4)</f>
        <v>4130_106_FIV_2026</v>
      </c>
      <c r="J130" s="174" t="str">
        <f>VLOOKUP($G130,Összesítő!$B:$F,5,FALSE)</f>
        <v>Tömörd</v>
      </c>
      <c r="K130" s="174" t="str">
        <f>VLOOKUP($G130,Összesítő!$B:$F,4,FALSE)</f>
        <v>Tömörd Község Önkormányzata</v>
      </c>
      <c r="L130" s="6">
        <f t="shared" si="189"/>
        <v>2000</v>
      </c>
      <c r="M130" s="172">
        <v>2030</v>
      </c>
      <c r="N130" s="172">
        <v>2030</v>
      </c>
      <c r="O130" s="12">
        <v>0</v>
      </c>
      <c r="P130" s="7">
        <v>2000</v>
      </c>
      <c r="Q130" s="7">
        <v>0</v>
      </c>
      <c r="S130" s="7">
        <v>0</v>
      </c>
      <c r="T130" s="7">
        <v>0</v>
      </c>
      <c r="U130" s="7">
        <v>0</v>
      </c>
      <c r="V130" s="7">
        <v>0</v>
      </c>
      <c r="W130" s="7">
        <v>0</v>
      </c>
      <c r="X130" s="7">
        <v>0</v>
      </c>
      <c r="Y130" s="7">
        <v>0</v>
      </c>
      <c r="Z130" s="7">
        <v>0</v>
      </c>
      <c r="AA130" s="7">
        <v>0</v>
      </c>
      <c r="AB130" s="7">
        <v>0</v>
      </c>
      <c r="AC130" s="7">
        <v>0</v>
      </c>
      <c r="AD130" s="6">
        <f t="shared" si="190"/>
        <v>0</v>
      </c>
      <c r="AE130" s="3" t="str">
        <f t="shared" si="191"/>
        <v>Nem rövidtávú a feladat.</v>
      </c>
      <c r="AG130" s="7">
        <v>0</v>
      </c>
      <c r="AH130" s="7">
        <v>0</v>
      </c>
      <c r="AI130" s="7">
        <v>350</v>
      </c>
      <c r="AJ130" s="7">
        <v>0</v>
      </c>
      <c r="AK130" s="7">
        <v>0</v>
      </c>
      <c r="AL130" s="7">
        <v>0</v>
      </c>
      <c r="AM130" s="7">
        <v>0</v>
      </c>
      <c r="AN130" s="7">
        <v>0</v>
      </c>
      <c r="AO130" s="7">
        <v>0</v>
      </c>
      <c r="AP130" s="7">
        <v>0</v>
      </c>
      <c r="AQ130" s="7">
        <v>0</v>
      </c>
      <c r="AR130" s="6">
        <f t="shared" si="192"/>
        <v>350</v>
      </c>
      <c r="AS130" s="171" t="s">
        <v>580</v>
      </c>
      <c r="AT130" s="3" t="str">
        <f t="shared" si="193"/>
        <v>Forráshiányos a feladat!</v>
      </c>
      <c r="AV130" s="173" t="s">
        <v>0</v>
      </c>
      <c r="AW130" s="173" t="s">
        <v>0</v>
      </c>
      <c r="AZ130" s="8">
        <f>VLOOKUP($G130,Összesítő!$B:$F,3,FALSE)</f>
        <v>4130</v>
      </c>
      <c r="BA130" s="8">
        <f t="shared" si="194"/>
        <v>0</v>
      </c>
      <c r="BB130" s="5">
        <f t="shared" si="195"/>
        <v>1</v>
      </c>
      <c r="BC130" s="5" t="str">
        <f t="shared" si="196"/>
        <v>H</v>
      </c>
      <c r="BD130" s="5">
        <f t="shared" si="197"/>
        <v>0</v>
      </c>
      <c r="BE130" s="5">
        <f t="shared" si="198"/>
        <v>0</v>
      </c>
      <c r="BF130" s="5">
        <f t="shared" si="199"/>
        <v>0</v>
      </c>
      <c r="BG130" s="8" t="str">
        <f t="shared" si="200"/>
        <v>Nem rövidtávú a feladat.</v>
      </c>
      <c r="BH130" s="5">
        <f t="shared" si="201"/>
        <v>1</v>
      </c>
      <c r="BI130" s="5">
        <f t="shared" si="202"/>
        <v>1</v>
      </c>
      <c r="BJ130" s="5">
        <f t="shared" si="203"/>
        <v>1</v>
      </c>
      <c r="BK130" s="5">
        <f t="shared" si="204"/>
        <v>1</v>
      </c>
      <c r="BL130" s="5">
        <f t="shared" si="205"/>
        <v>1</v>
      </c>
      <c r="BM130" s="4" t="str">
        <f t="shared" si="206"/>
        <v>Forráshiányos a feladat!</v>
      </c>
      <c r="BN130" s="5">
        <f t="shared" si="207"/>
        <v>0</v>
      </c>
      <c r="BO130" s="5">
        <f t="shared" si="208"/>
        <v>1</v>
      </c>
      <c r="BP130" s="5">
        <f t="shared" si="209"/>
        <v>0</v>
      </c>
      <c r="BQ130" s="5">
        <f t="shared" si="210"/>
        <v>0</v>
      </c>
      <c r="BR130" s="5">
        <f t="shared" si="211"/>
        <v>0</v>
      </c>
      <c r="BS130" s="8">
        <f t="shared" si="212"/>
        <v>0</v>
      </c>
      <c r="BT130" s="5">
        <f t="shared" si="213"/>
        <v>0</v>
      </c>
      <c r="BU130" s="5">
        <f t="shared" si="214"/>
        <v>0</v>
      </c>
      <c r="BV130" s="5">
        <f t="shared" si="215"/>
        <v>1</v>
      </c>
      <c r="BW130" s="5">
        <f t="shared" si="216"/>
        <v>1</v>
      </c>
      <c r="BX130" s="5">
        <f t="shared" si="217"/>
        <v>1</v>
      </c>
      <c r="BY130" s="5">
        <f t="shared" si="218"/>
        <v>1</v>
      </c>
      <c r="BZ130" s="5">
        <f t="shared" si="219"/>
        <v>1</v>
      </c>
      <c r="CA130" s="5">
        <f t="shared" si="220"/>
        <v>1</v>
      </c>
      <c r="CB130" s="5">
        <f t="shared" si="221"/>
        <v>1</v>
      </c>
      <c r="CC130" s="5">
        <f t="shared" si="222"/>
        <v>1</v>
      </c>
      <c r="CD130" s="5">
        <f t="shared" si="223"/>
        <v>1</v>
      </c>
      <c r="CE130" s="5" t="str">
        <f t="shared" si="224"/>
        <v>?</v>
      </c>
      <c r="CF130" s="4" t="str">
        <f t="shared" si="225"/>
        <v>Kitöltés rendben!</v>
      </c>
      <c r="CG130" s="5">
        <f t="shared" si="226"/>
        <v>1</v>
      </c>
      <c r="CH130" s="5">
        <f t="shared" si="227"/>
        <v>0</v>
      </c>
      <c r="CI130" s="5">
        <f t="shared" si="228"/>
        <v>1</v>
      </c>
    </row>
    <row r="131" spans="1:87" s="2" customFormat="1" ht="31.2" hidden="1" customHeight="1" x14ac:dyDescent="0.3">
      <c r="A131" s="1" t="str">
        <f t="shared" si="188"/>
        <v>Kitöltés rendben!</v>
      </c>
      <c r="B131" s="172">
        <v>0</v>
      </c>
      <c r="C131" s="171" t="s">
        <v>489</v>
      </c>
      <c r="D131" s="173" t="s">
        <v>506</v>
      </c>
      <c r="E131" s="173" t="s">
        <v>575</v>
      </c>
      <c r="F131" s="174" t="str">
        <f>VLOOKUP($G131,Összesítő!$B:$F,2,FALSE)</f>
        <v>11-05166-1-001-00-07</v>
      </c>
      <c r="G131" s="171" t="s">
        <v>64</v>
      </c>
      <c r="H131" s="174">
        <f>COUNTA($G$3:G131)</f>
        <v>107</v>
      </c>
      <c r="I131" s="174" t="str">
        <f>AZ131&amp;"_"&amp;H131&amp;"_FIV_"&amp;LEFT(Előlap!$B$6,4)</f>
        <v>4130_107_FIV_2026</v>
      </c>
      <c r="J131" s="174" t="str">
        <f>VLOOKUP($G131,Összesítő!$B:$F,5,FALSE)</f>
        <v>Tömörd</v>
      </c>
      <c r="K131" s="174" t="str">
        <f>VLOOKUP($G131,Összesítő!$B:$F,4,FALSE)</f>
        <v>Tömörd Község Önkormányzata</v>
      </c>
      <c r="L131" s="6">
        <f t="shared" si="189"/>
        <v>0</v>
      </c>
      <c r="M131" s="172">
        <v>2027</v>
      </c>
      <c r="N131" s="172">
        <v>2027</v>
      </c>
      <c r="O131" s="12">
        <v>0</v>
      </c>
      <c r="P131" s="7">
        <v>0</v>
      </c>
      <c r="Q131" s="7">
        <v>0</v>
      </c>
      <c r="S131" s="7">
        <v>0</v>
      </c>
      <c r="T131" s="7">
        <v>0</v>
      </c>
      <c r="U131" s="7">
        <v>0</v>
      </c>
      <c r="V131" s="7">
        <v>0</v>
      </c>
      <c r="W131" s="7">
        <v>0</v>
      </c>
      <c r="X131" s="7">
        <v>0</v>
      </c>
      <c r="Y131" s="7">
        <v>0</v>
      </c>
      <c r="Z131" s="7">
        <v>0</v>
      </c>
      <c r="AA131" s="7">
        <v>0</v>
      </c>
      <c r="AB131" s="7">
        <v>0</v>
      </c>
      <c r="AC131" s="7">
        <v>0</v>
      </c>
      <c r="AD131" s="6">
        <f t="shared" si="190"/>
        <v>0</v>
      </c>
      <c r="AE131" s="3" t="str">
        <f t="shared" si="191"/>
        <v>A forrás egyenlő a költséggel (I.ütem).</v>
      </c>
      <c r="AG131" s="7">
        <v>0</v>
      </c>
      <c r="AH131" s="7">
        <v>0</v>
      </c>
      <c r="AI131" s="7">
        <v>0</v>
      </c>
      <c r="AJ131" s="7">
        <v>0</v>
      </c>
      <c r="AK131" s="7">
        <v>0</v>
      </c>
      <c r="AL131" s="7">
        <v>0</v>
      </c>
      <c r="AM131" s="7">
        <v>0</v>
      </c>
      <c r="AN131" s="7">
        <v>0</v>
      </c>
      <c r="AO131" s="7">
        <v>0</v>
      </c>
      <c r="AP131" s="7">
        <v>0</v>
      </c>
      <c r="AQ131" s="7">
        <v>0</v>
      </c>
      <c r="AR131" s="6">
        <f t="shared" si="192"/>
        <v>0</v>
      </c>
      <c r="AS131" s="171" t="s">
        <v>581</v>
      </c>
      <c r="AT131" s="3" t="str">
        <f t="shared" si="193"/>
        <v>Nem hosszútávú a feladat.</v>
      </c>
      <c r="AV131" s="173" t="s">
        <v>582</v>
      </c>
      <c r="AW131" s="173" t="s">
        <v>0</v>
      </c>
      <c r="AZ131" s="8">
        <f>VLOOKUP($G131,Összesítő!$B:$F,3,FALSE)</f>
        <v>4130</v>
      </c>
      <c r="BA131" s="8">
        <f t="shared" si="194"/>
        <v>31</v>
      </c>
      <c r="BB131" s="5">
        <f t="shared" si="195"/>
        <v>1</v>
      </c>
      <c r="BC131" s="5" t="str">
        <f t="shared" si="196"/>
        <v>R</v>
      </c>
      <c r="BD131" s="5">
        <f t="shared" si="197"/>
        <v>1</v>
      </c>
      <c r="BE131" s="5">
        <f t="shared" si="198"/>
        <v>0</v>
      </c>
      <c r="BF131" s="5">
        <f t="shared" si="199"/>
        <v>0</v>
      </c>
      <c r="BG131" s="8" t="str">
        <f t="shared" si="200"/>
        <v>A forrás egyenlő a költséggel (I.ütem).</v>
      </c>
      <c r="BH131" s="5">
        <f t="shared" si="201"/>
        <v>1</v>
      </c>
      <c r="BI131" s="5">
        <f t="shared" si="202"/>
        <v>1</v>
      </c>
      <c r="BJ131" s="5">
        <f t="shared" si="203"/>
        <v>0</v>
      </c>
      <c r="BK131" s="5">
        <f t="shared" si="204"/>
        <v>1</v>
      </c>
      <c r="BL131" s="5">
        <f t="shared" si="205"/>
        <v>1</v>
      </c>
      <c r="BM131" s="4" t="str">
        <f t="shared" si="206"/>
        <v>Nem hosszútávú a feladat.</v>
      </c>
      <c r="BN131" s="5">
        <f t="shared" si="207"/>
        <v>1</v>
      </c>
      <c r="BO131" s="5">
        <f t="shared" si="208"/>
        <v>0</v>
      </c>
      <c r="BP131" s="5">
        <f t="shared" si="209"/>
        <v>1</v>
      </c>
      <c r="BQ131" s="5">
        <f t="shared" si="210"/>
        <v>0</v>
      </c>
      <c r="BR131" s="5">
        <f t="shared" si="211"/>
        <v>1</v>
      </c>
      <c r="BS131" s="8" t="str">
        <f t="shared" si="212"/>
        <v>Nincs hosszútávú terv!</v>
      </c>
      <c r="BT131" s="5">
        <f t="shared" si="213"/>
        <v>1</v>
      </c>
      <c r="BU131" s="5">
        <f t="shared" si="214"/>
        <v>0</v>
      </c>
      <c r="BV131" s="5">
        <f t="shared" si="215"/>
        <v>1</v>
      </c>
      <c r="BW131" s="5">
        <f t="shared" si="216"/>
        <v>1</v>
      </c>
      <c r="BX131" s="5">
        <f t="shared" si="217"/>
        <v>1</v>
      </c>
      <c r="BY131" s="5">
        <f t="shared" si="218"/>
        <v>1</v>
      </c>
      <c r="BZ131" s="5">
        <f t="shared" si="219"/>
        <v>1</v>
      </c>
      <c r="CA131" s="5">
        <f t="shared" si="220"/>
        <v>1</v>
      </c>
      <c r="CB131" s="5">
        <f t="shared" si="221"/>
        <v>1</v>
      </c>
      <c r="CC131" s="5">
        <f t="shared" si="222"/>
        <v>1</v>
      </c>
      <c r="CD131" s="5">
        <f t="shared" si="223"/>
        <v>1</v>
      </c>
      <c r="CE131" s="5" t="str">
        <f t="shared" si="224"/>
        <v>?</v>
      </c>
      <c r="CF131" s="4" t="str">
        <f t="shared" si="225"/>
        <v>Kitöltés rendben!</v>
      </c>
      <c r="CG131" s="5">
        <f t="shared" si="226"/>
        <v>1</v>
      </c>
      <c r="CH131" s="5">
        <f t="shared" si="227"/>
        <v>1</v>
      </c>
      <c r="CI131" s="5">
        <f t="shared" si="228"/>
        <v>0</v>
      </c>
    </row>
    <row r="132" spans="1:87" s="2" customFormat="1" ht="31.2" hidden="1" customHeight="1" x14ac:dyDescent="0.3">
      <c r="A132" s="1" t="str">
        <f t="shared" si="188"/>
        <v>Nincs VKR kiválasztva!</v>
      </c>
      <c r="B132" s="172"/>
      <c r="C132" s="171"/>
      <c r="D132" s="173"/>
      <c r="E132" s="173"/>
      <c r="F132" s="174" t="e">
        <f>VLOOKUP($G132,Összesítő!$B:$F,2,FALSE)</f>
        <v>#N/A</v>
      </c>
      <c r="G132" s="171"/>
      <c r="H132" s="174">
        <f>COUNTA($G$3:G132)</f>
        <v>107</v>
      </c>
      <c r="I132" s="174" t="e">
        <f>AZ132&amp;"_"&amp;H132&amp;"_FIV_"&amp;LEFT(Előlap!$B$6,4)</f>
        <v>#N/A</v>
      </c>
      <c r="J132" s="174" t="e">
        <f>VLOOKUP($G132,Összesítő!$B:$F,5,FALSE)</f>
        <v>#N/A</v>
      </c>
      <c r="K132" s="174" t="e">
        <f>VLOOKUP($G132,Összesítő!$B:$F,4,FALSE)</f>
        <v>#N/A</v>
      </c>
      <c r="L132" s="6">
        <f t="shared" si="189"/>
        <v>0</v>
      </c>
      <c r="M132" s="172"/>
      <c r="N132" s="172"/>
      <c r="O132" s="12"/>
      <c r="P132" s="7"/>
      <c r="Q132" s="7"/>
      <c r="S132" s="7"/>
      <c r="T132" s="7"/>
      <c r="U132" s="7"/>
      <c r="V132" s="7"/>
      <c r="W132" s="7"/>
      <c r="X132" s="7"/>
      <c r="Y132" s="7"/>
      <c r="Z132" s="7"/>
      <c r="AA132" s="7"/>
      <c r="AB132" s="7"/>
      <c r="AC132" s="7"/>
      <c r="AD132" s="6">
        <f t="shared" si="190"/>
        <v>0</v>
      </c>
      <c r="AE132" s="3" t="str">
        <f t="shared" si="191"/>
        <v>Nincs VKR kiválasztva!</v>
      </c>
      <c r="AG132" s="7"/>
      <c r="AH132" s="7"/>
      <c r="AI132" s="7"/>
      <c r="AJ132" s="7"/>
      <c r="AK132" s="7"/>
      <c r="AL132" s="7"/>
      <c r="AM132" s="7"/>
      <c r="AN132" s="7"/>
      <c r="AO132" s="7"/>
      <c r="AP132" s="7"/>
      <c r="AQ132" s="7"/>
      <c r="AR132" s="6">
        <f t="shared" si="192"/>
        <v>0</v>
      </c>
      <c r="AS132" s="171"/>
      <c r="AT132" s="3" t="str">
        <f t="shared" si="193"/>
        <v>Nincs VKR kiválasztva!</v>
      </c>
      <c r="AV132" s="173" t="s">
        <v>0</v>
      </c>
      <c r="AW132" s="173" t="s">
        <v>0</v>
      </c>
      <c r="AZ132" s="8" t="e">
        <f>VLOOKUP($G132,Összesítő!$B:$F,3,FALSE)</f>
        <v>#N/A</v>
      </c>
      <c r="BA132" s="8">
        <f t="shared" si="194"/>
        <v>0</v>
      </c>
      <c r="BB132" s="5" t="e">
        <f t="shared" si="195"/>
        <v>#N/A</v>
      </c>
      <c r="BC132" s="5" t="e">
        <f t="shared" si="196"/>
        <v>#N/A</v>
      </c>
      <c r="BD132" s="5" t="e">
        <f t="shared" si="197"/>
        <v>#N/A</v>
      </c>
      <c r="BE132" s="5" t="e">
        <f t="shared" si="198"/>
        <v>#N/A</v>
      </c>
      <c r="BF132" s="5">
        <f t="shared" si="199"/>
        <v>0</v>
      </c>
      <c r="BG132" s="8" t="str">
        <f t="shared" si="200"/>
        <v>A forrás egyenlő a költséggel (I.ütem).</v>
      </c>
      <c r="BH132" s="5">
        <f t="shared" si="201"/>
        <v>0</v>
      </c>
      <c r="BI132" s="5">
        <f t="shared" si="202"/>
        <v>0</v>
      </c>
      <c r="BJ132" s="5">
        <f t="shared" si="203"/>
        <v>0</v>
      </c>
      <c r="BK132" s="5">
        <f t="shared" si="204"/>
        <v>0</v>
      </c>
      <c r="BL132" s="5">
        <f t="shared" si="205"/>
        <v>0</v>
      </c>
      <c r="BM132" s="4" t="str">
        <f t="shared" si="206"/>
        <v>Nem hosszútávú a feladat.</v>
      </c>
      <c r="BN132" s="5">
        <f t="shared" si="207"/>
        <v>1</v>
      </c>
      <c r="BO132" s="5">
        <f t="shared" si="208"/>
        <v>0</v>
      </c>
      <c r="BP132" s="5">
        <f t="shared" si="209"/>
        <v>1</v>
      </c>
      <c r="BQ132" s="5">
        <f t="shared" si="210"/>
        <v>0</v>
      </c>
      <c r="BR132" s="5" t="e">
        <f t="shared" si="211"/>
        <v>#N/A</v>
      </c>
      <c r="BS132" s="8" t="str">
        <f t="shared" si="212"/>
        <v>Nincs hosszútávú terv!</v>
      </c>
      <c r="BT132" s="5" t="e">
        <f t="shared" si="213"/>
        <v>#N/A</v>
      </c>
      <c r="BU132" s="5" t="e">
        <f t="shared" si="214"/>
        <v>#N/A</v>
      </c>
      <c r="BV132" s="5">
        <f t="shared" si="215"/>
        <v>0</v>
      </c>
      <c r="BW132" s="5">
        <f t="shared" si="216"/>
        <v>0</v>
      </c>
      <c r="BX132" s="5">
        <f t="shared" si="217"/>
        <v>0</v>
      </c>
      <c r="BY132" s="5">
        <f t="shared" si="218"/>
        <v>0</v>
      </c>
      <c r="BZ132" s="5">
        <f t="shared" si="219"/>
        <v>0</v>
      </c>
      <c r="CA132" s="5">
        <f t="shared" si="220"/>
        <v>0</v>
      </c>
      <c r="CB132" s="5">
        <f t="shared" si="221"/>
        <v>0</v>
      </c>
      <c r="CC132" s="5">
        <f t="shared" si="222"/>
        <v>0</v>
      </c>
      <c r="CD132" s="5">
        <f t="shared" si="223"/>
        <v>0</v>
      </c>
      <c r="CE132" s="5" t="e">
        <f t="shared" si="224"/>
        <v>#N/A</v>
      </c>
      <c r="CF132" s="4" t="e">
        <f t="shared" si="225"/>
        <v>#N/A</v>
      </c>
      <c r="CG132" s="5">
        <f t="shared" si="226"/>
        <v>0</v>
      </c>
      <c r="CH132" s="5" t="e">
        <f t="shared" si="227"/>
        <v>#N/A</v>
      </c>
      <c r="CI132" s="5" t="e">
        <f t="shared" si="228"/>
        <v>#N/A</v>
      </c>
    </row>
    <row r="133" spans="1:87" s="2" customFormat="1" ht="135.6" hidden="1" customHeight="1" x14ac:dyDescent="0.3">
      <c r="A133" s="1" t="str">
        <f t="shared" si="188"/>
        <v>Kitöltés rendben!</v>
      </c>
      <c r="B133" s="172">
        <v>2</v>
      </c>
      <c r="C133" s="171" t="s">
        <v>435</v>
      </c>
      <c r="D133" s="173" t="s">
        <v>529</v>
      </c>
      <c r="E133" s="173" t="s">
        <v>574</v>
      </c>
      <c r="F133" s="174" t="str">
        <f>VLOOKUP($G133,Összesítő!$B:$F,2,FALSE)</f>
        <v>11-04695-1-002-00-15</v>
      </c>
      <c r="G133" s="171" t="s">
        <v>56</v>
      </c>
      <c r="H133" s="174">
        <f>COUNTA($G$3:G133)</f>
        <v>108</v>
      </c>
      <c r="I133" s="174" t="str">
        <f>AZ133&amp;"_"&amp;H133&amp;"_FIV_"&amp;LEFT(Előlap!$B$6,4)</f>
        <v>4128_108_FIV_2026</v>
      </c>
      <c r="J133" s="174" t="str">
        <f>VLOOKUP($G133,Összesítő!$B:$F,5,FALSE)</f>
        <v>Alsóújlak, Vasvár</v>
      </c>
      <c r="K133" s="174" t="str">
        <f>VLOOKUP($G133,Összesítő!$B:$F,4,FALSE)</f>
        <v>Alsóújlak Község Önkormányzata, Vasvár Város Önkormányzata</v>
      </c>
      <c r="L133" s="6">
        <f t="shared" si="189"/>
        <v>65000</v>
      </c>
      <c r="M133" s="172">
        <v>2028</v>
      </c>
      <c r="N133" s="172">
        <v>2029</v>
      </c>
      <c r="O133" s="12">
        <v>0</v>
      </c>
      <c r="P133" s="7">
        <v>65000</v>
      </c>
      <c r="Q133" s="7">
        <v>0</v>
      </c>
      <c r="S133" s="7">
        <v>0</v>
      </c>
      <c r="T133" s="7">
        <v>0</v>
      </c>
      <c r="U133" s="7">
        <v>0</v>
      </c>
      <c r="V133" s="7">
        <v>0</v>
      </c>
      <c r="W133" s="7">
        <v>0</v>
      </c>
      <c r="X133" s="7">
        <v>0</v>
      </c>
      <c r="Y133" s="7">
        <v>0</v>
      </c>
      <c r="Z133" s="7">
        <v>0</v>
      </c>
      <c r="AA133" s="7">
        <v>0</v>
      </c>
      <c r="AB133" s="7">
        <v>0</v>
      </c>
      <c r="AC133" s="7">
        <v>0</v>
      </c>
      <c r="AD133" s="6">
        <f t="shared" si="190"/>
        <v>0</v>
      </c>
      <c r="AE133" s="3" t="str">
        <f t="shared" si="191"/>
        <v>Nem rövidtávú a feladat.</v>
      </c>
      <c r="AG133" s="7">
        <v>0</v>
      </c>
      <c r="AH133" s="7">
        <v>0</v>
      </c>
      <c r="AI133" s="7">
        <v>0</v>
      </c>
      <c r="AJ133" s="7">
        <v>0</v>
      </c>
      <c r="AK133" s="7">
        <v>0</v>
      </c>
      <c r="AL133" s="7">
        <v>0</v>
      </c>
      <c r="AM133" s="7">
        <v>0</v>
      </c>
      <c r="AN133" s="7">
        <v>0</v>
      </c>
      <c r="AO133" s="7">
        <v>0</v>
      </c>
      <c r="AP133" s="7">
        <v>0</v>
      </c>
      <c r="AQ133" s="7">
        <v>0</v>
      </c>
      <c r="AR133" s="6">
        <f t="shared" si="192"/>
        <v>0</v>
      </c>
      <c r="AS133" s="171" t="s">
        <v>580</v>
      </c>
      <c r="AT133" s="3" t="str">
        <f t="shared" si="193"/>
        <v>Forráshiányos a feladat!</v>
      </c>
      <c r="AV133" s="173" t="s">
        <v>0</v>
      </c>
      <c r="AW133" s="173" t="s">
        <v>0</v>
      </c>
      <c r="AZ133" s="8">
        <f>VLOOKUP($G133,Összesítő!$B:$F,3,FALSE)</f>
        <v>4128</v>
      </c>
      <c r="BA133" s="8">
        <f t="shared" si="194"/>
        <v>0</v>
      </c>
      <c r="BB133" s="5">
        <f t="shared" si="195"/>
        <v>1</v>
      </c>
      <c r="BC133" s="5" t="str">
        <f t="shared" si="196"/>
        <v>H</v>
      </c>
      <c r="BD133" s="5">
        <f t="shared" si="197"/>
        <v>0</v>
      </c>
      <c r="BE133" s="5">
        <f t="shared" si="198"/>
        <v>0</v>
      </c>
      <c r="BF133" s="5">
        <f t="shared" si="199"/>
        <v>0</v>
      </c>
      <c r="BG133" s="8" t="str">
        <f t="shared" si="200"/>
        <v>Nem rövidtávú a feladat.</v>
      </c>
      <c r="BH133" s="5">
        <f t="shared" si="201"/>
        <v>1</v>
      </c>
      <c r="BI133" s="5">
        <f t="shared" si="202"/>
        <v>1</v>
      </c>
      <c r="BJ133" s="5">
        <f t="shared" si="203"/>
        <v>1</v>
      </c>
      <c r="BK133" s="5">
        <f t="shared" si="204"/>
        <v>1</v>
      </c>
      <c r="BL133" s="5">
        <f t="shared" si="205"/>
        <v>1</v>
      </c>
      <c r="BM133" s="4" t="str">
        <f t="shared" si="206"/>
        <v>Forráshiányos a feladat!</v>
      </c>
      <c r="BN133" s="5">
        <f t="shared" si="207"/>
        <v>0</v>
      </c>
      <c r="BO133" s="5">
        <f t="shared" si="208"/>
        <v>1</v>
      </c>
      <c r="BP133" s="5">
        <f t="shared" si="209"/>
        <v>0</v>
      </c>
      <c r="BQ133" s="5">
        <f t="shared" si="210"/>
        <v>0</v>
      </c>
      <c r="BR133" s="5">
        <f t="shared" si="211"/>
        <v>0</v>
      </c>
      <c r="BS133" s="8">
        <f t="shared" si="212"/>
        <v>0</v>
      </c>
      <c r="BT133" s="5">
        <f t="shared" si="213"/>
        <v>0</v>
      </c>
      <c r="BU133" s="5">
        <f t="shared" si="214"/>
        <v>0</v>
      </c>
      <c r="BV133" s="5">
        <f t="shared" si="215"/>
        <v>1</v>
      </c>
      <c r="BW133" s="5">
        <f t="shared" si="216"/>
        <v>1</v>
      </c>
      <c r="BX133" s="5">
        <f t="shared" si="217"/>
        <v>1</v>
      </c>
      <c r="BY133" s="5">
        <f t="shared" si="218"/>
        <v>1</v>
      </c>
      <c r="BZ133" s="5">
        <f t="shared" si="219"/>
        <v>1</v>
      </c>
      <c r="CA133" s="5">
        <f t="shared" si="220"/>
        <v>1</v>
      </c>
      <c r="CB133" s="5">
        <f t="shared" si="221"/>
        <v>1</v>
      </c>
      <c r="CC133" s="5">
        <f t="shared" si="222"/>
        <v>1</v>
      </c>
      <c r="CD133" s="5">
        <f t="shared" si="223"/>
        <v>1</v>
      </c>
      <c r="CE133" s="5" t="str">
        <f t="shared" si="224"/>
        <v>?</v>
      </c>
      <c r="CF133" s="4" t="str">
        <f t="shared" si="225"/>
        <v>Kitöltés rendben!</v>
      </c>
      <c r="CG133" s="5">
        <f t="shared" si="226"/>
        <v>1</v>
      </c>
      <c r="CH133" s="5">
        <f t="shared" si="227"/>
        <v>0</v>
      </c>
      <c r="CI133" s="5">
        <f t="shared" si="228"/>
        <v>1</v>
      </c>
    </row>
    <row r="134" spans="1:87" s="2" customFormat="1" ht="43.2" hidden="1" customHeight="1" x14ac:dyDescent="0.3">
      <c r="A134" s="1" t="str">
        <f t="shared" si="188"/>
        <v>Kitöltés rendben!</v>
      </c>
      <c r="B134" s="172">
        <v>2</v>
      </c>
      <c r="C134" s="171" t="s">
        <v>450</v>
      </c>
      <c r="D134" s="173" t="s">
        <v>530</v>
      </c>
      <c r="E134" s="173" t="s">
        <v>576</v>
      </c>
      <c r="F134" s="174" t="str">
        <f>VLOOKUP($G134,Összesítő!$B:$F,2,FALSE)</f>
        <v>11-04695-1-002-00-15</v>
      </c>
      <c r="G134" s="171" t="s">
        <v>56</v>
      </c>
      <c r="H134" s="174">
        <f>COUNTA($G$3:G134)</f>
        <v>109</v>
      </c>
      <c r="I134" s="174" t="str">
        <f>AZ134&amp;"_"&amp;H134&amp;"_FIV_"&amp;LEFT(Előlap!$B$6,4)</f>
        <v>4128_109_FIV_2026</v>
      </c>
      <c r="J134" s="174" t="str">
        <f>VLOOKUP($G134,Összesítő!$B:$F,5,FALSE)</f>
        <v>Alsóújlak, Vasvár</v>
      </c>
      <c r="K134" s="174" t="str">
        <f>VLOOKUP($G134,Összesítő!$B:$F,4,FALSE)</f>
        <v>Alsóújlak Község Önkormányzata, Vasvár Város Önkormányzata</v>
      </c>
      <c r="L134" s="6">
        <f t="shared" si="189"/>
        <v>300000</v>
      </c>
      <c r="M134" s="172">
        <v>2030</v>
      </c>
      <c r="N134" s="172">
        <v>2030</v>
      </c>
      <c r="O134" s="12">
        <v>0</v>
      </c>
      <c r="P134" s="7">
        <v>300000</v>
      </c>
      <c r="Q134" s="7">
        <v>0</v>
      </c>
      <c r="S134" s="7">
        <v>0</v>
      </c>
      <c r="T134" s="7">
        <v>0</v>
      </c>
      <c r="U134" s="7">
        <v>0</v>
      </c>
      <c r="V134" s="7">
        <v>0</v>
      </c>
      <c r="W134" s="7">
        <v>0</v>
      </c>
      <c r="X134" s="7">
        <v>0</v>
      </c>
      <c r="Y134" s="7">
        <v>0</v>
      </c>
      <c r="Z134" s="7">
        <v>0</v>
      </c>
      <c r="AA134" s="7">
        <v>0</v>
      </c>
      <c r="AB134" s="7">
        <v>0</v>
      </c>
      <c r="AC134" s="7">
        <v>0</v>
      </c>
      <c r="AD134" s="6">
        <f t="shared" si="190"/>
        <v>0</v>
      </c>
      <c r="AE134" s="3" t="str">
        <f t="shared" si="191"/>
        <v>Nem rövidtávú a feladat.</v>
      </c>
      <c r="AG134" s="7">
        <v>0</v>
      </c>
      <c r="AH134" s="7">
        <v>0</v>
      </c>
      <c r="AI134" s="7">
        <v>4820</v>
      </c>
      <c r="AJ134" s="7">
        <v>0</v>
      </c>
      <c r="AK134" s="7">
        <v>0</v>
      </c>
      <c r="AL134" s="7">
        <v>0</v>
      </c>
      <c r="AM134" s="7">
        <v>0</v>
      </c>
      <c r="AN134" s="7">
        <v>0</v>
      </c>
      <c r="AO134" s="7">
        <v>0</v>
      </c>
      <c r="AP134" s="7">
        <v>0</v>
      </c>
      <c r="AQ134" s="7">
        <v>0</v>
      </c>
      <c r="AR134" s="6">
        <f t="shared" si="192"/>
        <v>4820</v>
      </c>
      <c r="AS134" s="171" t="s">
        <v>580</v>
      </c>
      <c r="AT134" s="3" t="str">
        <f t="shared" si="193"/>
        <v>Forráshiányos a feladat!</v>
      </c>
      <c r="AV134" s="173" t="s">
        <v>0</v>
      </c>
      <c r="AW134" s="173" t="s">
        <v>0</v>
      </c>
      <c r="AZ134" s="8">
        <f>VLOOKUP($G134,Összesítő!$B:$F,3,FALSE)</f>
        <v>4128</v>
      </c>
      <c r="BA134" s="8">
        <f t="shared" si="194"/>
        <v>0</v>
      </c>
      <c r="BB134" s="5">
        <f t="shared" si="195"/>
        <v>1</v>
      </c>
      <c r="BC134" s="5" t="str">
        <f t="shared" si="196"/>
        <v>H</v>
      </c>
      <c r="BD134" s="5">
        <f t="shared" si="197"/>
        <v>0</v>
      </c>
      <c r="BE134" s="5">
        <f t="shared" si="198"/>
        <v>0</v>
      </c>
      <c r="BF134" s="5">
        <f t="shared" si="199"/>
        <v>0</v>
      </c>
      <c r="BG134" s="8" t="str">
        <f t="shared" si="200"/>
        <v>Nem rövidtávú a feladat.</v>
      </c>
      <c r="BH134" s="5">
        <f t="shared" si="201"/>
        <v>1</v>
      </c>
      <c r="BI134" s="5">
        <f t="shared" si="202"/>
        <v>1</v>
      </c>
      <c r="BJ134" s="5">
        <f t="shared" si="203"/>
        <v>1</v>
      </c>
      <c r="BK134" s="5">
        <f t="shared" si="204"/>
        <v>1</v>
      </c>
      <c r="BL134" s="5">
        <f t="shared" si="205"/>
        <v>1</v>
      </c>
      <c r="BM134" s="4" t="str">
        <f t="shared" si="206"/>
        <v>Forráshiányos a feladat!</v>
      </c>
      <c r="BN134" s="5">
        <f t="shared" si="207"/>
        <v>0</v>
      </c>
      <c r="BO134" s="5">
        <f t="shared" si="208"/>
        <v>1</v>
      </c>
      <c r="BP134" s="5">
        <f t="shared" si="209"/>
        <v>0</v>
      </c>
      <c r="BQ134" s="5">
        <f t="shared" si="210"/>
        <v>0</v>
      </c>
      <c r="BR134" s="5">
        <f t="shared" si="211"/>
        <v>0</v>
      </c>
      <c r="BS134" s="8">
        <f t="shared" si="212"/>
        <v>0</v>
      </c>
      <c r="BT134" s="5">
        <f t="shared" si="213"/>
        <v>0</v>
      </c>
      <c r="BU134" s="5">
        <f t="shared" si="214"/>
        <v>0</v>
      </c>
      <c r="BV134" s="5">
        <f t="shared" si="215"/>
        <v>1</v>
      </c>
      <c r="BW134" s="5">
        <f t="shared" si="216"/>
        <v>1</v>
      </c>
      <c r="BX134" s="5">
        <f t="shared" si="217"/>
        <v>1</v>
      </c>
      <c r="BY134" s="5">
        <f t="shared" si="218"/>
        <v>1</v>
      </c>
      <c r="BZ134" s="5">
        <f t="shared" si="219"/>
        <v>1</v>
      </c>
      <c r="CA134" s="5">
        <f t="shared" si="220"/>
        <v>1</v>
      </c>
      <c r="CB134" s="5">
        <f t="shared" si="221"/>
        <v>1</v>
      </c>
      <c r="CC134" s="5">
        <f t="shared" si="222"/>
        <v>1</v>
      </c>
      <c r="CD134" s="5">
        <f t="shared" si="223"/>
        <v>1</v>
      </c>
      <c r="CE134" s="5" t="str">
        <f t="shared" si="224"/>
        <v>?</v>
      </c>
      <c r="CF134" s="4" t="str">
        <f t="shared" si="225"/>
        <v>Kitöltés rendben!</v>
      </c>
      <c r="CG134" s="5">
        <f t="shared" si="226"/>
        <v>1</v>
      </c>
      <c r="CH134" s="5">
        <f t="shared" si="227"/>
        <v>0</v>
      </c>
      <c r="CI134" s="5">
        <f t="shared" si="228"/>
        <v>1</v>
      </c>
    </row>
    <row r="135" spans="1:87" s="2" customFormat="1" ht="43.2" hidden="1" customHeight="1" x14ac:dyDescent="0.3">
      <c r="A135" s="1" t="str">
        <f t="shared" si="188"/>
        <v>Kitöltés rendben!</v>
      </c>
      <c r="B135" s="172">
        <v>2</v>
      </c>
      <c r="C135" s="171" t="s">
        <v>481</v>
      </c>
      <c r="D135" s="173" t="s">
        <v>511</v>
      </c>
      <c r="E135" s="173" t="s">
        <v>574</v>
      </c>
      <c r="F135" s="174" t="str">
        <f>VLOOKUP($G135,Összesítő!$B:$F,2,FALSE)</f>
        <v>11-04695-1-002-00-15</v>
      </c>
      <c r="G135" s="171" t="s">
        <v>56</v>
      </c>
      <c r="H135" s="174">
        <f>COUNTA($G$3:G135)</f>
        <v>110</v>
      </c>
      <c r="I135" s="174" t="str">
        <f>AZ135&amp;"_"&amp;H135&amp;"_FIV_"&amp;LEFT(Előlap!$B$6,4)</f>
        <v>4128_110_FIV_2026</v>
      </c>
      <c r="J135" s="174" t="str">
        <f>VLOOKUP($G135,Összesítő!$B:$F,5,FALSE)</f>
        <v>Alsóújlak, Vasvár</v>
      </c>
      <c r="K135" s="174" t="str">
        <f>VLOOKUP($G135,Összesítő!$B:$F,4,FALSE)</f>
        <v>Alsóújlak Község Önkormányzata, Vasvár Város Önkormányzata</v>
      </c>
      <c r="L135" s="6">
        <f t="shared" si="189"/>
        <v>15000</v>
      </c>
      <c r="M135" s="172">
        <v>2029</v>
      </c>
      <c r="N135" s="172">
        <v>2029</v>
      </c>
      <c r="O135" s="12">
        <v>0</v>
      </c>
      <c r="P135" s="7">
        <v>15000</v>
      </c>
      <c r="Q135" s="7">
        <v>0</v>
      </c>
      <c r="S135" s="7">
        <v>0</v>
      </c>
      <c r="T135" s="7">
        <v>0</v>
      </c>
      <c r="U135" s="7">
        <v>0</v>
      </c>
      <c r="V135" s="7">
        <v>0</v>
      </c>
      <c r="W135" s="7">
        <v>0</v>
      </c>
      <c r="X135" s="7">
        <v>0</v>
      </c>
      <c r="Y135" s="7">
        <v>0</v>
      </c>
      <c r="Z135" s="7">
        <v>0</v>
      </c>
      <c r="AA135" s="7">
        <v>0</v>
      </c>
      <c r="AB135" s="7">
        <v>0</v>
      </c>
      <c r="AC135" s="7">
        <v>0</v>
      </c>
      <c r="AD135" s="6">
        <f t="shared" si="190"/>
        <v>0</v>
      </c>
      <c r="AE135" s="3" t="str">
        <f t="shared" si="191"/>
        <v>Nem rövidtávú a feladat.</v>
      </c>
      <c r="AG135" s="7">
        <v>0</v>
      </c>
      <c r="AH135" s="7">
        <v>0</v>
      </c>
      <c r="AI135" s="7">
        <v>0</v>
      </c>
      <c r="AJ135" s="7">
        <v>0</v>
      </c>
      <c r="AK135" s="7">
        <v>0</v>
      </c>
      <c r="AL135" s="7">
        <v>0</v>
      </c>
      <c r="AM135" s="7">
        <v>0</v>
      </c>
      <c r="AN135" s="7">
        <v>0</v>
      </c>
      <c r="AO135" s="7">
        <v>0</v>
      </c>
      <c r="AP135" s="7">
        <v>0</v>
      </c>
      <c r="AQ135" s="7">
        <v>0</v>
      </c>
      <c r="AR135" s="6">
        <f t="shared" si="192"/>
        <v>0</v>
      </c>
      <c r="AS135" s="171" t="s">
        <v>580</v>
      </c>
      <c r="AT135" s="3" t="str">
        <f t="shared" si="193"/>
        <v>Forráshiányos a feladat!</v>
      </c>
      <c r="AV135" s="173" t="s">
        <v>0</v>
      </c>
      <c r="AW135" s="173" t="s">
        <v>0</v>
      </c>
      <c r="AZ135" s="8">
        <f>VLOOKUP($G135,Összesítő!$B:$F,3,FALSE)</f>
        <v>4128</v>
      </c>
      <c r="BA135" s="8">
        <f t="shared" si="194"/>
        <v>0</v>
      </c>
      <c r="BB135" s="5">
        <f t="shared" si="195"/>
        <v>1</v>
      </c>
      <c r="BC135" s="5" t="str">
        <f t="shared" si="196"/>
        <v>H</v>
      </c>
      <c r="BD135" s="5">
        <f t="shared" si="197"/>
        <v>0</v>
      </c>
      <c r="BE135" s="5">
        <f t="shared" si="198"/>
        <v>0</v>
      </c>
      <c r="BF135" s="5">
        <f t="shared" si="199"/>
        <v>0</v>
      </c>
      <c r="BG135" s="8" t="str">
        <f t="shared" si="200"/>
        <v>Nem rövidtávú a feladat.</v>
      </c>
      <c r="BH135" s="5">
        <f t="shared" si="201"/>
        <v>1</v>
      </c>
      <c r="BI135" s="5">
        <f t="shared" si="202"/>
        <v>1</v>
      </c>
      <c r="BJ135" s="5">
        <f t="shared" si="203"/>
        <v>1</v>
      </c>
      <c r="BK135" s="5">
        <f t="shared" si="204"/>
        <v>1</v>
      </c>
      <c r="BL135" s="5">
        <f t="shared" si="205"/>
        <v>1</v>
      </c>
      <c r="BM135" s="4" t="str">
        <f t="shared" si="206"/>
        <v>Forráshiányos a feladat!</v>
      </c>
      <c r="BN135" s="5">
        <f t="shared" si="207"/>
        <v>0</v>
      </c>
      <c r="BO135" s="5">
        <f t="shared" si="208"/>
        <v>1</v>
      </c>
      <c r="BP135" s="5">
        <f t="shared" si="209"/>
        <v>0</v>
      </c>
      <c r="BQ135" s="5">
        <f t="shared" si="210"/>
        <v>0</v>
      </c>
      <c r="BR135" s="5">
        <f t="shared" si="211"/>
        <v>0</v>
      </c>
      <c r="BS135" s="8">
        <f t="shared" si="212"/>
        <v>0</v>
      </c>
      <c r="BT135" s="5">
        <f t="shared" si="213"/>
        <v>0</v>
      </c>
      <c r="BU135" s="5">
        <f t="shared" si="214"/>
        <v>0</v>
      </c>
      <c r="BV135" s="5">
        <f t="shared" si="215"/>
        <v>1</v>
      </c>
      <c r="BW135" s="5">
        <f t="shared" si="216"/>
        <v>1</v>
      </c>
      <c r="BX135" s="5">
        <f t="shared" si="217"/>
        <v>1</v>
      </c>
      <c r="BY135" s="5">
        <f t="shared" si="218"/>
        <v>1</v>
      </c>
      <c r="BZ135" s="5">
        <f t="shared" si="219"/>
        <v>1</v>
      </c>
      <c r="CA135" s="5">
        <f t="shared" si="220"/>
        <v>1</v>
      </c>
      <c r="CB135" s="5">
        <f t="shared" si="221"/>
        <v>1</v>
      </c>
      <c r="CC135" s="5">
        <f t="shared" si="222"/>
        <v>1</v>
      </c>
      <c r="CD135" s="5">
        <f t="shared" si="223"/>
        <v>1</v>
      </c>
      <c r="CE135" s="5" t="str">
        <f t="shared" si="224"/>
        <v>?</v>
      </c>
      <c r="CF135" s="4" t="str">
        <f t="shared" si="225"/>
        <v>Kitöltés rendben!</v>
      </c>
      <c r="CG135" s="5">
        <f t="shared" si="226"/>
        <v>1</v>
      </c>
      <c r="CH135" s="5">
        <f t="shared" si="227"/>
        <v>0</v>
      </c>
      <c r="CI135" s="5">
        <f t="shared" si="228"/>
        <v>1</v>
      </c>
    </row>
    <row r="136" spans="1:87" s="2" customFormat="1" ht="43.2" hidden="1" customHeight="1" x14ac:dyDescent="0.3">
      <c r="A136" s="1" t="str">
        <f t="shared" si="188"/>
        <v>Kitöltés rendben!</v>
      </c>
      <c r="B136" s="172">
        <v>1</v>
      </c>
      <c r="C136" s="171" t="s">
        <v>489</v>
      </c>
      <c r="D136" s="173" t="s">
        <v>506</v>
      </c>
      <c r="E136" s="173" t="s">
        <v>575</v>
      </c>
      <c r="F136" s="174" t="str">
        <f>VLOOKUP($G136,Összesítő!$B:$F,2,FALSE)</f>
        <v>11-04695-1-002-00-15</v>
      </c>
      <c r="G136" s="171" t="s">
        <v>56</v>
      </c>
      <c r="H136" s="174">
        <f>COUNTA($G$3:G136)</f>
        <v>111</v>
      </c>
      <c r="I136" s="174" t="str">
        <f>AZ136&amp;"_"&amp;H136&amp;"_FIV_"&amp;LEFT(Előlap!$B$6,4)</f>
        <v>4128_111_FIV_2026</v>
      </c>
      <c r="J136" s="174" t="str">
        <f>VLOOKUP($G136,Összesítő!$B:$F,5,FALSE)</f>
        <v>Alsóújlak, Vasvár</v>
      </c>
      <c r="K136" s="174" t="str">
        <f>VLOOKUP($G136,Összesítő!$B:$F,4,FALSE)</f>
        <v>Alsóújlak Község Önkormányzata, Vasvár Város Önkormányzata</v>
      </c>
      <c r="L136" s="6">
        <f t="shared" si="189"/>
        <v>0</v>
      </c>
      <c r="M136" s="172">
        <v>2027</v>
      </c>
      <c r="N136" s="172">
        <v>2027</v>
      </c>
      <c r="O136" s="12">
        <v>0</v>
      </c>
      <c r="P136" s="7">
        <v>0</v>
      </c>
      <c r="Q136" s="7">
        <v>0</v>
      </c>
      <c r="S136" s="7">
        <v>0</v>
      </c>
      <c r="T136" s="7">
        <v>0</v>
      </c>
      <c r="U136" s="7">
        <v>0</v>
      </c>
      <c r="V136" s="7">
        <v>0</v>
      </c>
      <c r="W136" s="7">
        <v>0</v>
      </c>
      <c r="X136" s="7">
        <v>0</v>
      </c>
      <c r="Y136" s="7">
        <v>0</v>
      </c>
      <c r="Z136" s="7">
        <v>0</v>
      </c>
      <c r="AA136" s="7">
        <v>0</v>
      </c>
      <c r="AB136" s="7">
        <v>0</v>
      </c>
      <c r="AC136" s="7">
        <v>0</v>
      </c>
      <c r="AD136" s="6">
        <f t="shared" si="190"/>
        <v>0</v>
      </c>
      <c r="AE136" s="3" t="str">
        <f t="shared" si="191"/>
        <v>A forrás egyenlő a költséggel (I.ütem).</v>
      </c>
      <c r="AG136" s="7">
        <v>0</v>
      </c>
      <c r="AH136" s="7">
        <v>0</v>
      </c>
      <c r="AI136" s="7">
        <v>0</v>
      </c>
      <c r="AJ136" s="7">
        <v>0</v>
      </c>
      <c r="AK136" s="7">
        <v>0</v>
      </c>
      <c r="AL136" s="7">
        <v>0</v>
      </c>
      <c r="AM136" s="7">
        <v>0</v>
      </c>
      <c r="AN136" s="7">
        <v>0</v>
      </c>
      <c r="AO136" s="7">
        <v>0</v>
      </c>
      <c r="AP136" s="7">
        <v>0</v>
      </c>
      <c r="AQ136" s="7">
        <v>0</v>
      </c>
      <c r="AR136" s="6">
        <f t="shared" si="192"/>
        <v>0</v>
      </c>
      <c r="AS136" s="171" t="s">
        <v>581</v>
      </c>
      <c r="AT136" s="3" t="str">
        <f t="shared" si="193"/>
        <v>Nem hosszútávú a feladat.</v>
      </c>
      <c r="AV136" s="173" t="s">
        <v>582</v>
      </c>
      <c r="AW136" s="173" t="s">
        <v>0</v>
      </c>
      <c r="AZ136" s="8">
        <f>VLOOKUP($G136,Összesítő!$B:$F,3,FALSE)</f>
        <v>4128</v>
      </c>
      <c r="BA136" s="8">
        <f t="shared" si="194"/>
        <v>31</v>
      </c>
      <c r="BB136" s="5">
        <f t="shared" si="195"/>
        <v>1</v>
      </c>
      <c r="BC136" s="5" t="str">
        <f t="shared" si="196"/>
        <v>R</v>
      </c>
      <c r="BD136" s="5">
        <f t="shared" si="197"/>
        <v>1</v>
      </c>
      <c r="BE136" s="5">
        <f t="shared" si="198"/>
        <v>0</v>
      </c>
      <c r="BF136" s="5">
        <f t="shared" si="199"/>
        <v>0</v>
      </c>
      <c r="BG136" s="8" t="str">
        <f t="shared" si="200"/>
        <v>A forrás egyenlő a költséggel (I.ütem).</v>
      </c>
      <c r="BH136" s="5">
        <f t="shared" si="201"/>
        <v>1</v>
      </c>
      <c r="BI136" s="5">
        <f t="shared" si="202"/>
        <v>1</v>
      </c>
      <c r="BJ136" s="5">
        <f t="shared" si="203"/>
        <v>0</v>
      </c>
      <c r="BK136" s="5">
        <f t="shared" si="204"/>
        <v>1</v>
      </c>
      <c r="BL136" s="5">
        <f t="shared" si="205"/>
        <v>1</v>
      </c>
      <c r="BM136" s="4" t="str">
        <f t="shared" si="206"/>
        <v>Nem hosszútávú a feladat.</v>
      </c>
      <c r="BN136" s="5">
        <f t="shared" si="207"/>
        <v>1</v>
      </c>
      <c r="BO136" s="5">
        <f t="shared" si="208"/>
        <v>0</v>
      </c>
      <c r="BP136" s="5">
        <f t="shared" si="209"/>
        <v>1</v>
      </c>
      <c r="BQ136" s="5">
        <f t="shared" si="210"/>
        <v>0</v>
      </c>
      <c r="BR136" s="5">
        <f t="shared" si="211"/>
        <v>1</v>
      </c>
      <c r="BS136" s="8" t="str">
        <f t="shared" si="212"/>
        <v>Nincs hosszútávú terv!</v>
      </c>
      <c r="BT136" s="5">
        <f t="shared" si="213"/>
        <v>1</v>
      </c>
      <c r="BU136" s="5">
        <f t="shared" si="214"/>
        <v>0</v>
      </c>
      <c r="BV136" s="5">
        <f t="shared" si="215"/>
        <v>1</v>
      </c>
      <c r="BW136" s="5">
        <f t="shared" si="216"/>
        <v>1</v>
      </c>
      <c r="BX136" s="5">
        <f t="shared" si="217"/>
        <v>1</v>
      </c>
      <c r="BY136" s="5">
        <f t="shared" si="218"/>
        <v>1</v>
      </c>
      <c r="BZ136" s="5">
        <f t="shared" si="219"/>
        <v>1</v>
      </c>
      <c r="CA136" s="5">
        <f t="shared" si="220"/>
        <v>1</v>
      </c>
      <c r="CB136" s="5">
        <f t="shared" si="221"/>
        <v>1</v>
      </c>
      <c r="CC136" s="5">
        <f t="shared" si="222"/>
        <v>1</v>
      </c>
      <c r="CD136" s="5">
        <f t="shared" si="223"/>
        <v>1</v>
      </c>
      <c r="CE136" s="5" t="str">
        <f t="shared" si="224"/>
        <v>?</v>
      </c>
      <c r="CF136" s="4" t="str">
        <f t="shared" si="225"/>
        <v>Kitöltés rendben!</v>
      </c>
      <c r="CG136" s="5">
        <f t="shared" si="226"/>
        <v>1</v>
      </c>
      <c r="CH136" s="5">
        <f t="shared" si="227"/>
        <v>1</v>
      </c>
      <c r="CI136" s="5">
        <f t="shared" si="228"/>
        <v>0</v>
      </c>
    </row>
    <row r="137" spans="1:87" s="2" customFormat="1" ht="31.2" hidden="1" customHeight="1" x14ac:dyDescent="0.3">
      <c r="A137" s="1" t="str">
        <f t="shared" si="188"/>
        <v>Nincs VKR kiválasztva!</v>
      </c>
      <c r="B137" s="172"/>
      <c r="C137" s="171"/>
      <c r="D137" s="173"/>
      <c r="E137" s="173"/>
      <c r="F137" s="174" t="e">
        <f>VLOOKUP($G137,Összesítő!$B:$F,2,FALSE)</f>
        <v>#N/A</v>
      </c>
      <c r="G137" s="171"/>
      <c r="H137" s="174">
        <f>COUNTA($G$3:G137)</f>
        <v>111</v>
      </c>
      <c r="I137" s="174" t="e">
        <f>AZ137&amp;"_"&amp;H137&amp;"_FIV_"&amp;LEFT(Előlap!$B$6,4)</f>
        <v>#N/A</v>
      </c>
      <c r="J137" s="174" t="e">
        <f>VLOOKUP($G137,Összesítő!$B:$F,5,FALSE)</f>
        <v>#N/A</v>
      </c>
      <c r="K137" s="174" t="e">
        <f>VLOOKUP($G137,Összesítő!$B:$F,4,FALSE)</f>
        <v>#N/A</v>
      </c>
      <c r="L137" s="6">
        <f t="shared" si="189"/>
        <v>0</v>
      </c>
      <c r="M137" s="172"/>
      <c r="N137" s="172"/>
      <c r="O137" s="12"/>
      <c r="P137" s="7"/>
      <c r="Q137" s="7"/>
      <c r="S137" s="7"/>
      <c r="T137" s="7"/>
      <c r="U137" s="7"/>
      <c r="V137" s="7"/>
      <c r="W137" s="7"/>
      <c r="X137" s="7"/>
      <c r="Y137" s="7"/>
      <c r="Z137" s="7"/>
      <c r="AA137" s="7"/>
      <c r="AB137" s="7"/>
      <c r="AC137" s="7"/>
      <c r="AD137" s="6">
        <f t="shared" si="190"/>
        <v>0</v>
      </c>
      <c r="AE137" s="3" t="str">
        <f t="shared" si="191"/>
        <v>Nincs VKR kiválasztva!</v>
      </c>
      <c r="AG137" s="7"/>
      <c r="AH137" s="7"/>
      <c r="AI137" s="7"/>
      <c r="AJ137" s="7"/>
      <c r="AK137" s="7"/>
      <c r="AL137" s="7"/>
      <c r="AM137" s="7"/>
      <c r="AN137" s="7"/>
      <c r="AO137" s="7"/>
      <c r="AP137" s="7"/>
      <c r="AQ137" s="7"/>
      <c r="AR137" s="6">
        <f t="shared" si="192"/>
        <v>0</v>
      </c>
      <c r="AS137" s="171"/>
      <c r="AT137" s="3" t="str">
        <f t="shared" si="193"/>
        <v>Nincs VKR kiválasztva!</v>
      </c>
      <c r="AV137" s="173" t="s">
        <v>0</v>
      </c>
      <c r="AW137" s="173" t="s">
        <v>0</v>
      </c>
      <c r="AZ137" s="8" t="e">
        <f>VLOOKUP($G137,Összesítő!$B:$F,3,FALSE)</f>
        <v>#N/A</v>
      </c>
      <c r="BA137" s="8">
        <f t="shared" si="194"/>
        <v>0</v>
      </c>
      <c r="BB137" s="5" t="e">
        <f t="shared" si="195"/>
        <v>#N/A</v>
      </c>
      <c r="BC137" s="5" t="e">
        <f t="shared" si="196"/>
        <v>#N/A</v>
      </c>
      <c r="BD137" s="5" t="e">
        <f t="shared" si="197"/>
        <v>#N/A</v>
      </c>
      <c r="BE137" s="5" t="e">
        <f t="shared" si="198"/>
        <v>#N/A</v>
      </c>
      <c r="BF137" s="5">
        <f t="shared" si="199"/>
        <v>0</v>
      </c>
      <c r="BG137" s="8" t="str">
        <f t="shared" si="200"/>
        <v>A forrás egyenlő a költséggel (I.ütem).</v>
      </c>
      <c r="BH137" s="5">
        <f t="shared" si="201"/>
        <v>0</v>
      </c>
      <c r="BI137" s="5">
        <f t="shared" si="202"/>
        <v>0</v>
      </c>
      <c r="BJ137" s="5">
        <f t="shared" si="203"/>
        <v>0</v>
      </c>
      <c r="BK137" s="5">
        <f t="shared" si="204"/>
        <v>0</v>
      </c>
      <c r="BL137" s="5">
        <f t="shared" si="205"/>
        <v>0</v>
      </c>
      <c r="BM137" s="4" t="str">
        <f t="shared" si="206"/>
        <v>Nem hosszútávú a feladat.</v>
      </c>
      <c r="BN137" s="5">
        <f t="shared" si="207"/>
        <v>1</v>
      </c>
      <c r="BO137" s="5">
        <f t="shared" si="208"/>
        <v>0</v>
      </c>
      <c r="BP137" s="5">
        <f t="shared" si="209"/>
        <v>1</v>
      </c>
      <c r="BQ137" s="5">
        <f t="shared" si="210"/>
        <v>0</v>
      </c>
      <c r="BR137" s="5" t="e">
        <f t="shared" si="211"/>
        <v>#N/A</v>
      </c>
      <c r="BS137" s="8" t="str">
        <f t="shared" si="212"/>
        <v>Nincs hosszútávú terv!</v>
      </c>
      <c r="BT137" s="5" t="e">
        <f t="shared" si="213"/>
        <v>#N/A</v>
      </c>
      <c r="BU137" s="5" t="e">
        <f t="shared" si="214"/>
        <v>#N/A</v>
      </c>
      <c r="BV137" s="5">
        <f t="shared" si="215"/>
        <v>0</v>
      </c>
      <c r="BW137" s="5">
        <f t="shared" si="216"/>
        <v>0</v>
      </c>
      <c r="BX137" s="5">
        <f t="shared" si="217"/>
        <v>0</v>
      </c>
      <c r="BY137" s="5">
        <f t="shared" si="218"/>
        <v>0</v>
      </c>
      <c r="BZ137" s="5">
        <f t="shared" si="219"/>
        <v>0</v>
      </c>
      <c r="CA137" s="5">
        <f t="shared" si="220"/>
        <v>0</v>
      </c>
      <c r="CB137" s="5">
        <f t="shared" si="221"/>
        <v>0</v>
      </c>
      <c r="CC137" s="5">
        <f t="shared" si="222"/>
        <v>0</v>
      </c>
      <c r="CD137" s="5">
        <f t="shared" si="223"/>
        <v>0</v>
      </c>
      <c r="CE137" s="5" t="e">
        <f t="shared" si="224"/>
        <v>#N/A</v>
      </c>
      <c r="CF137" s="4" t="e">
        <f t="shared" si="225"/>
        <v>#N/A</v>
      </c>
      <c r="CG137" s="5">
        <f t="shared" si="226"/>
        <v>0</v>
      </c>
      <c r="CH137" s="5" t="e">
        <f t="shared" si="227"/>
        <v>#N/A</v>
      </c>
      <c r="CI137" s="5" t="e">
        <f t="shared" si="228"/>
        <v>#N/A</v>
      </c>
    </row>
    <row r="138" spans="1:87" s="2" customFormat="1" ht="115.2" hidden="1" customHeight="1" x14ac:dyDescent="0.3">
      <c r="A138" s="1" t="str">
        <f t="shared" si="188"/>
        <v>Kitöltés rendben!</v>
      </c>
      <c r="B138" s="172" t="s">
        <v>586</v>
      </c>
      <c r="C138" s="171" t="s">
        <v>444</v>
      </c>
      <c r="D138" s="173" t="s">
        <v>587</v>
      </c>
      <c r="E138" s="173" t="s">
        <v>576</v>
      </c>
      <c r="F138" s="174" t="str">
        <f>VLOOKUP($G138,Összesítő!$B:$F,2,FALSE)</f>
        <v>11-09724-1-005-00-03</v>
      </c>
      <c r="G138" s="171" t="s">
        <v>92</v>
      </c>
      <c r="H138" s="174">
        <f>COUNTA($G$3:G138)</f>
        <v>112</v>
      </c>
      <c r="I138" s="174" t="str">
        <f>AZ138&amp;"_"&amp;H138&amp;"_FIV_"&amp;LEFT(Előlap!$B$6,4)</f>
        <v>4137_112_FIV_2026</v>
      </c>
      <c r="J138" s="174" t="str">
        <f>VLOOKUP($G138,Összesítő!$B:$F,5,FALSE)</f>
        <v>Andrásfa, Győrvár, Hegyhátszentpéter, Petőmihályfa, Telekes</v>
      </c>
      <c r="K138" s="174" t="str">
        <f>VLOOKUP($G138,Összesítő!$B:$F,4,FALSE)</f>
        <v>Andrásfa Község Önkormányzata, Győrvár Község Önkormányzata, Hegyhátszentpéter Község Önkormányzata, Petőmihályfa Község Önkormányzata, Telekes Község Önkormányzata</v>
      </c>
      <c r="L138" s="6">
        <f t="shared" si="189"/>
        <v>30000</v>
      </c>
      <c r="M138" s="172">
        <v>2034</v>
      </c>
      <c r="N138" s="172">
        <v>2034</v>
      </c>
      <c r="O138" s="12">
        <v>0</v>
      </c>
      <c r="P138" s="7">
        <v>30000</v>
      </c>
      <c r="Q138" s="7">
        <v>0</v>
      </c>
      <c r="S138" s="7">
        <v>0</v>
      </c>
      <c r="T138" s="7">
        <v>0</v>
      </c>
      <c r="U138" s="7">
        <v>0</v>
      </c>
      <c r="V138" s="7">
        <v>0</v>
      </c>
      <c r="W138" s="7">
        <v>0</v>
      </c>
      <c r="X138" s="7">
        <v>0</v>
      </c>
      <c r="Y138" s="7">
        <v>0</v>
      </c>
      <c r="Z138" s="7">
        <v>0</v>
      </c>
      <c r="AA138" s="7">
        <v>0</v>
      </c>
      <c r="AB138" s="7">
        <v>0</v>
      </c>
      <c r="AC138" s="7">
        <v>0</v>
      </c>
      <c r="AD138" s="6">
        <f t="shared" si="190"/>
        <v>0</v>
      </c>
      <c r="AE138" s="3" t="str">
        <f t="shared" si="191"/>
        <v>Nem rövidtávú a feladat.</v>
      </c>
      <c r="AG138" s="7">
        <v>0</v>
      </c>
      <c r="AH138" s="7">
        <v>0</v>
      </c>
      <c r="AI138" s="7">
        <v>0</v>
      </c>
      <c r="AJ138" s="7">
        <v>0</v>
      </c>
      <c r="AK138" s="7">
        <v>0</v>
      </c>
      <c r="AL138" s="7">
        <v>0</v>
      </c>
      <c r="AM138" s="7">
        <v>0</v>
      </c>
      <c r="AN138" s="7">
        <v>0</v>
      </c>
      <c r="AO138" s="7">
        <v>0</v>
      </c>
      <c r="AP138" s="7">
        <v>0</v>
      </c>
      <c r="AQ138" s="7">
        <v>0</v>
      </c>
      <c r="AR138" s="6">
        <f t="shared" si="192"/>
        <v>0</v>
      </c>
      <c r="AS138" s="171" t="s">
        <v>580</v>
      </c>
      <c r="AT138" s="3" t="str">
        <f t="shared" si="193"/>
        <v>Forráshiányos a feladat!</v>
      </c>
      <c r="AV138" s="173" t="s">
        <v>0</v>
      </c>
      <c r="AW138" s="173" t="s">
        <v>0</v>
      </c>
      <c r="AZ138" s="8">
        <f>VLOOKUP($G138,Összesítő!$B:$F,3,FALSE)</f>
        <v>4137</v>
      </c>
      <c r="BA138" s="8">
        <f t="shared" si="194"/>
        <v>0</v>
      </c>
      <c r="BB138" s="5">
        <f t="shared" si="195"/>
        <v>1</v>
      </c>
      <c r="BC138" s="5" t="str">
        <f t="shared" si="196"/>
        <v>H</v>
      </c>
      <c r="BD138" s="5">
        <f t="shared" si="197"/>
        <v>0</v>
      </c>
      <c r="BE138" s="5">
        <f t="shared" si="198"/>
        <v>0</v>
      </c>
      <c r="BF138" s="5">
        <f t="shared" si="199"/>
        <v>0</v>
      </c>
      <c r="BG138" s="8" t="str">
        <f t="shared" si="200"/>
        <v>Nem rövidtávú a feladat.</v>
      </c>
      <c r="BH138" s="5">
        <f t="shared" si="201"/>
        <v>1</v>
      </c>
      <c r="BI138" s="5">
        <f t="shared" si="202"/>
        <v>1</v>
      </c>
      <c r="BJ138" s="5">
        <f t="shared" si="203"/>
        <v>1</v>
      </c>
      <c r="BK138" s="5">
        <f t="shared" si="204"/>
        <v>1</v>
      </c>
      <c r="BL138" s="5">
        <f t="shared" si="205"/>
        <v>1</v>
      </c>
      <c r="BM138" s="4" t="str">
        <f t="shared" si="206"/>
        <v>Forráshiányos a feladat!</v>
      </c>
      <c r="BN138" s="5">
        <f t="shared" si="207"/>
        <v>0</v>
      </c>
      <c r="BO138" s="5">
        <f t="shared" si="208"/>
        <v>1</v>
      </c>
      <c r="BP138" s="5">
        <f t="shared" si="209"/>
        <v>0</v>
      </c>
      <c r="BQ138" s="5">
        <f t="shared" si="210"/>
        <v>0</v>
      </c>
      <c r="BR138" s="5">
        <f t="shared" si="211"/>
        <v>0</v>
      </c>
      <c r="BS138" s="8">
        <f t="shared" si="212"/>
        <v>0</v>
      </c>
      <c r="BT138" s="5">
        <f t="shared" si="213"/>
        <v>0</v>
      </c>
      <c r="BU138" s="5">
        <f t="shared" si="214"/>
        <v>0</v>
      </c>
      <c r="BV138" s="5">
        <f t="shared" si="215"/>
        <v>1</v>
      </c>
      <c r="BW138" s="5">
        <f t="shared" si="216"/>
        <v>1</v>
      </c>
      <c r="BX138" s="5">
        <f t="shared" si="217"/>
        <v>1</v>
      </c>
      <c r="BY138" s="5">
        <f t="shared" si="218"/>
        <v>1</v>
      </c>
      <c r="BZ138" s="5">
        <f t="shared" si="219"/>
        <v>1</v>
      </c>
      <c r="CA138" s="5">
        <f t="shared" si="220"/>
        <v>1</v>
      </c>
      <c r="CB138" s="5">
        <f t="shared" si="221"/>
        <v>1</v>
      </c>
      <c r="CC138" s="5">
        <f t="shared" si="222"/>
        <v>1</v>
      </c>
      <c r="CD138" s="5">
        <f t="shared" si="223"/>
        <v>1</v>
      </c>
      <c r="CE138" s="5" t="str">
        <f t="shared" si="224"/>
        <v>?</v>
      </c>
      <c r="CF138" s="4" t="str">
        <f t="shared" si="225"/>
        <v>Kitöltés rendben!</v>
      </c>
      <c r="CG138" s="5">
        <f t="shared" si="226"/>
        <v>1</v>
      </c>
      <c r="CH138" s="5">
        <f t="shared" si="227"/>
        <v>0</v>
      </c>
      <c r="CI138" s="5">
        <f t="shared" si="228"/>
        <v>1</v>
      </c>
    </row>
    <row r="139" spans="1:87" s="2" customFormat="1" ht="115.2" hidden="1" customHeight="1" x14ac:dyDescent="0.3">
      <c r="A139" s="1" t="str">
        <f t="shared" ref="A139:A140" si="256">IF($G139="","Nincs VKR kiválasztva!",CF139)</f>
        <v>Kitöltés rendben!</v>
      </c>
      <c r="B139" s="175">
        <v>2</v>
      </c>
      <c r="C139" s="171" t="s">
        <v>481</v>
      </c>
      <c r="D139" s="173" t="s">
        <v>511</v>
      </c>
      <c r="E139" s="173" t="s">
        <v>574</v>
      </c>
      <c r="F139" s="174" t="str">
        <f>VLOOKUP($G139,Összesítő!$B:$F,2,FALSE)</f>
        <v>11-09724-1-005-00-03</v>
      </c>
      <c r="G139" s="171" t="s">
        <v>92</v>
      </c>
      <c r="H139" s="174">
        <f>COUNTA($G$3:G139)</f>
        <v>113</v>
      </c>
      <c r="I139" s="174" t="str">
        <f>AZ139&amp;"_"&amp;H139&amp;"_FIV_"&amp;LEFT(Előlap!$B$6,4)</f>
        <v>4137_113_FIV_2026</v>
      </c>
      <c r="J139" s="174" t="str">
        <f>VLOOKUP($G139,Összesítő!$B:$F,5,FALSE)</f>
        <v>Andrásfa, Győrvár, Hegyhátszentpéter, Petőmihályfa, Telekes</v>
      </c>
      <c r="K139" s="174" t="str">
        <f>VLOOKUP($G139,Összesítő!$B:$F,4,FALSE)</f>
        <v>Andrásfa Község Önkormányzata, Győrvár Község Önkormányzata, Hegyhátszentpéter Község Önkormányzata, Petőmihályfa Község Önkormányzata, Telekes Község Önkormányzata</v>
      </c>
      <c r="L139" s="6">
        <f t="shared" ref="L139:L140" si="257">O139+P139</f>
        <v>10000</v>
      </c>
      <c r="M139" s="175">
        <v>2029</v>
      </c>
      <c r="N139" s="175">
        <v>2029</v>
      </c>
      <c r="O139" s="12">
        <v>0</v>
      </c>
      <c r="P139" s="7">
        <v>10000</v>
      </c>
      <c r="Q139" s="7">
        <v>0</v>
      </c>
      <c r="S139" s="7">
        <v>0</v>
      </c>
      <c r="T139" s="7">
        <v>0</v>
      </c>
      <c r="U139" s="7">
        <v>0</v>
      </c>
      <c r="V139" s="7">
        <v>0</v>
      </c>
      <c r="W139" s="7">
        <v>0</v>
      </c>
      <c r="X139" s="7">
        <v>0</v>
      </c>
      <c r="Y139" s="7">
        <v>0</v>
      </c>
      <c r="Z139" s="7">
        <v>0</v>
      </c>
      <c r="AA139" s="7">
        <v>0</v>
      </c>
      <c r="AB139" s="7">
        <v>0</v>
      </c>
      <c r="AC139" s="7">
        <v>0</v>
      </c>
      <c r="AD139" s="6">
        <f t="shared" ref="AD139:AD140" si="258">SUM(S139:AC139)</f>
        <v>0</v>
      </c>
      <c r="AE139" s="3" t="str">
        <f t="shared" ref="AE139:AE140" si="259">IF($G139="","Nincs VKR kiválasztva!",IF(BB139=0,"Hiányos kitöltés!",BG139))</f>
        <v>Nem rövidtávú a feladat.</v>
      </c>
      <c r="AG139" s="7">
        <v>0</v>
      </c>
      <c r="AH139" s="7">
        <v>0</v>
      </c>
      <c r="AI139" s="7">
        <v>570</v>
      </c>
      <c r="AJ139" s="7">
        <v>0</v>
      </c>
      <c r="AK139" s="7">
        <v>0</v>
      </c>
      <c r="AL139" s="7">
        <v>0</v>
      </c>
      <c r="AM139" s="7">
        <v>0</v>
      </c>
      <c r="AN139" s="7">
        <v>0</v>
      </c>
      <c r="AO139" s="7">
        <v>0</v>
      </c>
      <c r="AP139" s="7">
        <v>0</v>
      </c>
      <c r="AQ139" s="7">
        <v>0</v>
      </c>
      <c r="AR139" s="6">
        <f t="shared" ref="AR139:AR140" si="260">SUM(AG139:AQ139)</f>
        <v>570</v>
      </c>
      <c r="AS139" s="171" t="s">
        <v>580</v>
      </c>
      <c r="AT139" s="3" t="str">
        <f t="shared" si="193"/>
        <v>Forráshiányos a feladat!</v>
      </c>
      <c r="AV139" s="173"/>
      <c r="AW139" s="173" t="s">
        <v>0</v>
      </c>
      <c r="AZ139" s="8">
        <f>VLOOKUP($G139,Összesítő!$B:$F,3,FALSE)</f>
        <v>4137</v>
      </c>
      <c r="BA139" s="8">
        <f t="shared" si="194"/>
        <v>0</v>
      </c>
      <c r="BB139" s="5">
        <f t="shared" si="195"/>
        <v>1</v>
      </c>
      <c r="BC139" s="5" t="str">
        <f t="shared" si="196"/>
        <v>H</v>
      </c>
      <c r="BD139" s="5">
        <f t="shared" ref="BD139:BD140" si="261">IF(OR(BC139="R",BC139="RH"),1,0)</f>
        <v>0</v>
      </c>
      <c r="BE139" s="5">
        <f t="shared" si="198"/>
        <v>0</v>
      </c>
      <c r="BF139" s="5">
        <f t="shared" si="199"/>
        <v>0</v>
      </c>
      <c r="BG139" s="8" t="str">
        <f t="shared" si="200"/>
        <v>Nem rövidtávú a feladat.</v>
      </c>
      <c r="BH139" s="5">
        <f t="shared" si="201"/>
        <v>1</v>
      </c>
      <c r="BI139" s="5">
        <f t="shared" si="202"/>
        <v>1</v>
      </c>
      <c r="BJ139" s="5">
        <f t="shared" si="203"/>
        <v>1</v>
      </c>
      <c r="BK139" s="5">
        <f t="shared" si="204"/>
        <v>1</v>
      </c>
      <c r="BL139" s="5">
        <f t="shared" ref="BL139:BL140" si="262">IF(AND($BK139=1,$P139=$AR139),1,IF(AND($BK139=1,$P139&gt;$AR139,AS139="igen"),1,0))</f>
        <v>1</v>
      </c>
      <c r="BM139" s="4" t="str">
        <f t="shared" si="206"/>
        <v>Forráshiányos a feladat!</v>
      </c>
      <c r="BN139" s="5">
        <f t="shared" si="207"/>
        <v>0</v>
      </c>
      <c r="BO139" s="5">
        <f t="shared" si="208"/>
        <v>1</v>
      </c>
      <c r="BP139" s="5">
        <f t="shared" si="209"/>
        <v>0</v>
      </c>
      <c r="BQ139" s="5">
        <f t="shared" si="210"/>
        <v>0</v>
      </c>
      <c r="BR139" s="5">
        <f t="shared" si="211"/>
        <v>0</v>
      </c>
      <c r="BS139" s="8">
        <f t="shared" si="212"/>
        <v>0</v>
      </c>
      <c r="BT139" s="5">
        <f t="shared" si="213"/>
        <v>0</v>
      </c>
      <c r="BU139" s="5">
        <f t="shared" si="214"/>
        <v>0</v>
      </c>
      <c r="BV139" s="5">
        <f t="shared" si="215"/>
        <v>1</v>
      </c>
      <c r="BW139" s="5">
        <f t="shared" si="216"/>
        <v>1</v>
      </c>
      <c r="BX139" s="5">
        <f t="shared" si="217"/>
        <v>1</v>
      </c>
      <c r="BY139" s="5">
        <f t="shared" si="218"/>
        <v>1</v>
      </c>
      <c r="BZ139" s="5">
        <f t="shared" si="219"/>
        <v>1</v>
      </c>
      <c r="CA139" s="5">
        <f t="shared" si="220"/>
        <v>1</v>
      </c>
      <c r="CB139" s="5">
        <f t="shared" si="221"/>
        <v>1</v>
      </c>
      <c r="CC139" s="5">
        <f t="shared" si="222"/>
        <v>1</v>
      </c>
      <c r="CD139" s="5">
        <f t="shared" si="223"/>
        <v>1</v>
      </c>
      <c r="CE139" s="5" t="str">
        <f t="shared" si="224"/>
        <v>?</v>
      </c>
      <c r="CF139" s="4" t="str">
        <f t="shared" ref="CF139:CF140" si="263">IF($BB139=0,$CE139,IF($BH139=0,"I. ütem forrása nincs kitöltve!",IF($BK139=0,"II. ütem forrása nincs kitöltve!",IF($BE139=1,"Költségek üteme nem megfelelő (az időtartam és a költség üteme eltér)!",IF(AND(BI139=0,$BB139=1,$BK139=1,$BE139=1),"Kötelező cellák kitöltve, de az I. ütem forrása hibás!",IF(AND(BK139=0,$BB139=1,$BK139=1,$BE139=1),"Kötelező cellák kitöltve, de a II. ütem forrása hibás!",IF(AND($BP139=1,$BA139&lt;30),"Nullás a rövidtávú feladat és rövid (hiányzik) a hozzá tartozó indoklás!",IF(AND($BQ139=1,$BA139&lt;30),"Nullás a hosszútávú feladat és rövid (hiányzik) a hozzá tartozó indoklás!",IF(AND(BO139=1,C139="1811_RENDKÍVÜLI"),"II. ütemre nem tervezhet Rendkívüli feladatot!",IF(BI139=0,AE139,IF(BL139=0,AT139,IF(AND(BD139=1,$Q139&gt;$O139),"EM rendelet 2. melléklet terhére elszámolt költség nem lehet nagyobb az I. ütemre tervezett tényleges költségnél!",IF($AD139&gt;$O139,"Többlet forrást jelölt meg az I. ütemnél! Kérjük, a többletet az 'Osszesito' fülön tüntesse fel!",IF($AR139&gt;$P139,"Többlet forrást jelölt meg a II. ütemnél! Kérjük, a többletet az 'Osszesito' fülön tüntesse fel!","Kitöltés rendben!"))))))))))))))</f>
        <v>Kitöltés rendben!</v>
      </c>
      <c r="CG139" s="5">
        <f t="shared" ref="CG139:CG140" si="264">IF(A139="Kitöltés rendben!",1,0)</f>
        <v>1</v>
      </c>
      <c r="CH139" s="5">
        <f t="shared" si="227"/>
        <v>0</v>
      </c>
      <c r="CI139" s="5">
        <f t="shared" si="228"/>
        <v>1</v>
      </c>
    </row>
    <row r="140" spans="1:87" s="2" customFormat="1" ht="115.2" hidden="1" customHeight="1" x14ac:dyDescent="0.3">
      <c r="A140" s="1" t="str">
        <f t="shared" si="256"/>
        <v>Kitöltés rendben!</v>
      </c>
      <c r="B140" s="176">
        <v>0</v>
      </c>
      <c r="C140" s="171" t="s">
        <v>489</v>
      </c>
      <c r="D140" s="173" t="s">
        <v>506</v>
      </c>
      <c r="E140" s="173" t="s">
        <v>575</v>
      </c>
      <c r="F140" s="174" t="str">
        <f>VLOOKUP($G140,Összesítő!$B:$F,2,FALSE)</f>
        <v>11-09724-1-005-00-03</v>
      </c>
      <c r="G140" s="171" t="s">
        <v>92</v>
      </c>
      <c r="H140" s="174">
        <f>COUNTA($G$3:G140)</f>
        <v>114</v>
      </c>
      <c r="I140" s="174" t="str">
        <f>AZ140&amp;"_"&amp;H140&amp;"_FIV_"&amp;LEFT(Előlap!$B$6,4)</f>
        <v>4137_114_FIV_2026</v>
      </c>
      <c r="J140" s="174" t="str">
        <f>VLOOKUP($G140,Összesítő!$B:$F,5,FALSE)</f>
        <v>Andrásfa, Győrvár, Hegyhátszentpéter, Petőmihályfa, Telekes</v>
      </c>
      <c r="K140" s="174" t="str">
        <f>VLOOKUP($G140,Összesítő!$B:$F,4,FALSE)</f>
        <v>Andrásfa Község Önkormányzata, Győrvár Község Önkormányzata, Hegyhátszentpéter Község Önkormányzata, Petőmihályfa Község Önkormányzata, Telekes Község Önkormányzata</v>
      </c>
      <c r="L140" s="6">
        <f t="shared" si="257"/>
        <v>0</v>
      </c>
      <c r="M140" s="176">
        <v>2027</v>
      </c>
      <c r="N140" s="176">
        <v>2027</v>
      </c>
      <c r="O140" s="12">
        <v>0</v>
      </c>
      <c r="P140" s="7">
        <v>0</v>
      </c>
      <c r="Q140" s="7">
        <v>0</v>
      </c>
      <c r="S140" s="7">
        <v>0</v>
      </c>
      <c r="T140" s="7">
        <v>0</v>
      </c>
      <c r="U140" s="7">
        <v>0</v>
      </c>
      <c r="V140" s="7">
        <v>0</v>
      </c>
      <c r="W140" s="7">
        <v>0</v>
      </c>
      <c r="X140" s="7">
        <v>0</v>
      </c>
      <c r="Y140" s="7">
        <v>0</v>
      </c>
      <c r="Z140" s="7">
        <v>0</v>
      </c>
      <c r="AA140" s="7">
        <v>0</v>
      </c>
      <c r="AB140" s="7">
        <v>0</v>
      </c>
      <c r="AC140" s="7">
        <v>0</v>
      </c>
      <c r="AD140" s="6">
        <f t="shared" si="258"/>
        <v>0</v>
      </c>
      <c r="AE140" s="3" t="str">
        <f t="shared" si="259"/>
        <v>A forrás egyenlő a költséggel (I.ütem).</v>
      </c>
      <c r="AG140" s="7">
        <v>0</v>
      </c>
      <c r="AH140" s="7">
        <v>0</v>
      </c>
      <c r="AI140" s="7">
        <v>0</v>
      </c>
      <c r="AJ140" s="7">
        <v>0</v>
      </c>
      <c r="AK140" s="7">
        <v>0</v>
      </c>
      <c r="AL140" s="7">
        <v>0</v>
      </c>
      <c r="AM140" s="7">
        <v>0</v>
      </c>
      <c r="AN140" s="7">
        <v>0</v>
      </c>
      <c r="AO140" s="7">
        <v>0</v>
      </c>
      <c r="AP140" s="7">
        <v>0</v>
      </c>
      <c r="AQ140" s="7">
        <v>0</v>
      </c>
      <c r="AR140" s="6">
        <f t="shared" si="260"/>
        <v>0</v>
      </c>
      <c r="AS140" s="171" t="s">
        <v>581</v>
      </c>
      <c r="AT140" s="3" t="str">
        <f t="shared" si="193"/>
        <v>Nem hosszútávú a feladat.</v>
      </c>
      <c r="AV140" s="173" t="s">
        <v>582</v>
      </c>
      <c r="AW140" s="173" t="s">
        <v>0</v>
      </c>
      <c r="AZ140" s="8">
        <f>VLOOKUP($G140,Összesítő!$B:$F,3,FALSE)</f>
        <v>4137</v>
      </c>
      <c r="BA140" s="8">
        <f t="shared" si="194"/>
        <v>31</v>
      </c>
      <c r="BB140" s="5">
        <f t="shared" si="195"/>
        <v>1</v>
      </c>
      <c r="BC140" s="5" t="str">
        <f t="shared" si="196"/>
        <v>R</v>
      </c>
      <c r="BD140" s="5">
        <f t="shared" si="261"/>
        <v>1</v>
      </c>
      <c r="BE140" s="5">
        <f t="shared" si="198"/>
        <v>0</v>
      </c>
      <c r="BF140" s="5">
        <f t="shared" si="199"/>
        <v>0</v>
      </c>
      <c r="BG140" s="8" t="str">
        <f t="shared" si="200"/>
        <v>A forrás egyenlő a költséggel (I.ütem).</v>
      </c>
      <c r="BH140" s="5">
        <f t="shared" si="201"/>
        <v>1</v>
      </c>
      <c r="BI140" s="5">
        <f t="shared" si="202"/>
        <v>1</v>
      </c>
      <c r="BJ140" s="5">
        <f t="shared" si="203"/>
        <v>0</v>
      </c>
      <c r="BK140" s="5">
        <f t="shared" si="204"/>
        <v>1</v>
      </c>
      <c r="BL140" s="5">
        <f t="shared" si="262"/>
        <v>1</v>
      </c>
      <c r="BM140" s="4" t="str">
        <f t="shared" si="206"/>
        <v>Nem hosszútávú a feladat.</v>
      </c>
      <c r="BN140" s="5">
        <f t="shared" si="207"/>
        <v>1</v>
      </c>
      <c r="BO140" s="5">
        <f t="shared" si="208"/>
        <v>0</v>
      </c>
      <c r="BP140" s="5">
        <f t="shared" si="209"/>
        <v>1</v>
      </c>
      <c r="BQ140" s="5">
        <f t="shared" si="210"/>
        <v>0</v>
      </c>
      <c r="BR140" s="5">
        <f t="shared" si="211"/>
        <v>1</v>
      </c>
      <c r="BS140" s="8" t="str">
        <f t="shared" si="212"/>
        <v>Nincs hosszútávú terv!</v>
      </c>
      <c r="BT140" s="5">
        <f t="shared" si="213"/>
        <v>1</v>
      </c>
      <c r="BU140" s="5">
        <f t="shared" si="214"/>
        <v>0</v>
      </c>
      <c r="BV140" s="5">
        <f t="shared" si="215"/>
        <v>1</v>
      </c>
      <c r="BW140" s="5">
        <f t="shared" si="216"/>
        <v>1</v>
      </c>
      <c r="BX140" s="5">
        <f t="shared" si="217"/>
        <v>1</v>
      </c>
      <c r="BY140" s="5">
        <f t="shared" si="218"/>
        <v>1</v>
      </c>
      <c r="BZ140" s="5">
        <f t="shared" si="219"/>
        <v>1</v>
      </c>
      <c r="CA140" s="5">
        <f t="shared" si="220"/>
        <v>1</v>
      </c>
      <c r="CB140" s="5">
        <f t="shared" si="221"/>
        <v>1</v>
      </c>
      <c r="CC140" s="5">
        <f t="shared" si="222"/>
        <v>1</v>
      </c>
      <c r="CD140" s="5">
        <f t="shared" si="223"/>
        <v>1</v>
      </c>
      <c r="CE140" s="5" t="str">
        <f t="shared" si="224"/>
        <v>?</v>
      </c>
      <c r="CF140" s="4" t="str">
        <f t="shared" si="263"/>
        <v>Kitöltés rendben!</v>
      </c>
      <c r="CG140" s="5">
        <f t="shared" si="264"/>
        <v>1</v>
      </c>
      <c r="CH140" s="5">
        <f t="shared" si="227"/>
        <v>1</v>
      </c>
      <c r="CI140" s="5">
        <f t="shared" si="228"/>
        <v>0</v>
      </c>
    </row>
    <row r="141" spans="1:87" s="2" customFormat="1" ht="31.2" hidden="1" customHeight="1" x14ac:dyDescent="0.3">
      <c r="A141" s="1" t="str">
        <f t="shared" si="188"/>
        <v>Nincs VKR kiválasztva!</v>
      </c>
      <c r="B141" s="172"/>
      <c r="C141" s="171"/>
      <c r="D141" s="173"/>
      <c r="E141" s="173"/>
      <c r="F141" s="174" t="e">
        <f>VLOOKUP($G141,Összesítő!$B:$F,2,FALSE)</f>
        <v>#N/A</v>
      </c>
      <c r="G141" s="171"/>
      <c r="H141" s="174">
        <f>COUNTA($G$3:G141)</f>
        <v>114</v>
      </c>
      <c r="I141" s="174" t="e">
        <f>AZ141&amp;"_"&amp;H141&amp;"_FIV_"&amp;LEFT(Előlap!$B$6,4)</f>
        <v>#N/A</v>
      </c>
      <c r="J141" s="174" t="e">
        <f>VLOOKUP($G141,Összesítő!$B:$F,5,FALSE)</f>
        <v>#N/A</v>
      </c>
      <c r="K141" s="174" t="e">
        <f>VLOOKUP($G141,Összesítő!$B:$F,4,FALSE)</f>
        <v>#N/A</v>
      </c>
      <c r="L141" s="6">
        <f t="shared" si="189"/>
        <v>0</v>
      </c>
      <c r="M141" s="172"/>
      <c r="N141" s="172"/>
      <c r="O141" s="12"/>
      <c r="P141" s="7"/>
      <c r="Q141" s="7"/>
      <c r="S141" s="7"/>
      <c r="T141" s="7"/>
      <c r="U141" s="7"/>
      <c r="V141" s="7"/>
      <c r="W141" s="7"/>
      <c r="X141" s="7"/>
      <c r="Y141" s="7"/>
      <c r="Z141" s="7"/>
      <c r="AA141" s="7"/>
      <c r="AB141" s="7"/>
      <c r="AC141" s="7"/>
      <c r="AD141" s="6">
        <f t="shared" si="190"/>
        <v>0</v>
      </c>
      <c r="AE141" s="3" t="str">
        <f t="shared" si="191"/>
        <v>Nincs VKR kiválasztva!</v>
      </c>
      <c r="AG141" s="7"/>
      <c r="AH141" s="7"/>
      <c r="AI141" s="7"/>
      <c r="AJ141" s="7"/>
      <c r="AK141" s="7"/>
      <c r="AL141" s="7"/>
      <c r="AM141" s="7"/>
      <c r="AN141" s="7"/>
      <c r="AO141" s="7"/>
      <c r="AP141" s="7"/>
      <c r="AQ141" s="7"/>
      <c r="AR141" s="6">
        <f t="shared" si="192"/>
        <v>0</v>
      </c>
      <c r="AS141" s="171"/>
      <c r="AT141" s="3" t="str">
        <f t="shared" si="193"/>
        <v>Nincs VKR kiválasztva!</v>
      </c>
      <c r="AV141" s="173" t="s">
        <v>0</v>
      </c>
      <c r="AW141" s="173" t="s">
        <v>0</v>
      </c>
      <c r="AZ141" s="8" t="e">
        <f>VLOOKUP($G141,Összesítő!$B:$F,3,FALSE)</f>
        <v>#N/A</v>
      </c>
      <c r="BA141" s="8">
        <f t="shared" si="194"/>
        <v>0</v>
      </c>
      <c r="BB141" s="5" t="e">
        <f t="shared" si="195"/>
        <v>#N/A</v>
      </c>
      <c r="BC141" s="5" t="e">
        <f t="shared" si="196"/>
        <v>#N/A</v>
      </c>
      <c r="BD141" s="5" t="e">
        <f t="shared" si="197"/>
        <v>#N/A</v>
      </c>
      <c r="BE141" s="5" t="e">
        <f t="shared" si="198"/>
        <v>#N/A</v>
      </c>
      <c r="BF141" s="5">
        <f t="shared" si="199"/>
        <v>0</v>
      </c>
      <c r="BG141" s="8" t="str">
        <f t="shared" si="200"/>
        <v>A forrás egyenlő a költséggel (I.ütem).</v>
      </c>
      <c r="BH141" s="5">
        <f t="shared" si="201"/>
        <v>0</v>
      </c>
      <c r="BI141" s="5">
        <f t="shared" si="202"/>
        <v>0</v>
      </c>
      <c r="BJ141" s="5">
        <f t="shared" si="203"/>
        <v>0</v>
      </c>
      <c r="BK141" s="5">
        <f t="shared" si="204"/>
        <v>0</v>
      </c>
      <c r="BL141" s="5">
        <f t="shared" si="205"/>
        <v>0</v>
      </c>
      <c r="BM141" s="4" t="str">
        <f t="shared" si="206"/>
        <v>Nem hosszútávú a feladat.</v>
      </c>
      <c r="BN141" s="5">
        <f t="shared" si="207"/>
        <v>1</v>
      </c>
      <c r="BO141" s="5">
        <f t="shared" si="208"/>
        <v>0</v>
      </c>
      <c r="BP141" s="5">
        <f t="shared" si="209"/>
        <v>1</v>
      </c>
      <c r="BQ141" s="5">
        <f t="shared" si="210"/>
        <v>0</v>
      </c>
      <c r="BR141" s="5" t="e">
        <f t="shared" si="211"/>
        <v>#N/A</v>
      </c>
      <c r="BS141" s="8" t="str">
        <f t="shared" si="212"/>
        <v>Nincs hosszútávú terv!</v>
      </c>
      <c r="BT141" s="5" t="e">
        <f t="shared" si="213"/>
        <v>#N/A</v>
      </c>
      <c r="BU141" s="5" t="e">
        <f t="shared" si="214"/>
        <v>#N/A</v>
      </c>
      <c r="BV141" s="5">
        <f t="shared" si="215"/>
        <v>0</v>
      </c>
      <c r="BW141" s="5">
        <f t="shared" si="216"/>
        <v>0</v>
      </c>
      <c r="BX141" s="5">
        <f t="shared" si="217"/>
        <v>0</v>
      </c>
      <c r="BY141" s="5">
        <f t="shared" si="218"/>
        <v>0</v>
      </c>
      <c r="BZ141" s="5">
        <f t="shared" si="219"/>
        <v>0</v>
      </c>
      <c r="CA141" s="5">
        <f t="shared" si="220"/>
        <v>0</v>
      </c>
      <c r="CB141" s="5">
        <f t="shared" si="221"/>
        <v>0</v>
      </c>
      <c r="CC141" s="5">
        <f t="shared" si="222"/>
        <v>0</v>
      </c>
      <c r="CD141" s="5">
        <f t="shared" si="223"/>
        <v>0</v>
      </c>
      <c r="CE141" s="5" t="e">
        <f t="shared" si="224"/>
        <v>#N/A</v>
      </c>
      <c r="CF141" s="4" t="e">
        <f t="shared" si="225"/>
        <v>#N/A</v>
      </c>
      <c r="CG141" s="5">
        <f t="shared" si="226"/>
        <v>0</v>
      </c>
      <c r="CH141" s="5" t="e">
        <f t="shared" si="227"/>
        <v>#N/A</v>
      </c>
      <c r="CI141" s="5" t="e">
        <f t="shared" si="228"/>
        <v>#N/A</v>
      </c>
    </row>
    <row r="142" spans="1:87" s="2" customFormat="1" ht="43.2" hidden="1" customHeight="1" x14ac:dyDescent="0.3">
      <c r="A142" s="1" t="str">
        <f t="shared" si="188"/>
        <v>Kitöltés rendben!</v>
      </c>
      <c r="B142" s="172">
        <v>2</v>
      </c>
      <c r="C142" s="171" t="s">
        <v>479</v>
      </c>
      <c r="D142" s="173" t="s">
        <v>531</v>
      </c>
      <c r="E142" s="173" t="s">
        <v>576</v>
      </c>
      <c r="F142" s="174" t="str">
        <f>VLOOKUP($G142,Összesítő!$B:$F,2,FALSE)</f>
        <v>11-07278-1-002-00-14</v>
      </c>
      <c r="G142" s="171" t="s">
        <v>76</v>
      </c>
      <c r="H142" s="174">
        <f>COUNTA($G$3:G142)</f>
        <v>115</v>
      </c>
      <c r="I142" s="174" t="str">
        <f>AZ142&amp;"_"&amp;H142&amp;"_FIV_"&amp;LEFT(Előlap!$B$6,4)</f>
        <v>4133_115_FIV_2026</v>
      </c>
      <c r="J142" s="174" t="str">
        <f>VLOOKUP($G142,Összesítő!$B:$F,5,FALSE)</f>
        <v>Püspökmolnári, Rábahídvég</v>
      </c>
      <c r="K142" s="174" t="str">
        <f>VLOOKUP($G142,Összesítő!$B:$F,4,FALSE)</f>
        <v>Püspökmolnári Község Önkormányzata, Rábahídvég Község Önkormányzata</v>
      </c>
      <c r="L142" s="6">
        <f t="shared" si="189"/>
        <v>20000</v>
      </c>
      <c r="M142" s="172">
        <v>2035</v>
      </c>
      <c r="N142" s="172">
        <v>2035</v>
      </c>
      <c r="O142" s="12">
        <v>0</v>
      </c>
      <c r="P142" s="7">
        <v>20000</v>
      </c>
      <c r="Q142" s="7">
        <v>0</v>
      </c>
      <c r="S142" s="7">
        <v>0</v>
      </c>
      <c r="T142" s="7">
        <v>0</v>
      </c>
      <c r="U142" s="7">
        <v>0</v>
      </c>
      <c r="V142" s="7">
        <v>0</v>
      </c>
      <c r="W142" s="7">
        <v>0</v>
      </c>
      <c r="X142" s="7">
        <v>0</v>
      </c>
      <c r="Y142" s="7">
        <v>0</v>
      </c>
      <c r="Z142" s="7">
        <v>0</v>
      </c>
      <c r="AA142" s="7">
        <v>0</v>
      </c>
      <c r="AB142" s="7">
        <v>0</v>
      </c>
      <c r="AC142" s="7">
        <v>0</v>
      </c>
      <c r="AD142" s="6">
        <f t="shared" si="190"/>
        <v>0</v>
      </c>
      <c r="AE142" s="3" t="str">
        <f t="shared" si="191"/>
        <v>Nem rövidtávú a feladat.</v>
      </c>
      <c r="AG142" s="7">
        <v>0</v>
      </c>
      <c r="AH142" s="7">
        <v>0</v>
      </c>
      <c r="AI142" s="7">
        <v>420</v>
      </c>
      <c r="AJ142" s="7">
        <v>0</v>
      </c>
      <c r="AK142" s="7">
        <v>0</v>
      </c>
      <c r="AL142" s="7">
        <v>0</v>
      </c>
      <c r="AM142" s="7">
        <v>0</v>
      </c>
      <c r="AN142" s="7">
        <v>0</v>
      </c>
      <c r="AO142" s="7">
        <v>0</v>
      </c>
      <c r="AP142" s="7">
        <v>0</v>
      </c>
      <c r="AQ142" s="7">
        <v>0</v>
      </c>
      <c r="AR142" s="6">
        <f t="shared" si="192"/>
        <v>420</v>
      </c>
      <c r="AS142" s="171" t="s">
        <v>580</v>
      </c>
      <c r="AT142" s="3" t="str">
        <f t="shared" si="193"/>
        <v>Forráshiányos a feladat!</v>
      </c>
      <c r="AV142" s="173" t="s">
        <v>0</v>
      </c>
      <c r="AW142" s="173" t="s">
        <v>0</v>
      </c>
      <c r="AZ142" s="8">
        <f>VLOOKUP($G142,Összesítő!$B:$F,3,FALSE)</f>
        <v>4133</v>
      </c>
      <c r="BA142" s="8">
        <f t="shared" si="194"/>
        <v>0</v>
      </c>
      <c r="BB142" s="5">
        <f t="shared" si="195"/>
        <v>1</v>
      </c>
      <c r="BC142" s="5" t="str">
        <f t="shared" si="196"/>
        <v>H</v>
      </c>
      <c r="BD142" s="5">
        <f t="shared" si="197"/>
        <v>0</v>
      </c>
      <c r="BE142" s="5">
        <f t="shared" si="198"/>
        <v>0</v>
      </c>
      <c r="BF142" s="5">
        <f t="shared" si="199"/>
        <v>0</v>
      </c>
      <c r="BG142" s="8" t="str">
        <f t="shared" si="200"/>
        <v>Nem rövidtávú a feladat.</v>
      </c>
      <c r="BH142" s="5">
        <f t="shared" si="201"/>
        <v>1</v>
      </c>
      <c r="BI142" s="5">
        <f t="shared" si="202"/>
        <v>1</v>
      </c>
      <c r="BJ142" s="5">
        <f t="shared" si="203"/>
        <v>1</v>
      </c>
      <c r="BK142" s="5">
        <f t="shared" si="204"/>
        <v>1</v>
      </c>
      <c r="BL142" s="5">
        <f t="shared" si="205"/>
        <v>1</v>
      </c>
      <c r="BM142" s="4" t="str">
        <f t="shared" si="206"/>
        <v>Forráshiányos a feladat!</v>
      </c>
      <c r="BN142" s="5">
        <f t="shared" si="207"/>
        <v>0</v>
      </c>
      <c r="BO142" s="5">
        <f t="shared" si="208"/>
        <v>1</v>
      </c>
      <c r="BP142" s="5">
        <f t="shared" si="209"/>
        <v>0</v>
      </c>
      <c r="BQ142" s="5">
        <f t="shared" si="210"/>
        <v>0</v>
      </c>
      <c r="BR142" s="5">
        <f t="shared" si="211"/>
        <v>0</v>
      </c>
      <c r="BS142" s="8">
        <f t="shared" si="212"/>
        <v>0</v>
      </c>
      <c r="BT142" s="5">
        <f t="shared" si="213"/>
        <v>0</v>
      </c>
      <c r="BU142" s="5">
        <f t="shared" si="214"/>
        <v>0</v>
      </c>
      <c r="BV142" s="5">
        <f t="shared" si="215"/>
        <v>1</v>
      </c>
      <c r="BW142" s="5">
        <f t="shared" si="216"/>
        <v>1</v>
      </c>
      <c r="BX142" s="5">
        <f t="shared" si="217"/>
        <v>1</v>
      </c>
      <c r="BY142" s="5">
        <f t="shared" si="218"/>
        <v>1</v>
      </c>
      <c r="BZ142" s="5">
        <f t="shared" si="219"/>
        <v>1</v>
      </c>
      <c r="CA142" s="5">
        <f t="shared" si="220"/>
        <v>1</v>
      </c>
      <c r="CB142" s="5">
        <f t="shared" si="221"/>
        <v>1</v>
      </c>
      <c r="CC142" s="5">
        <f t="shared" si="222"/>
        <v>1</v>
      </c>
      <c r="CD142" s="5">
        <f t="shared" si="223"/>
        <v>1</v>
      </c>
      <c r="CE142" s="5" t="str">
        <f t="shared" si="224"/>
        <v>?</v>
      </c>
      <c r="CF142" s="4" t="str">
        <f t="shared" si="225"/>
        <v>Kitöltés rendben!</v>
      </c>
      <c r="CG142" s="5">
        <f t="shared" si="226"/>
        <v>1</v>
      </c>
      <c r="CH142" s="5">
        <f t="shared" si="227"/>
        <v>0</v>
      </c>
      <c r="CI142" s="5">
        <f t="shared" si="228"/>
        <v>1</v>
      </c>
    </row>
    <row r="143" spans="1:87" s="2" customFormat="1" ht="43.2" hidden="1" customHeight="1" x14ac:dyDescent="0.3">
      <c r="A143" s="1" t="str">
        <f t="shared" ref="A143" si="265">IF($G143="","Nincs VKR kiválasztva!",CF143)</f>
        <v>Kitöltés rendben!</v>
      </c>
      <c r="B143" s="176">
        <v>2</v>
      </c>
      <c r="C143" s="171" t="s">
        <v>481</v>
      </c>
      <c r="D143" s="173" t="s">
        <v>511</v>
      </c>
      <c r="E143" s="173" t="s">
        <v>574</v>
      </c>
      <c r="F143" s="174" t="str">
        <f>VLOOKUP($G143,Összesítő!$B:$F,2,FALSE)</f>
        <v>11-07278-1-002-00-14</v>
      </c>
      <c r="G143" s="171" t="s">
        <v>76</v>
      </c>
      <c r="H143" s="174">
        <f>COUNTA($G$3:G143)</f>
        <v>116</v>
      </c>
      <c r="I143" s="174" t="str">
        <f>AZ143&amp;"_"&amp;H143&amp;"_FIV_"&amp;LEFT(Előlap!$B$6,4)</f>
        <v>4133_116_FIV_2026</v>
      </c>
      <c r="J143" s="174" t="str">
        <f>VLOOKUP($G143,Összesítő!$B:$F,5,FALSE)</f>
        <v>Püspökmolnári, Rábahídvég</v>
      </c>
      <c r="K143" s="174" t="str">
        <f>VLOOKUP($G143,Összesítő!$B:$F,4,FALSE)</f>
        <v>Püspökmolnári Község Önkormányzata, Rábahídvég Község Önkormányzata</v>
      </c>
      <c r="L143" s="6">
        <f t="shared" ref="L143" si="266">O143+P143</f>
        <v>16000</v>
      </c>
      <c r="M143" s="176">
        <v>2029</v>
      </c>
      <c r="N143" s="176">
        <v>2029</v>
      </c>
      <c r="O143" s="12">
        <v>0</v>
      </c>
      <c r="P143" s="7">
        <v>16000</v>
      </c>
      <c r="Q143" s="7">
        <v>0</v>
      </c>
      <c r="S143" s="7">
        <v>0</v>
      </c>
      <c r="T143" s="7">
        <v>0</v>
      </c>
      <c r="U143" s="7">
        <v>0</v>
      </c>
      <c r="V143" s="7">
        <v>0</v>
      </c>
      <c r="W143" s="7">
        <v>0</v>
      </c>
      <c r="X143" s="7">
        <v>0</v>
      </c>
      <c r="Y143" s="7">
        <v>0</v>
      </c>
      <c r="Z143" s="7">
        <v>0</v>
      </c>
      <c r="AA143" s="7">
        <v>0</v>
      </c>
      <c r="AB143" s="7">
        <v>0</v>
      </c>
      <c r="AC143" s="7">
        <v>0</v>
      </c>
      <c r="AD143" s="6">
        <f t="shared" ref="AD143" si="267">SUM(S143:AC143)</f>
        <v>0</v>
      </c>
      <c r="AE143" s="3" t="str">
        <f t="shared" ref="AE143" si="268">IF($G143="","Nincs VKR kiválasztva!",IF(BB143=0,"Hiányos kitöltés!",BG143))</f>
        <v>Nem rövidtávú a feladat.</v>
      </c>
      <c r="AG143" s="7">
        <v>0</v>
      </c>
      <c r="AH143" s="7">
        <v>0</v>
      </c>
      <c r="AI143" s="7">
        <v>0</v>
      </c>
      <c r="AJ143" s="7">
        <v>0</v>
      </c>
      <c r="AK143" s="7">
        <v>0</v>
      </c>
      <c r="AL143" s="7">
        <v>0</v>
      </c>
      <c r="AM143" s="7">
        <v>0</v>
      </c>
      <c r="AN143" s="7">
        <v>0</v>
      </c>
      <c r="AO143" s="7">
        <v>0</v>
      </c>
      <c r="AP143" s="7">
        <v>0</v>
      </c>
      <c r="AQ143" s="7">
        <v>0</v>
      </c>
      <c r="AR143" s="6">
        <f t="shared" ref="AR143" si="269">SUM(AG143:AQ143)</f>
        <v>0</v>
      </c>
      <c r="AS143" s="171" t="s">
        <v>580</v>
      </c>
      <c r="AT143" s="3" t="str">
        <f t="shared" si="193"/>
        <v>Forráshiányos a feladat!</v>
      </c>
      <c r="AV143" s="173" t="s">
        <v>0</v>
      </c>
      <c r="AW143" s="173" t="s">
        <v>0</v>
      </c>
      <c r="AZ143" s="8">
        <f>VLOOKUP($G143,Összesítő!$B:$F,3,FALSE)</f>
        <v>4133</v>
      </c>
      <c r="BA143" s="8">
        <f t="shared" si="194"/>
        <v>0</v>
      </c>
      <c r="BB143" s="5">
        <f t="shared" si="195"/>
        <v>1</v>
      </c>
      <c r="BC143" s="5" t="str">
        <f t="shared" si="196"/>
        <v>H</v>
      </c>
      <c r="BD143" s="5">
        <f t="shared" ref="BD143" si="270">IF(OR(BC143="R",BC143="RH"),1,0)</f>
        <v>0</v>
      </c>
      <c r="BE143" s="5">
        <f t="shared" si="198"/>
        <v>0</v>
      </c>
      <c r="BF143" s="5">
        <f t="shared" si="199"/>
        <v>0</v>
      </c>
      <c r="BG143" s="8" t="str">
        <f t="shared" si="200"/>
        <v>Nem rövidtávú a feladat.</v>
      </c>
      <c r="BH143" s="5">
        <f t="shared" si="201"/>
        <v>1</v>
      </c>
      <c r="BI143" s="5">
        <f t="shared" si="202"/>
        <v>1</v>
      </c>
      <c r="BJ143" s="5">
        <f t="shared" si="203"/>
        <v>1</v>
      </c>
      <c r="BK143" s="5">
        <f t="shared" si="204"/>
        <v>1</v>
      </c>
      <c r="BL143" s="5">
        <f t="shared" ref="BL143" si="271">IF(AND($BK143=1,$P143=$AR143),1,IF(AND($BK143=1,$P143&gt;$AR143,AS143="igen"),1,0))</f>
        <v>1</v>
      </c>
      <c r="BM143" s="4" t="str">
        <f t="shared" si="206"/>
        <v>Forráshiányos a feladat!</v>
      </c>
      <c r="BN143" s="5">
        <f t="shared" si="207"/>
        <v>0</v>
      </c>
      <c r="BO143" s="5">
        <f t="shared" si="208"/>
        <v>1</v>
      </c>
      <c r="BP143" s="5">
        <f t="shared" si="209"/>
        <v>0</v>
      </c>
      <c r="BQ143" s="5">
        <f t="shared" si="210"/>
        <v>0</v>
      </c>
      <c r="BR143" s="5">
        <f t="shared" si="211"/>
        <v>0</v>
      </c>
      <c r="BS143" s="8">
        <f t="shared" si="212"/>
        <v>0</v>
      </c>
      <c r="BT143" s="5">
        <f t="shared" si="213"/>
        <v>0</v>
      </c>
      <c r="BU143" s="5">
        <f t="shared" si="214"/>
        <v>0</v>
      </c>
      <c r="BV143" s="5">
        <f t="shared" si="215"/>
        <v>1</v>
      </c>
      <c r="BW143" s="5">
        <f t="shared" si="216"/>
        <v>1</v>
      </c>
      <c r="BX143" s="5">
        <f t="shared" si="217"/>
        <v>1</v>
      </c>
      <c r="BY143" s="5">
        <f t="shared" si="218"/>
        <v>1</v>
      </c>
      <c r="BZ143" s="5">
        <f t="shared" si="219"/>
        <v>1</v>
      </c>
      <c r="CA143" s="5">
        <f t="shared" si="220"/>
        <v>1</v>
      </c>
      <c r="CB143" s="5">
        <f t="shared" si="221"/>
        <v>1</v>
      </c>
      <c r="CC143" s="5">
        <f t="shared" si="222"/>
        <v>1</v>
      </c>
      <c r="CD143" s="5">
        <f t="shared" si="223"/>
        <v>1</v>
      </c>
      <c r="CE143" s="5" t="str">
        <f t="shared" si="224"/>
        <v>?</v>
      </c>
      <c r="CF143" s="4" t="str">
        <f t="shared" ref="CF143" si="272">IF($BB143=0,$CE143,IF($BH143=0,"I. ütem forrása nincs kitöltve!",IF($BK143=0,"II. ütem forrása nincs kitöltve!",IF($BE143=1,"Költségek üteme nem megfelelő (az időtartam és a költség üteme eltér)!",IF(AND(BI143=0,$BB143=1,$BK143=1,$BE143=1),"Kötelező cellák kitöltve, de az I. ütem forrása hibás!",IF(AND(BK143=0,$BB143=1,$BK143=1,$BE143=1),"Kötelező cellák kitöltve, de a II. ütem forrása hibás!",IF(AND($BP143=1,$BA143&lt;30),"Nullás a rövidtávú feladat és rövid (hiányzik) a hozzá tartozó indoklás!",IF(AND($BQ143=1,$BA143&lt;30),"Nullás a hosszútávú feladat és rövid (hiányzik) a hozzá tartozó indoklás!",IF(AND(BO143=1,C143="1811_RENDKÍVÜLI"),"II. ütemre nem tervezhet Rendkívüli feladatot!",IF(BI143=0,AE143,IF(BL143=0,AT143,IF(AND(BD143=1,$Q143&gt;$O143),"EM rendelet 2. melléklet terhére elszámolt költség nem lehet nagyobb az I. ütemre tervezett tényleges költségnél!",IF($AD143&gt;$O143,"Többlet forrást jelölt meg az I. ütemnél! Kérjük, a többletet az 'Osszesito' fülön tüntesse fel!",IF($AR143&gt;$P143,"Többlet forrást jelölt meg a II. ütemnél! Kérjük, a többletet az 'Osszesito' fülön tüntesse fel!","Kitöltés rendben!"))))))))))))))</f>
        <v>Kitöltés rendben!</v>
      </c>
      <c r="CG143" s="5">
        <f t="shared" ref="CG143" si="273">IF(A143="Kitöltés rendben!",1,0)</f>
        <v>1</v>
      </c>
      <c r="CH143" s="5">
        <f t="shared" si="227"/>
        <v>0</v>
      </c>
      <c r="CI143" s="5">
        <f t="shared" si="228"/>
        <v>1</v>
      </c>
    </row>
    <row r="144" spans="1:87" s="2" customFormat="1" ht="43.2" hidden="1" customHeight="1" x14ac:dyDescent="0.3">
      <c r="A144" s="1" t="str">
        <f t="shared" si="188"/>
        <v>Kitöltés rendben!</v>
      </c>
      <c r="B144" s="172">
        <v>0</v>
      </c>
      <c r="C144" s="171" t="s">
        <v>489</v>
      </c>
      <c r="D144" s="173" t="s">
        <v>506</v>
      </c>
      <c r="E144" s="173" t="s">
        <v>575</v>
      </c>
      <c r="F144" s="174" t="str">
        <f>VLOOKUP($G144,Összesítő!$B:$F,2,FALSE)</f>
        <v>11-07278-1-002-00-14</v>
      </c>
      <c r="G144" s="171" t="s">
        <v>76</v>
      </c>
      <c r="H144" s="174">
        <f>COUNTA($G$3:G144)</f>
        <v>117</v>
      </c>
      <c r="I144" s="174" t="str">
        <f>AZ144&amp;"_"&amp;H144&amp;"_FIV_"&amp;LEFT(Előlap!$B$6,4)</f>
        <v>4133_117_FIV_2026</v>
      </c>
      <c r="J144" s="174" t="str">
        <f>VLOOKUP($G144,Összesítő!$B:$F,5,FALSE)</f>
        <v>Püspökmolnári, Rábahídvég</v>
      </c>
      <c r="K144" s="174" t="str">
        <f>VLOOKUP($G144,Összesítő!$B:$F,4,FALSE)</f>
        <v>Püspökmolnári Község Önkormányzata, Rábahídvég Község Önkormányzata</v>
      </c>
      <c r="L144" s="6">
        <f t="shared" si="189"/>
        <v>0</v>
      </c>
      <c r="M144" s="172">
        <v>2027</v>
      </c>
      <c r="N144" s="172">
        <v>2027</v>
      </c>
      <c r="O144" s="12">
        <v>0</v>
      </c>
      <c r="P144" s="7">
        <v>0</v>
      </c>
      <c r="Q144" s="7">
        <v>0</v>
      </c>
      <c r="S144" s="7">
        <v>0</v>
      </c>
      <c r="T144" s="7">
        <v>0</v>
      </c>
      <c r="U144" s="7">
        <v>0</v>
      </c>
      <c r="V144" s="7">
        <v>0</v>
      </c>
      <c r="W144" s="7">
        <v>0</v>
      </c>
      <c r="X144" s="7">
        <v>0</v>
      </c>
      <c r="Y144" s="7">
        <v>0</v>
      </c>
      <c r="Z144" s="7">
        <v>0</v>
      </c>
      <c r="AA144" s="7">
        <v>0</v>
      </c>
      <c r="AB144" s="7">
        <v>0</v>
      </c>
      <c r="AC144" s="7">
        <v>0</v>
      </c>
      <c r="AD144" s="6">
        <f t="shared" si="190"/>
        <v>0</v>
      </c>
      <c r="AE144" s="3" t="str">
        <f t="shared" si="191"/>
        <v>A forrás egyenlő a költséggel (I.ütem).</v>
      </c>
      <c r="AG144" s="7">
        <v>0</v>
      </c>
      <c r="AH144" s="7">
        <v>0</v>
      </c>
      <c r="AI144" s="7">
        <v>0</v>
      </c>
      <c r="AJ144" s="7">
        <v>0</v>
      </c>
      <c r="AK144" s="7">
        <v>0</v>
      </c>
      <c r="AL144" s="7">
        <v>0</v>
      </c>
      <c r="AM144" s="7">
        <v>0</v>
      </c>
      <c r="AN144" s="7">
        <v>0</v>
      </c>
      <c r="AO144" s="7">
        <v>0</v>
      </c>
      <c r="AP144" s="7">
        <v>0</v>
      </c>
      <c r="AQ144" s="7">
        <v>0</v>
      </c>
      <c r="AR144" s="6">
        <f t="shared" si="192"/>
        <v>0</v>
      </c>
      <c r="AS144" s="171" t="s">
        <v>581</v>
      </c>
      <c r="AT144" s="3" t="str">
        <f t="shared" si="193"/>
        <v>Nem hosszútávú a feladat.</v>
      </c>
      <c r="AV144" s="173" t="s">
        <v>582</v>
      </c>
      <c r="AW144" s="173" t="s">
        <v>0</v>
      </c>
      <c r="AZ144" s="8">
        <f>VLOOKUP($G144,Összesítő!$B:$F,3,FALSE)</f>
        <v>4133</v>
      </c>
      <c r="BA144" s="8">
        <f t="shared" si="194"/>
        <v>31</v>
      </c>
      <c r="BB144" s="5">
        <f t="shared" si="195"/>
        <v>1</v>
      </c>
      <c r="BC144" s="5" t="str">
        <f t="shared" si="196"/>
        <v>R</v>
      </c>
      <c r="BD144" s="5">
        <f t="shared" si="197"/>
        <v>1</v>
      </c>
      <c r="BE144" s="5">
        <f t="shared" si="198"/>
        <v>0</v>
      </c>
      <c r="BF144" s="5">
        <f t="shared" si="199"/>
        <v>0</v>
      </c>
      <c r="BG144" s="8" t="str">
        <f t="shared" si="200"/>
        <v>A forrás egyenlő a költséggel (I.ütem).</v>
      </c>
      <c r="BH144" s="5">
        <f t="shared" si="201"/>
        <v>1</v>
      </c>
      <c r="BI144" s="5">
        <f t="shared" si="202"/>
        <v>1</v>
      </c>
      <c r="BJ144" s="5">
        <f t="shared" si="203"/>
        <v>0</v>
      </c>
      <c r="BK144" s="5">
        <f t="shared" si="204"/>
        <v>1</v>
      </c>
      <c r="BL144" s="5">
        <f t="shared" si="205"/>
        <v>1</v>
      </c>
      <c r="BM144" s="4" t="str">
        <f t="shared" si="206"/>
        <v>Nem hosszútávú a feladat.</v>
      </c>
      <c r="BN144" s="5">
        <f t="shared" si="207"/>
        <v>1</v>
      </c>
      <c r="BO144" s="5">
        <f t="shared" si="208"/>
        <v>0</v>
      </c>
      <c r="BP144" s="5">
        <f t="shared" si="209"/>
        <v>1</v>
      </c>
      <c r="BQ144" s="5">
        <f t="shared" si="210"/>
        <v>0</v>
      </c>
      <c r="BR144" s="5">
        <f t="shared" si="211"/>
        <v>1</v>
      </c>
      <c r="BS144" s="8" t="str">
        <f t="shared" si="212"/>
        <v>Nincs hosszútávú terv!</v>
      </c>
      <c r="BT144" s="5">
        <f t="shared" si="213"/>
        <v>1</v>
      </c>
      <c r="BU144" s="5">
        <f t="shared" si="214"/>
        <v>0</v>
      </c>
      <c r="BV144" s="5">
        <f t="shared" si="215"/>
        <v>1</v>
      </c>
      <c r="BW144" s="5">
        <f t="shared" si="216"/>
        <v>1</v>
      </c>
      <c r="BX144" s="5">
        <f t="shared" si="217"/>
        <v>1</v>
      </c>
      <c r="BY144" s="5">
        <f t="shared" si="218"/>
        <v>1</v>
      </c>
      <c r="BZ144" s="5">
        <f t="shared" si="219"/>
        <v>1</v>
      </c>
      <c r="CA144" s="5">
        <f t="shared" si="220"/>
        <v>1</v>
      </c>
      <c r="CB144" s="5">
        <f t="shared" si="221"/>
        <v>1</v>
      </c>
      <c r="CC144" s="5">
        <f t="shared" si="222"/>
        <v>1</v>
      </c>
      <c r="CD144" s="5">
        <f t="shared" si="223"/>
        <v>1</v>
      </c>
      <c r="CE144" s="5" t="str">
        <f t="shared" si="224"/>
        <v>?</v>
      </c>
      <c r="CF144" s="4" t="str">
        <f t="shared" si="225"/>
        <v>Kitöltés rendben!</v>
      </c>
      <c r="CG144" s="5">
        <f t="shared" si="226"/>
        <v>1</v>
      </c>
      <c r="CH144" s="5">
        <f t="shared" si="227"/>
        <v>1</v>
      </c>
      <c r="CI144" s="5">
        <f t="shared" si="228"/>
        <v>0</v>
      </c>
    </row>
    <row r="145" spans="1:87" s="2" customFormat="1" ht="31.2" hidden="1" customHeight="1" x14ac:dyDescent="0.3">
      <c r="A145" s="1" t="str">
        <f t="shared" si="188"/>
        <v>Nincs VKR kiválasztva!</v>
      </c>
      <c r="B145" s="172"/>
      <c r="C145" s="171"/>
      <c r="D145" s="173"/>
      <c r="E145" s="173"/>
      <c r="F145" s="174" t="e">
        <f>VLOOKUP($G145,Összesítő!$B:$F,2,FALSE)</f>
        <v>#N/A</v>
      </c>
      <c r="G145" s="171"/>
      <c r="H145" s="174">
        <f>COUNTA($G$3:G145)</f>
        <v>117</v>
      </c>
      <c r="I145" s="174" t="e">
        <f>AZ145&amp;"_"&amp;H145&amp;"_FIV_"&amp;LEFT(Előlap!$B$6,4)</f>
        <v>#N/A</v>
      </c>
      <c r="J145" s="174" t="e">
        <f>VLOOKUP($G145,Összesítő!$B:$F,5,FALSE)</f>
        <v>#N/A</v>
      </c>
      <c r="K145" s="174" t="e">
        <f>VLOOKUP($G145,Összesítő!$B:$F,4,FALSE)</f>
        <v>#N/A</v>
      </c>
      <c r="L145" s="6">
        <f t="shared" si="189"/>
        <v>0</v>
      </c>
      <c r="M145" s="172"/>
      <c r="N145" s="172"/>
      <c r="O145" s="12"/>
      <c r="P145" s="7"/>
      <c r="Q145" s="7"/>
      <c r="S145" s="7"/>
      <c r="T145" s="7"/>
      <c r="U145" s="7"/>
      <c r="V145" s="7"/>
      <c r="W145" s="7"/>
      <c r="X145" s="7"/>
      <c r="Y145" s="7"/>
      <c r="Z145" s="7"/>
      <c r="AA145" s="7"/>
      <c r="AB145" s="7"/>
      <c r="AC145" s="7"/>
      <c r="AD145" s="6">
        <f t="shared" si="190"/>
        <v>0</v>
      </c>
      <c r="AE145" s="3" t="str">
        <f t="shared" si="191"/>
        <v>Nincs VKR kiválasztva!</v>
      </c>
      <c r="AG145" s="7"/>
      <c r="AH145" s="7"/>
      <c r="AI145" s="7"/>
      <c r="AJ145" s="7"/>
      <c r="AK145" s="7"/>
      <c r="AL145" s="7"/>
      <c r="AM145" s="7"/>
      <c r="AN145" s="7"/>
      <c r="AO145" s="7"/>
      <c r="AP145" s="7"/>
      <c r="AQ145" s="7"/>
      <c r="AR145" s="6">
        <f t="shared" si="192"/>
        <v>0</v>
      </c>
      <c r="AS145" s="171"/>
      <c r="AT145" s="3" t="str">
        <f t="shared" si="193"/>
        <v>Nincs VKR kiválasztva!</v>
      </c>
      <c r="AV145" s="173" t="s">
        <v>0</v>
      </c>
      <c r="AW145" s="173" t="s">
        <v>0</v>
      </c>
      <c r="AZ145" s="8" t="e">
        <f>VLOOKUP($G145,Összesítő!$B:$F,3,FALSE)</f>
        <v>#N/A</v>
      </c>
      <c r="BA145" s="8">
        <f t="shared" si="194"/>
        <v>0</v>
      </c>
      <c r="BB145" s="5" t="e">
        <f t="shared" si="195"/>
        <v>#N/A</v>
      </c>
      <c r="BC145" s="5" t="e">
        <f t="shared" si="196"/>
        <v>#N/A</v>
      </c>
      <c r="BD145" s="5" t="e">
        <f t="shared" si="197"/>
        <v>#N/A</v>
      </c>
      <c r="BE145" s="5" t="e">
        <f t="shared" si="198"/>
        <v>#N/A</v>
      </c>
      <c r="BF145" s="5">
        <f t="shared" si="199"/>
        <v>0</v>
      </c>
      <c r="BG145" s="8" t="str">
        <f t="shared" si="200"/>
        <v>A forrás egyenlő a költséggel (I.ütem).</v>
      </c>
      <c r="BH145" s="5">
        <f t="shared" si="201"/>
        <v>0</v>
      </c>
      <c r="BI145" s="5">
        <f t="shared" si="202"/>
        <v>0</v>
      </c>
      <c r="BJ145" s="5">
        <f t="shared" si="203"/>
        <v>0</v>
      </c>
      <c r="BK145" s="5">
        <f t="shared" si="204"/>
        <v>0</v>
      </c>
      <c r="BL145" s="5">
        <f t="shared" si="205"/>
        <v>0</v>
      </c>
      <c r="BM145" s="4" t="str">
        <f t="shared" si="206"/>
        <v>Nem hosszútávú a feladat.</v>
      </c>
      <c r="BN145" s="5">
        <f t="shared" si="207"/>
        <v>1</v>
      </c>
      <c r="BO145" s="5">
        <f t="shared" si="208"/>
        <v>0</v>
      </c>
      <c r="BP145" s="5">
        <f t="shared" si="209"/>
        <v>1</v>
      </c>
      <c r="BQ145" s="5">
        <f t="shared" si="210"/>
        <v>0</v>
      </c>
      <c r="BR145" s="5" t="e">
        <f t="shared" si="211"/>
        <v>#N/A</v>
      </c>
      <c r="BS145" s="8" t="str">
        <f t="shared" si="212"/>
        <v>Nincs hosszútávú terv!</v>
      </c>
      <c r="BT145" s="5" t="e">
        <f t="shared" si="213"/>
        <v>#N/A</v>
      </c>
      <c r="BU145" s="5" t="e">
        <f t="shared" si="214"/>
        <v>#N/A</v>
      </c>
      <c r="BV145" s="5">
        <f t="shared" si="215"/>
        <v>0</v>
      </c>
      <c r="BW145" s="5">
        <f t="shared" si="216"/>
        <v>0</v>
      </c>
      <c r="BX145" s="5">
        <f t="shared" si="217"/>
        <v>0</v>
      </c>
      <c r="BY145" s="5">
        <f t="shared" si="218"/>
        <v>0</v>
      </c>
      <c r="BZ145" s="5">
        <f t="shared" si="219"/>
        <v>0</v>
      </c>
      <c r="CA145" s="5">
        <f t="shared" si="220"/>
        <v>0</v>
      </c>
      <c r="CB145" s="5">
        <f t="shared" si="221"/>
        <v>0</v>
      </c>
      <c r="CC145" s="5">
        <f t="shared" si="222"/>
        <v>0</v>
      </c>
      <c r="CD145" s="5">
        <f t="shared" si="223"/>
        <v>0</v>
      </c>
      <c r="CE145" s="5" t="e">
        <f t="shared" si="224"/>
        <v>#N/A</v>
      </c>
      <c r="CF145" s="4" t="e">
        <f t="shared" si="225"/>
        <v>#N/A</v>
      </c>
      <c r="CG145" s="5">
        <f t="shared" si="226"/>
        <v>0</v>
      </c>
      <c r="CH145" s="5" t="e">
        <f t="shared" si="227"/>
        <v>#N/A</v>
      </c>
      <c r="CI145" s="5" t="e">
        <f t="shared" si="228"/>
        <v>#N/A</v>
      </c>
    </row>
    <row r="146" spans="1:87" s="2" customFormat="1" ht="86.4" hidden="1" customHeight="1" x14ac:dyDescent="0.3">
      <c r="A146" s="1" t="str">
        <f t="shared" si="188"/>
        <v>Kitöltés rendben!</v>
      </c>
      <c r="B146" s="172">
        <v>2</v>
      </c>
      <c r="C146" s="171" t="s">
        <v>438</v>
      </c>
      <c r="D146" s="173" t="s">
        <v>532</v>
      </c>
      <c r="E146" s="173" t="s">
        <v>576</v>
      </c>
      <c r="F146" s="174" t="str">
        <f>VLOOKUP($G146,Összesítő!$B:$F,2,FALSE)</f>
        <v>11-25760-1-004-00-03</v>
      </c>
      <c r="G146" s="171" t="s">
        <v>220</v>
      </c>
      <c r="H146" s="174">
        <f>COUNTA($G$3:G146)</f>
        <v>118</v>
      </c>
      <c r="I146" s="174" t="str">
        <f>AZ146&amp;"_"&amp;H146&amp;"_FIV_"&amp;LEFT(Előlap!$B$6,4)</f>
        <v>4169_118_FIV_2026</v>
      </c>
      <c r="J146" s="174" t="str">
        <f>VLOOKUP($G146,Összesítő!$B:$F,5,FALSE)</f>
        <v>Meggyeskovácsi, Rábatöttös, Rum, Zsennye</v>
      </c>
      <c r="K146" s="174" t="str">
        <f>VLOOKUP($G146,Összesítő!$B:$F,4,FALSE)</f>
        <v>Meggyeskovácsi Község Önkormányzata, Rábatöttös Község Önkormányzata, Rum Község Önkormányzata, Zsennye Község Önkormányzata</v>
      </c>
      <c r="L146" s="6">
        <f t="shared" si="189"/>
        <v>60000</v>
      </c>
      <c r="M146" s="172">
        <v>2028</v>
      </c>
      <c r="N146" s="172">
        <v>2029</v>
      </c>
      <c r="O146" s="12">
        <v>0</v>
      </c>
      <c r="P146" s="7">
        <v>60000</v>
      </c>
      <c r="Q146" s="7">
        <v>0</v>
      </c>
      <c r="S146" s="7">
        <v>0</v>
      </c>
      <c r="T146" s="7">
        <v>0</v>
      </c>
      <c r="U146" s="7">
        <v>0</v>
      </c>
      <c r="V146" s="7">
        <v>0</v>
      </c>
      <c r="W146" s="7">
        <v>0</v>
      </c>
      <c r="X146" s="7">
        <v>0</v>
      </c>
      <c r="Y146" s="7">
        <v>0</v>
      </c>
      <c r="Z146" s="7">
        <v>0</v>
      </c>
      <c r="AA146" s="7">
        <v>0</v>
      </c>
      <c r="AB146" s="7">
        <v>0</v>
      </c>
      <c r="AC146" s="7">
        <v>0</v>
      </c>
      <c r="AD146" s="6">
        <f t="shared" si="190"/>
        <v>0</v>
      </c>
      <c r="AE146" s="3" t="str">
        <f t="shared" si="191"/>
        <v>Nem rövidtávú a feladat.</v>
      </c>
      <c r="AG146" s="7">
        <v>0</v>
      </c>
      <c r="AH146" s="7">
        <v>0</v>
      </c>
      <c r="AI146" s="7">
        <v>220</v>
      </c>
      <c r="AJ146" s="7">
        <v>0</v>
      </c>
      <c r="AK146" s="7">
        <v>0</v>
      </c>
      <c r="AL146" s="7">
        <v>0</v>
      </c>
      <c r="AM146" s="7">
        <v>0</v>
      </c>
      <c r="AN146" s="7">
        <v>0</v>
      </c>
      <c r="AO146" s="7">
        <v>0</v>
      </c>
      <c r="AP146" s="7">
        <v>0</v>
      </c>
      <c r="AQ146" s="7">
        <v>0</v>
      </c>
      <c r="AR146" s="6">
        <f t="shared" si="192"/>
        <v>220</v>
      </c>
      <c r="AS146" s="171" t="s">
        <v>580</v>
      </c>
      <c r="AT146" s="3" t="str">
        <f t="shared" si="193"/>
        <v>Forráshiányos a feladat!</v>
      </c>
      <c r="AV146" s="173" t="s">
        <v>0</v>
      </c>
      <c r="AW146" s="173" t="s">
        <v>0</v>
      </c>
      <c r="AZ146" s="8">
        <f>VLOOKUP($G146,Összesítő!$B:$F,3,FALSE)</f>
        <v>4169</v>
      </c>
      <c r="BA146" s="8">
        <f t="shared" si="194"/>
        <v>0</v>
      </c>
      <c r="BB146" s="5">
        <f t="shared" si="195"/>
        <v>1</v>
      </c>
      <c r="BC146" s="5" t="str">
        <f t="shared" si="196"/>
        <v>H</v>
      </c>
      <c r="BD146" s="5">
        <f t="shared" si="197"/>
        <v>0</v>
      </c>
      <c r="BE146" s="5">
        <f t="shared" si="198"/>
        <v>0</v>
      </c>
      <c r="BF146" s="5">
        <f t="shared" si="199"/>
        <v>0</v>
      </c>
      <c r="BG146" s="8" t="str">
        <f t="shared" si="200"/>
        <v>Nem rövidtávú a feladat.</v>
      </c>
      <c r="BH146" s="5">
        <f t="shared" si="201"/>
        <v>1</v>
      </c>
      <c r="BI146" s="5">
        <f t="shared" si="202"/>
        <v>1</v>
      </c>
      <c r="BJ146" s="5">
        <f t="shared" si="203"/>
        <v>1</v>
      </c>
      <c r="BK146" s="5">
        <f t="shared" si="204"/>
        <v>1</v>
      </c>
      <c r="BL146" s="5">
        <f t="shared" si="205"/>
        <v>1</v>
      </c>
      <c r="BM146" s="4" t="str">
        <f t="shared" si="206"/>
        <v>Forráshiányos a feladat!</v>
      </c>
      <c r="BN146" s="5">
        <f t="shared" si="207"/>
        <v>0</v>
      </c>
      <c r="BO146" s="5">
        <f t="shared" si="208"/>
        <v>1</v>
      </c>
      <c r="BP146" s="5">
        <f t="shared" si="209"/>
        <v>0</v>
      </c>
      <c r="BQ146" s="5">
        <f t="shared" si="210"/>
        <v>0</v>
      </c>
      <c r="BR146" s="5">
        <f t="shared" si="211"/>
        <v>0</v>
      </c>
      <c r="BS146" s="8">
        <f t="shared" si="212"/>
        <v>0</v>
      </c>
      <c r="BT146" s="5">
        <f t="shared" si="213"/>
        <v>0</v>
      </c>
      <c r="BU146" s="5">
        <f t="shared" si="214"/>
        <v>0</v>
      </c>
      <c r="BV146" s="5">
        <f t="shared" si="215"/>
        <v>1</v>
      </c>
      <c r="BW146" s="5">
        <f t="shared" si="216"/>
        <v>1</v>
      </c>
      <c r="BX146" s="5">
        <f t="shared" si="217"/>
        <v>1</v>
      </c>
      <c r="BY146" s="5">
        <f t="shared" si="218"/>
        <v>1</v>
      </c>
      <c r="BZ146" s="5">
        <f t="shared" si="219"/>
        <v>1</v>
      </c>
      <c r="CA146" s="5">
        <f t="shared" si="220"/>
        <v>1</v>
      </c>
      <c r="CB146" s="5">
        <f t="shared" si="221"/>
        <v>1</v>
      </c>
      <c r="CC146" s="5">
        <f t="shared" si="222"/>
        <v>1</v>
      </c>
      <c r="CD146" s="5">
        <f t="shared" si="223"/>
        <v>1</v>
      </c>
      <c r="CE146" s="5" t="str">
        <f t="shared" si="224"/>
        <v>?</v>
      </c>
      <c r="CF146" s="4" t="str">
        <f t="shared" si="225"/>
        <v>Kitöltés rendben!</v>
      </c>
      <c r="CG146" s="5">
        <f t="shared" si="226"/>
        <v>1</v>
      </c>
      <c r="CH146" s="5">
        <f t="shared" si="227"/>
        <v>0</v>
      </c>
      <c r="CI146" s="5">
        <f t="shared" si="228"/>
        <v>1</v>
      </c>
    </row>
    <row r="147" spans="1:87" s="2" customFormat="1" ht="86.4" hidden="1" customHeight="1" x14ac:dyDescent="0.3">
      <c r="A147" s="1" t="str">
        <f t="shared" si="188"/>
        <v>Kitöltés rendben!</v>
      </c>
      <c r="B147" s="172">
        <v>2</v>
      </c>
      <c r="C147" s="171" t="s">
        <v>468</v>
      </c>
      <c r="D147" s="173" t="s">
        <v>533</v>
      </c>
      <c r="E147" s="173" t="s">
        <v>576</v>
      </c>
      <c r="F147" s="174" t="str">
        <f>VLOOKUP($G147,Összesítő!$B:$F,2,FALSE)</f>
        <v>11-25760-1-004-00-03</v>
      </c>
      <c r="G147" s="171" t="s">
        <v>220</v>
      </c>
      <c r="H147" s="174">
        <f>COUNTA($G$3:G147)</f>
        <v>119</v>
      </c>
      <c r="I147" s="174" t="str">
        <f>AZ147&amp;"_"&amp;H147&amp;"_FIV_"&amp;LEFT(Előlap!$B$6,4)</f>
        <v>4169_119_FIV_2026</v>
      </c>
      <c r="J147" s="174" t="str">
        <f>VLOOKUP($G147,Összesítő!$B:$F,5,FALSE)</f>
        <v>Meggyeskovácsi, Rábatöttös, Rum, Zsennye</v>
      </c>
      <c r="K147" s="174" t="str">
        <f>VLOOKUP($G147,Összesítő!$B:$F,4,FALSE)</f>
        <v>Meggyeskovácsi Község Önkormányzata, Rábatöttös Község Önkormányzata, Rum Község Önkormányzata, Zsennye Község Önkormányzata</v>
      </c>
      <c r="L147" s="6">
        <f t="shared" si="189"/>
        <v>45000</v>
      </c>
      <c r="M147" s="172">
        <v>2030</v>
      </c>
      <c r="N147" s="172">
        <v>2030</v>
      </c>
      <c r="O147" s="12">
        <v>0</v>
      </c>
      <c r="P147" s="7">
        <v>45000</v>
      </c>
      <c r="Q147" s="7">
        <v>0</v>
      </c>
      <c r="S147" s="7">
        <v>0</v>
      </c>
      <c r="T147" s="7">
        <v>0</v>
      </c>
      <c r="U147" s="7">
        <v>0</v>
      </c>
      <c r="V147" s="7">
        <v>0</v>
      </c>
      <c r="W147" s="7">
        <v>0</v>
      </c>
      <c r="X147" s="7">
        <v>0</v>
      </c>
      <c r="Y147" s="7">
        <v>0</v>
      </c>
      <c r="Z147" s="7">
        <v>0</v>
      </c>
      <c r="AA147" s="7">
        <v>0</v>
      </c>
      <c r="AB147" s="7">
        <v>0</v>
      </c>
      <c r="AC147" s="7">
        <v>0</v>
      </c>
      <c r="AD147" s="6">
        <f t="shared" si="190"/>
        <v>0</v>
      </c>
      <c r="AE147" s="3" t="str">
        <f t="shared" si="191"/>
        <v>Nem rövidtávú a feladat.</v>
      </c>
      <c r="AG147" s="7">
        <v>0</v>
      </c>
      <c r="AH147" s="7">
        <v>0</v>
      </c>
      <c r="AI147" s="7">
        <v>0</v>
      </c>
      <c r="AJ147" s="7">
        <v>0</v>
      </c>
      <c r="AK147" s="7">
        <v>0</v>
      </c>
      <c r="AL147" s="7">
        <v>0</v>
      </c>
      <c r="AM147" s="7">
        <v>0</v>
      </c>
      <c r="AN147" s="7">
        <v>0</v>
      </c>
      <c r="AO147" s="7">
        <v>0</v>
      </c>
      <c r="AP147" s="7">
        <v>0</v>
      </c>
      <c r="AQ147" s="7">
        <v>0</v>
      </c>
      <c r="AR147" s="6">
        <f t="shared" si="192"/>
        <v>0</v>
      </c>
      <c r="AS147" s="171" t="s">
        <v>580</v>
      </c>
      <c r="AT147" s="3" t="str">
        <f t="shared" si="193"/>
        <v>Forráshiányos a feladat!</v>
      </c>
      <c r="AV147" s="173" t="s">
        <v>0</v>
      </c>
      <c r="AW147" s="173" t="s">
        <v>0</v>
      </c>
      <c r="AZ147" s="8">
        <f>VLOOKUP($G147,Összesítő!$B:$F,3,FALSE)</f>
        <v>4169</v>
      </c>
      <c r="BA147" s="8">
        <f t="shared" si="194"/>
        <v>0</v>
      </c>
      <c r="BB147" s="5">
        <f t="shared" si="195"/>
        <v>1</v>
      </c>
      <c r="BC147" s="5" t="str">
        <f t="shared" si="196"/>
        <v>H</v>
      </c>
      <c r="BD147" s="5">
        <f t="shared" si="197"/>
        <v>0</v>
      </c>
      <c r="BE147" s="5">
        <f t="shared" si="198"/>
        <v>0</v>
      </c>
      <c r="BF147" s="5">
        <f t="shared" si="199"/>
        <v>0</v>
      </c>
      <c r="BG147" s="8" t="str">
        <f t="shared" si="200"/>
        <v>Nem rövidtávú a feladat.</v>
      </c>
      <c r="BH147" s="5">
        <f t="shared" si="201"/>
        <v>1</v>
      </c>
      <c r="BI147" s="5">
        <f t="shared" si="202"/>
        <v>1</v>
      </c>
      <c r="BJ147" s="5">
        <f t="shared" si="203"/>
        <v>1</v>
      </c>
      <c r="BK147" s="5">
        <f t="shared" si="204"/>
        <v>1</v>
      </c>
      <c r="BL147" s="5">
        <f t="shared" si="205"/>
        <v>1</v>
      </c>
      <c r="BM147" s="4" t="str">
        <f t="shared" si="206"/>
        <v>Forráshiányos a feladat!</v>
      </c>
      <c r="BN147" s="5">
        <f t="shared" si="207"/>
        <v>0</v>
      </c>
      <c r="BO147" s="5">
        <f t="shared" si="208"/>
        <v>1</v>
      </c>
      <c r="BP147" s="5">
        <f t="shared" si="209"/>
        <v>0</v>
      </c>
      <c r="BQ147" s="5">
        <f t="shared" si="210"/>
        <v>0</v>
      </c>
      <c r="BR147" s="5">
        <f t="shared" si="211"/>
        <v>0</v>
      </c>
      <c r="BS147" s="8">
        <f t="shared" si="212"/>
        <v>0</v>
      </c>
      <c r="BT147" s="5">
        <f t="shared" si="213"/>
        <v>0</v>
      </c>
      <c r="BU147" s="5">
        <f t="shared" si="214"/>
        <v>0</v>
      </c>
      <c r="BV147" s="5">
        <f t="shared" si="215"/>
        <v>1</v>
      </c>
      <c r="BW147" s="5">
        <f t="shared" si="216"/>
        <v>1</v>
      </c>
      <c r="BX147" s="5">
        <f t="shared" si="217"/>
        <v>1</v>
      </c>
      <c r="BY147" s="5">
        <f t="shared" si="218"/>
        <v>1</v>
      </c>
      <c r="BZ147" s="5">
        <f t="shared" si="219"/>
        <v>1</v>
      </c>
      <c r="CA147" s="5">
        <f t="shared" si="220"/>
        <v>1</v>
      </c>
      <c r="CB147" s="5">
        <f t="shared" si="221"/>
        <v>1</v>
      </c>
      <c r="CC147" s="5">
        <f t="shared" si="222"/>
        <v>1</v>
      </c>
      <c r="CD147" s="5">
        <f t="shared" si="223"/>
        <v>1</v>
      </c>
      <c r="CE147" s="5" t="str">
        <f t="shared" si="224"/>
        <v>?</v>
      </c>
      <c r="CF147" s="4" t="str">
        <f t="shared" si="225"/>
        <v>Kitöltés rendben!</v>
      </c>
      <c r="CG147" s="5">
        <f t="shared" si="226"/>
        <v>1</v>
      </c>
      <c r="CH147" s="5">
        <f t="shared" si="227"/>
        <v>0</v>
      </c>
      <c r="CI147" s="5">
        <f t="shared" si="228"/>
        <v>1</v>
      </c>
    </row>
    <row r="148" spans="1:87" s="2" customFormat="1" ht="86.4" hidden="1" customHeight="1" x14ac:dyDescent="0.3">
      <c r="A148" s="1" t="str">
        <f t="shared" ref="A148" si="274">IF($G148="","Nincs VKR kiválasztva!",CF148)</f>
        <v>Kitöltés rendben!</v>
      </c>
      <c r="B148" s="176">
        <v>2</v>
      </c>
      <c r="C148" s="171" t="s">
        <v>481</v>
      </c>
      <c r="D148" s="173" t="s">
        <v>511</v>
      </c>
      <c r="E148" s="173" t="s">
        <v>574</v>
      </c>
      <c r="F148" s="174" t="str">
        <f>VLOOKUP($G148,Összesítő!$B:$F,2,FALSE)</f>
        <v>11-25760-1-004-00-03</v>
      </c>
      <c r="G148" s="171" t="s">
        <v>220</v>
      </c>
      <c r="H148" s="174">
        <f>COUNTA($G$3:G148)</f>
        <v>120</v>
      </c>
      <c r="I148" s="174" t="str">
        <f>AZ148&amp;"_"&amp;H148&amp;"_FIV_"&amp;LEFT(Előlap!$B$6,4)</f>
        <v>4169_120_FIV_2026</v>
      </c>
      <c r="J148" s="174" t="str">
        <f>VLOOKUP($G148,Összesítő!$B:$F,5,FALSE)</f>
        <v>Meggyeskovácsi, Rábatöttös, Rum, Zsennye</v>
      </c>
      <c r="K148" s="174" t="str">
        <f>VLOOKUP($G148,Összesítő!$B:$F,4,FALSE)</f>
        <v>Meggyeskovácsi Község Önkormányzata, Rábatöttös Község Önkormányzata, Rum Község Önkormányzata, Zsennye Község Önkormányzata</v>
      </c>
      <c r="L148" s="6">
        <f t="shared" ref="L148" si="275">O148+P148</f>
        <v>10000</v>
      </c>
      <c r="M148" s="176">
        <v>2029</v>
      </c>
      <c r="N148" s="176">
        <v>2029</v>
      </c>
      <c r="O148" s="12">
        <v>0</v>
      </c>
      <c r="P148" s="7">
        <v>10000</v>
      </c>
      <c r="Q148" s="178">
        <v>0</v>
      </c>
      <c r="S148" s="7">
        <v>0</v>
      </c>
      <c r="T148" s="7">
        <v>0</v>
      </c>
      <c r="U148" s="7">
        <v>0</v>
      </c>
      <c r="V148" s="7">
        <v>0</v>
      </c>
      <c r="W148" s="7">
        <v>0</v>
      </c>
      <c r="X148" s="7">
        <v>0</v>
      </c>
      <c r="Y148" s="7">
        <v>0</v>
      </c>
      <c r="Z148" s="7">
        <v>0</v>
      </c>
      <c r="AA148" s="7">
        <v>0</v>
      </c>
      <c r="AB148" s="7">
        <v>0</v>
      </c>
      <c r="AC148" s="7">
        <v>0</v>
      </c>
      <c r="AD148" s="6">
        <f t="shared" ref="AD148" si="276">SUM(S148:AC148)</f>
        <v>0</v>
      </c>
      <c r="AE148" s="3" t="str">
        <f t="shared" ref="AE148" si="277">IF($G148="","Nincs VKR kiválasztva!",IF(BB148=0,"Hiányos kitöltés!",BG148))</f>
        <v>Nem rövidtávú a feladat.</v>
      </c>
      <c r="AG148" s="7">
        <v>0</v>
      </c>
      <c r="AH148" s="7">
        <v>0</v>
      </c>
      <c r="AI148" s="7">
        <v>0</v>
      </c>
      <c r="AJ148" s="7">
        <v>0</v>
      </c>
      <c r="AK148" s="7">
        <v>0</v>
      </c>
      <c r="AL148" s="7">
        <v>0</v>
      </c>
      <c r="AM148" s="7">
        <v>0</v>
      </c>
      <c r="AN148" s="7">
        <v>0</v>
      </c>
      <c r="AO148" s="7">
        <v>0</v>
      </c>
      <c r="AP148" s="7">
        <v>0</v>
      </c>
      <c r="AQ148" s="7">
        <v>0</v>
      </c>
      <c r="AR148" s="6">
        <f t="shared" ref="AR148" si="278">SUM(AG148:AQ148)</f>
        <v>0</v>
      </c>
      <c r="AS148" s="171" t="s">
        <v>580</v>
      </c>
      <c r="AT148" s="3" t="str">
        <f t="shared" si="193"/>
        <v>Forráshiányos a feladat!</v>
      </c>
      <c r="AV148" s="173" t="s">
        <v>0</v>
      </c>
      <c r="AW148" s="173" t="s">
        <v>0</v>
      </c>
      <c r="AZ148" s="8">
        <f>VLOOKUP($G148,Összesítő!$B:$F,3,FALSE)</f>
        <v>4169</v>
      </c>
      <c r="BA148" s="8">
        <f t="shared" si="194"/>
        <v>0</v>
      </c>
      <c r="BB148" s="5">
        <f t="shared" si="195"/>
        <v>1</v>
      </c>
      <c r="BC148" s="5" t="str">
        <f t="shared" si="196"/>
        <v>H</v>
      </c>
      <c r="BD148" s="5">
        <f t="shared" ref="BD148" si="279">IF(OR(BC148="R",BC148="RH"),1,0)</f>
        <v>0</v>
      </c>
      <c r="BE148" s="5">
        <f t="shared" si="198"/>
        <v>0</v>
      </c>
      <c r="BF148" s="5">
        <f t="shared" si="199"/>
        <v>0</v>
      </c>
      <c r="BG148" s="8" t="str">
        <f t="shared" si="200"/>
        <v>Nem rövidtávú a feladat.</v>
      </c>
      <c r="BH148" s="5">
        <f t="shared" si="201"/>
        <v>1</v>
      </c>
      <c r="BI148" s="5">
        <f t="shared" si="202"/>
        <v>1</v>
      </c>
      <c r="BJ148" s="5">
        <f t="shared" si="203"/>
        <v>1</v>
      </c>
      <c r="BK148" s="5">
        <f t="shared" si="204"/>
        <v>1</v>
      </c>
      <c r="BL148" s="5">
        <f t="shared" ref="BL148" si="280">IF(AND($BK148=1,$P148=$AR148),1,IF(AND($BK148=1,$P148&gt;$AR148,AS148="igen"),1,0))</f>
        <v>1</v>
      </c>
      <c r="BM148" s="4" t="str">
        <f t="shared" si="206"/>
        <v>Forráshiányos a feladat!</v>
      </c>
      <c r="BN148" s="5">
        <f t="shared" si="207"/>
        <v>0</v>
      </c>
      <c r="BO148" s="5">
        <f t="shared" si="208"/>
        <v>1</v>
      </c>
      <c r="BP148" s="5">
        <f t="shared" si="209"/>
        <v>0</v>
      </c>
      <c r="BQ148" s="5">
        <f t="shared" si="210"/>
        <v>0</v>
      </c>
      <c r="BR148" s="5">
        <f t="shared" si="211"/>
        <v>0</v>
      </c>
      <c r="BS148" s="8">
        <f t="shared" si="212"/>
        <v>0</v>
      </c>
      <c r="BT148" s="5">
        <f t="shared" si="213"/>
        <v>0</v>
      </c>
      <c r="BU148" s="5">
        <f t="shared" si="214"/>
        <v>0</v>
      </c>
      <c r="BV148" s="5">
        <f t="shared" si="215"/>
        <v>1</v>
      </c>
      <c r="BW148" s="5">
        <f t="shared" si="216"/>
        <v>1</v>
      </c>
      <c r="BX148" s="5">
        <f t="shared" si="217"/>
        <v>1</v>
      </c>
      <c r="BY148" s="5">
        <f t="shared" si="218"/>
        <v>1</v>
      </c>
      <c r="BZ148" s="5">
        <f t="shared" si="219"/>
        <v>1</v>
      </c>
      <c r="CA148" s="5">
        <f t="shared" si="220"/>
        <v>1</v>
      </c>
      <c r="CB148" s="5">
        <f t="shared" si="221"/>
        <v>1</v>
      </c>
      <c r="CC148" s="5">
        <f t="shared" si="222"/>
        <v>1</v>
      </c>
      <c r="CD148" s="5">
        <f t="shared" si="223"/>
        <v>1</v>
      </c>
      <c r="CE148" s="5" t="str">
        <f t="shared" si="224"/>
        <v>?</v>
      </c>
      <c r="CF148" s="4" t="str">
        <f t="shared" ref="CF148" si="281">IF($BB148=0,$CE148,IF($BH148=0,"I. ütem forrása nincs kitöltve!",IF($BK148=0,"II. ütem forrása nincs kitöltve!",IF($BE148=1,"Költségek üteme nem megfelelő (az időtartam és a költség üteme eltér)!",IF(AND(BI148=0,$BB148=1,$BK148=1,$BE148=1),"Kötelező cellák kitöltve, de az I. ütem forrása hibás!",IF(AND(BK148=0,$BB148=1,$BK148=1,$BE148=1),"Kötelező cellák kitöltve, de a II. ütem forrása hibás!",IF(AND($BP148=1,$BA148&lt;30),"Nullás a rövidtávú feladat és rövid (hiányzik) a hozzá tartozó indoklás!",IF(AND($BQ148=1,$BA148&lt;30),"Nullás a hosszútávú feladat és rövid (hiányzik) a hozzá tartozó indoklás!",IF(AND(BO148=1,C148="1811_RENDKÍVÜLI"),"II. ütemre nem tervezhet Rendkívüli feladatot!",IF(BI148=0,AE148,IF(BL148=0,AT148,IF(AND(BD148=1,$Q148&gt;$O148),"EM rendelet 2. melléklet terhére elszámolt költség nem lehet nagyobb az I. ütemre tervezett tényleges költségnél!",IF($AD148&gt;$O148,"Többlet forrást jelölt meg az I. ütemnél! Kérjük, a többletet az 'Osszesito' fülön tüntesse fel!",IF($AR148&gt;$P148,"Többlet forrást jelölt meg a II. ütemnél! Kérjük, a többletet az 'Osszesito' fülön tüntesse fel!","Kitöltés rendben!"))))))))))))))</f>
        <v>Kitöltés rendben!</v>
      </c>
      <c r="CG148" s="5">
        <f t="shared" ref="CG148" si="282">IF(A148="Kitöltés rendben!",1,0)</f>
        <v>1</v>
      </c>
      <c r="CH148" s="5">
        <f t="shared" si="227"/>
        <v>0</v>
      </c>
      <c r="CI148" s="5">
        <f t="shared" si="228"/>
        <v>1</v>
      </c>
    </row>
    <row r="149" spans="1:87" s="2" customFormat="1" ht="86.4" hidden="1" customHeight="1" x14ac:dyDescent="0.3">
      <c r="A149" s="1" t="str">
        <f t="shared" si="188"/>
        <v>Kitöltés rendben!</v>
      </c>
      <c r="B149" s="172">
        <v>0</v>
      </c>
      <c r="C149" s="171" t="s">
        <v>489</v>
      </c>
      <c r="D149" s="173" t="s">
        <v>506</v>
      </c>
      <c r="E149" s="173" t="s">
        <v>575</v>
      </c>
      <c r="F149" s="174" t="str">
        <f>VLOOKUP($G149,Összesítő!$B:$F,2,FALSE)</f>
        <v>11-25760-1-004-00-03</v>
      </c>
      <c r="G149" s="171" t="s">
        <v>220</v>
      </c>
      <c r="H149" s="174">
        <f>COUNTA($G$3:G149)</f>
        <v>121</v>
      </c>
      <c r="I149" s="174" t="str">
        <f>AZ149&amp;"_"&amp;H149&amp;"_FIV_"&amp;LEFT(Előlap!$B$6,4)</f>
        <v>4169_121_FIV_2026</v>
      </c>
      <c r="J149" s="174" t="str">
        <f>VLOOKUP($G149,Összesítő!$B:$F,5,FALSE)</f>
        <v>Meggyeskovácsi, Rábatöttös, Rum, Zsennye</v>
      </c>
      <c r="K149" s="174" t="str">
        <f>VLOOKUP($G149,Összesítő!$B:$F,4,FALSE)</f>
        <v>Meggyeskovácsi Község Önkormányzata, Rábatöttös Község Önkormányzata, Rum Község Önkormányzata, Zsennye Község Önkormányzata</v>
      </c>
      <c r="L149" s="6">
        <f t="shared" si="189"/>
        <v>0</v>
      </c>
      <c r="M149" s="172">
        <v>2027</v>
      </c>
      <c r="N149" s="172">
        <v>2027</v>
      </c>
      <c r="O149" s="12">
        <v>0</v>
      </c>
      <c r="P149" s="7">
        <v>0</v>
      </c>
      <c r="Q149" s="7">
        <v>0</v>
      </c>
      <c r="S149" s="7">
        <v>0</v>
      </c>
      <c r="T149" s="7">
        <v>0</v>
      </c>
      <c r="U149" s="7">
        <v>0</v>
      </c>
      <c r="V149" s="7">
        <v>0</v>
      </c>
      <c r="W149" s="7">
        <v>0</v>
      </c>
      <c r="X149" s="7">
        <v>0</v>
      </c>
      <c r="Y149" s="7">
        <v>0</v>
      </c>
      <c r="Z149" s="7">
        <v>0</v>
      </c>
      <c r="AA149" s="7">
        <v>0</v>
      </c>
      <c r="AB149" s="7">
        <v>0</v>
      </c>
      <c r="AC149" s="7">
        <v>0</v>
      </c>
      <c r="AD149" s="6">
        <f t="shared" si="190"/>
        <v>0</v>
      </c>
      <c r="AE149" s="3" t="str">
        <f t="shared" si="191"/>
        <v>A forrás egyenlő a költséggel (I.ütem).</v>
      </c>
      <c r="AG149" s="7">
        <v>0</v>
      </c>
      <c r="AH149" s="7">
        <v>0</v>
      </c>
      <c r="AI149" s="7">
        <v>0</v>
      </c>
      <c r="AJ149" s="7">
        <v>0</v>
      </c>
      <c r="AK149" s="7">
        <v>0</v>
      </c>
      <c r="AL149" s="7">
        <v>0</v>
      </c>
      <c r="AM149" s="7">
        <v>0</v>
      </c>
      <c r="AN149" s="7">
        <v>0</v>
      </c>
      <c r="AO149" s="7">
        <v>0</v>
      </c>
      <c r="AP149" s="7">
        <v>0</v>
      </c>
      <c r="AQ149" s="7">
        <v>0</v>
      </c>
      <c r="AR149" s="6">
        <f t="shared" si="192"/>
        <v>0</v>
      </c>
      <c r="AS149" s="171" t="s">
        <v>581</v>
      </c>
      <c r="AT149" s="3" t="str">
        <f t="shared" si="193"/>
        <v>Nem hosszútávú a feladat.</v>
      </c>
      <c r="AV149" s="173" t="s">
        <v>582</v>
      </c>
      <c r="AW149" s="173" t="s">
        <v>0</v>
      </c>
      <c r="AZ149" s="8">
        <f>VLOOKUP($G149,Összesítő!$B:$F,3,FALSE)</f>
        <v>4169</v>
      </c>
      <c r="BA149" s="8">
        <f t="shared" si="194"/>
        <v>31</v>
      </c>
      <c r="BB149" s="5">
        <f t="shared" si="195"/>
        <v>1</v>
      </c>
      <c r="BC149" s="5" t="str">
        <f t="shared" si="196"/>
        <v>R</v>
      </c>
      <c r="BD149" s="5">
        <f t="shared" si="197"/>
        <v>1</v>
      </c>
      <c r="BE149" s="5">
        <f t="shared" si="198"/>
        <v>0</v>
      </c>
      <c r="BF149" s="5">
        <f t="shared" si="199"/>
        <v>0</v>
      </c>
      <c r="BG149" s="8" t="str">
        <f t="shared" si="200"/>
        <v>A forrás egyenlő a költséggel (I.ütem).</v>
      </c>
      <c r="BH149" s="5">
        <f t="shared" si="201"/>
        <v>1</v>
      </c>
      <c r="BI149" s="5">
        <f t="shared" si="202"/>
        <v>1</v>
      </c>
      <c r="BJ149" s="5">
        <f t="shared" si="203"/>
        <v>0</v>
      </c>
      <c r="BK149" s="5">
        <f t="shared" si="204"/>
        <v>1</v>
      </c>
      <c r="BL149" s="5">
        <f t="shared" si="205"/>
        <v>1</v>
      </c>
      <c r="BM149" s="4" t="str">
        <f t="shared" si="206"/>
        <v>Nem hosszútávú a feladat.</v>
      </c>
      <c r="BN149" s="5">
        <f t="shared" si="207"/>
        <v>1</v>
      </c>
      <c r="BO149" s="5">
        <f t="shared" si="208"/>
        <v>0</v>
      </c>
      <c r="BP149" s="5">
        <f t="shared" si="209"/>
        <v>1</v>
      </c>
      <c r="BQ149" s="5">
        <f t="shared" si="210"/>
        <v>0</v>
      </c>
      <c r="BR149" s="5">
        <f t="shared" si="211"/>
        <v>1</v>
      </c>
      <c r="BS149" s="8" t="str">
        <f t="shared" si="212"/>
        <v>Nincs hosszútávú terv!</v>
      </c>
      <c r="BT149" s="5">
        <f t="shared" si="213"/>
        <v>1</v>
      </c>
      <c r="BU149" s="5">
        <f t="shared" si="214"/>
        <v>0</v>
      </c>
      <c r="BV149" s="5">
        <f t="shared" si="215"/>
        <v>1</v>
      </c>
      <c r="BW149" s="5">
        <f t="shared" si="216"/>
        <v>1</v>
      </c>
      <c r="BX149" s="5">
        <f t="shared" si="217"/>
        <v>1</v>
      </c>
      <c r="BY149" s="5">
        <f t="shared" si="218"/>
        <v>1</v>
      </c>
      <c r="BZ149" s="5">
        <f t="shared" si="219"/>
        <v>1</v>
      </c>
      <c r="CA149" s="5">
        <f t="shared" si="220"/>
        <v>1</v>
      </c>
      <c r="CB149" s="5">
        <f t="shared" si="221"/>
        <v>1</v>
      </c>
      <c r="CC149" s="5">
        <f t="shared" si="222"/>
        <v>1</v>
      </c>
      <c r="CD149" s="5">
        <f t="shared" si="223"/>
        <v>1</v>
      </c>
      <c r="CE149" s="5" t="str">
        <f t="shared" si="224"/>
        <v>?</v>
      </c>
      <c r="CF149" s="4" t="str">
        <f t="shared" si="225"/>
        <v>Kitöltés rendben!</v>
      </c>
      <c r="CG149" s="5">
        <f t="shared" si="226"/>
        <v>1</v>
      </c>
      <c r="CH149" s="5">
        <f t="shared" si="227"/>
        <v>1</v>
      </c>
      <c r="CI149" s="5">
        <f t="shared" si="228"/>
        <v>0</v>
      </c>
    </row>
    <row r="150" spans="1:87" s="2" customFormat="1" ht="31.2" hidden="1" customHeight="1" x14ac:dyDescent="0.3">
      <c r="A150" s="1" t="str">
        <f t="shared" si="188"/>
        <v>Nincs VKR kiválasztva!</v>
      </c>
      <c r="B150" s="172"/>
      <c r="C150" s="171"/>
      <c r="D150" s="173"/>
      <c r="E150" s="173"/>
      <c r="F150" s="174" t="e">
        <f>VLOOKUP($G150,Összesítő!$B:$F,2,FALSE)</f>
        <v>#N/A</v>
      </c>
      <c r="G150" s="171"/>
      <c r="H150" s="174">
        <f>COUNTA($G$3:G150)</f>
        <v>121</v>
      </c>
      <c r="I150" s="174" t="e">
        <f>AZ150&amp;"_"&amp;H150&amp;"_FIV_"&amp;LEFT(Előlap!$B$6,4)</f>
        <v>#N/A</v>
      </c>
      <c r="J150" s="174" t="e">
        <f>VLOOKUP($G150,Összesítő!$B:$F,5,FALSE)</f>
        <v>#N/A</v>
      </c>
      <c r="K150" s="174" t="e">
        <f>VLOOKUP($G150,Összesítő!$B:$F,4,FALSE)</f>
        <v>#N/A</v>
      </c>
      <c r="L150" s="6">
        <f t="shared" si="189"/>
        <v>0</v>
      </c>
      <c r="M150" s="172"/>
      <c r="N150" s="172"/>
      <c r="O150" s="12"/>
      <c r="P150" s="7"/>
      <c r="Q150" s="7"/>
      <c r="S150" s="7"/>
      <c r="T150" s="7"/>
      <c r="U150" s="7"/>
      <c r="V150" s="7"/>
      <c r="W150" s="7"/>
      <c r="X150" s="7"/>
      <c r="Y150" s="7"/>
      <c r="Z150" s="7"/>
      <c r="AA150" s="7"/>
      <c r="AB150" s="7"/>
      <c r="AC150" s="7"/>
      <c r="AD150" s="6">
        <f t="shared" si="190"/>
        <v>0</v>
      </c>
      <c r="AE150" s="3" t="str">
        <f t="shared" si="191"/>
        <v>Nincs VKR kiválasztva!</v>
      </c>
      <c r="AG150" s="7"/>
      <c r="AH150" s="7"/>
      <c r="AI150" s="7"/>
      <c r="AJ150" s="7"/>
      <c r="AK150" s="7"/>
      <c r="AL150" s="7"/>
      <c r="AM150" s="7"/>
      <c r="AN150" s="7"/>
      <c r="AO150" s="7"/>
      <c r="AP150" s="7"/>
      <c r="AQ150" s="7"/>
      <c r="AR150" s="6">
        <f t="shared" si="192"/>
        <v>0</v>
      </c>
      <c r="AS150" s="171"/>
      <c r="AT150" s="3" t="str">
        <f t="shared" si="193"/>
        <v>Nincs VKR kiválasztva!</v>
      </c>
      <c r="AV150" s="173" t="s">
        <v>0</v>
      </c>
      <c r="AW150" s="173" t="s">
        <v>0</v>
      </c>
      <c r="AZ150" s="8" t="e">
        <f>VLOOKUP($G150,Összesítő!$B:$F,3,FALSE)</f>
        <v>#N/A</v>
      </c>
      <c r="BA150" s="8">
        <f t="shared" si="194"/>
        <v>0</v>
      </c>
      <c r="BB150" s="5" t="e">
        <f t="shared" si="195"/>
        <v>#N/A</v>
      </c>
      <c r="BC150" s="5" t="e">
        <f t="shared" si="196"/>
        <v>#N/A</v>
      </c>
      <c r="BD150" s="5" t="e">
        <f t="shared" si="197"/>
        <v>#N/A</v>
      </c>
      <c r="BE150" s="5" t="e">
        <f t="shared" si="198"/>
        <v>#N/A</v>
      </c>
      <c r="BF150" s="5">
        <f t="shared" si="199"/>
        <v>0</v>
      </c>
      <c r="BG150" s="8" t="str">
        <f t="shared" si="200"/>
        <v>A forrás egyenlő a költséggel (I.ütem).</v>
      </c>
      <c r="BH150" s="5">
        <f t="shared" si="201"/>
        <v>0</v>
      </c>
      <c r="BI150" s="5">
        <f t="shared" si="202"/>
        <v>0</v>
      </c>
      <c r="BJ150" s="5">
        <f t="shared" si="203"/>
        <v>0</v>
      </c>
      <c r="BK150" s="5">
        <f t="shared" si="204"/>
        <v>0</v>
      </c>
      <c r="BL150" s="5">
        <f t="shared" si="205"/>
        <v>0</v>
      </c>
      <c r="BM150" s="4" t="str">
        <f t="shared" si="206"/>
        <v>Nem hosszútávú a feladat.</v>
      </c>
      <c r="BN150" s="5">
        <f t="shared" si="207"/>
        <v>1</v>
      </c>
      <c r="BO150" s="5">
        <f t="shared" si="208"/>
        <v>0</v>
      </c>
      <c r="BP150" s="5">
        <f t="shared" si="209"/>
        <v>1</v>
      </c>
      <c r="BQ150" s="5">
        <f t="shared" si="210"/>
        <v>0</v>
      </c>
      <c r="BR150" s="5" t="e">
        <f t="shared" si="211"/>
        <v>#N/A</v>
      </c>
      <c r="BS150" s="8" t="str">
        <f t="shared" si="212"/>
        <v>Nincs hosszútávú terv!</v>
      </c>
      <c r="BT150" s="5" t="e">
        <f t="shared" si="213"/>
        <v>#N/A</v>
      </c>
      <c r="BU150" s="5" t="e">
        <f t="shared" si="214"/>
        <v>#N/A</v>
      </c>
      <c r="BV150" s="5">
        <f t="shared" si="215"/>
        <v>0</v>
      </c>
      <c r="BW150" s="5">
        <f t="shared" si="216"/>
        <v>0</v>
      </c>
      <c r="BX150" s="5">
        <f t="shared" si="217"/>
        <v>0</v>
      </c>
      <c r="BY150" s="5">
        <f t="shared" si="218"/>
        <v>0</v>
      </c>
      <c r="BZ150" s="5">
        <f t="shared" si="219"/>
        <v>0</v>
      </c>
      <c r="CA150" s="5">
        <f t="shared" si="220"/>
        <v>0</v>
      </c>
      <c r="CB150" s="5">
        <f t="shared" si="221"/>
        <v>0</v>
      </c>
      <c r="CC150" s="5">
        <f t="shared" si="222"/>
        <v>0</v>
      </c>
      <c r="CD150" s="5">
        <f t="shared" si="223"/>
        <v>0</v>
      </c>
      <c r="CE150" s="5" t="e">
        <f t="shared" si="224"/>
        <v>#N/A</v>
      </c>
      <c r="CF150" s="4" t="e">
        <f t="shared" si="225"/>
        <v>#N/A</v>
      </c>
      <c r="CG150" s="5">
        <f t="shared" si="226"/>
        <v>0</v>
      </c>
      <c r="CH150" s="5" t="e">
        <f t="shared" si="227"/>
        <v>#N/A</v>
      </c>
      <c r="CI150" s="5" t="e">
        <f t="shared" si="228"/>
        <v>#N/A</v>
      </c>
    </row>
    <row r="151" spans="1:87" s="2" customFormat="1" ht="57.6" hidden="1" x14ac:dyDescent="0.3">
      <c r="A151" s="1" t="str">
        <f t="shared" si="188"/>
        <v>Kitöltés rendben!</v>
      </c>
      <c r="B151" s="172">
        <v>2</v>
      </c>
      <c r="C151" s="171" t="s">
        <v>399</v>
      </c>
      <c r="D151" s="173" t="s">
        <v>520</v>
      </c>
      <c r="E151" s="173" t="s">
        <v>576</v>
      </c>
      <c r="F151" s="174" t="str">
        <f>VLOOKUP($G151,Összesítő!$B:$F,2,FALSE)</f>
        <v>11-28796-1-003-00-01</v>
      </c>
      <c r="G151" s="171" t="s">
        <v>240</v>
      </c>
      <c r="H151" s="174">
        <f>COUNTA($G$3:G151)</f>
        <v>122</v>
      </c>
      <c r="I151" s="174" t="str">
        <f>AZ151&amp;"_"&amp;H151&amp;"_FIV_"&amp;LEFT(Előlap!$B$6,4)</f>
        <v>4175_122_FIV_2026</v>
      </c>
      <c r="J151" s="174" t="str">
        <f>VLOOKUP($G151,Összesítő!$B:$F,5,FALSE)</f>
        <v>Egervölgy, Kám, Szemenye</v>
      </c>
      <c r="K151" s="174" t="str">
        <f>VLOOKUP($G151,Összesítő!$B:$F,4,FALSE)</f>
        <v>Egervölgy Község Önkormányzata, Kám Község Önkormányzata, Szemenye Község Önkormányzata</v>
      </c>
      <c r="L151" s="6">
        <f t="shared" si="189"/>
        <v>80000</v>
      </c>
      <c r="M151" s="172">
        <v>2029</v>
      </c>
      <c r="N151" s="172">
        <v>2029</v>
      </c>
      <c r="O151" s="12">
        <v>0</v>
      </c>
      <c r="P151" s="7">
        <v>80000</v>
      </c>
      <c r="Q151" s="7">
        <v>0</v>
      </c>
      <c r="S151" s="7">
        <v>0</v>
      </c>
      <c r="T151" s="7">
        <v>0</v>
      </c>
      <c r="U151" s="7">
        <v>0</v>
      </c>
      <c r="V151" s="7">
        <v>0</v>
      </c>
      <c r="W151" s="7">
        <v>0</v>
      </c>
      <c r="X151" s="7">
        <v>0</v>
      </c>
      <c r="Y151" s="7">
        <v>0</v>
      </c>
      <c r="Z151" s="7">
        <v>0</v>
      </c>
      <c r="AA151" s="7">
        <v>0</v>
      </c>
      <c r="AB151" s="7">
        <v>0</v>
      </c>
      <c r="AC151" s="7">
        <v>0</v>
      </c>
      <c r="AD151" s="6">
        <f t="shared" si="190"/>
        <v>0</v>
      </c>
      <c r="AE151" s="3" t="str">
        <f t="shared" si="191"/>
        <v>Nem rövidtávú a feladat.</v>
      </c>
      <c r="AG151" s="7">
        <v>0</v>
      </c>
      <c r="AH151" s="7">
        <v>0</v>
      </c>
      <c r="AI151" s="7">
        <v>920</v>
      </c>
      <c r="AJ151" s="7">
        <v>0</v>
      </c>
      <c r="AK151" s="7">
        <v>0</v>
      </c>
      <c r="AL151" s="7">
        <v>0</v>
      </c>
      <c r="AM151" s="7">
        <v>0</v>
      </c>
      <c r="AN151" s="7">
        <v>0</v>
      </c>
      <c r="AO151" s="7">
        <v>0</v>
      </c>
      <c r="AP151" s="7">
        <v>0</v>
      </c>
      <c r="AQ151" s="7">
        <v>0</v>
      </c>
      <c r="AR151" s="6">
        <f t="shared" si="192"/>
        <v>920</v>
      </c>
      <c r="AS151" s="171" t="s">
        <v>580</v>
      </c>
      <c r="AT151" s="3" t="str">
        <f t="shared" si="193"/>
        <v>Forráshiányos a feladat!</v>
      </c>
      <c r="AV151" s="173" t="s">
        <v>0</v>
      </c>
      <c r="AW151" s="173" t="s">
        <v>0</v>
      </c>
      <c r="AZ151" s="8">
        <f>VLOOKUP($G151,Összesítő!$B:$F,3,FALSE)</f>
        <v>4175</v>
      </c>
      <c r="BA151" s="8">
        <f t="shared" si="194"/>
        <v>0</v>
      </c>
      <c r="BB151" s="5">
        <f t="shared" si="195"/>
        <v>1</v>
      </c>
      <c r="BC151" s="5" t="str">
        <f t="shared" si="196"/>
        <v>H</v>
      </c>
      <c r="BD151" s="5">
        <f t="shared" si="197"/>
        <v>0</v>
      </c>
      <c r="BE151" s="5">
        <f t="shared" si="198"/>
        <v>0</v>
      </c>
      <c r="BF151" s="5">
        <f t="shared" si="199"/>
        <v>0</v>
      </c>
      <c r="BG151" s="8" t="str">
        <f t="shared" si="200"/>
        <v>Nem rövidtávú a feladat.</v>
      </c>
      <c r="BH151" s="5">
        <f t="shared" si="201"/>
        <v>1</v>
      </c>
      <c r="BI151" s="5">
        <f t="shared" si="202"/>
        <v>1</v>
      </c>
      <c r="BJ151" s="5">
        <f t="shared" si="203"/>
        <v>1</v>
      </c>
      <c r="BK151" s="5">
        <f t="shared" si="204"/>
        <v>1</v>
      </c>
      <c r="BL151" s="5">
        <f t="shared" si="205"/>
        <v>1</v>
      </c>
      <c r="BM151" s="4" t="str">
        <f t="shared" si="206"/>
        <v>Forráshiányos a feladat!</v>
      </c>
      <c r="BN151" s="5">
        <f t="shared" si="207"/>
        <v>0</v>
      </c>
      <c r="BO151" s="5">
        <f t="shared" si="208"/>
        <v>1</v>
      </c>
      <c r="BP151" s="5">
        <f t="shared" si="209"/>
        <v>0</v>
      </c>
      <c r="BQ151" s="5">
        <f t="shared" si="210"/>
        <v>0</v>
      </c>
      <c r="BR151" s="5">
        <f t="shared" si="211"/>
        <v>0</v>
      </c>
      <c r="BS151" s="8">
        <f t="shared" si="212"/>
        <v>0</v>
      </c>
      <c r="BT151" s="5">
        <f t="shared" si="213"/>
        <v>0</v>
      </c>
      <c r="BU151" s="5">
        <f t="shared" si="214"/>
        <v>0</v>
      </c>
      <c r="BV151" s="5">
        <f t="shared" si="215"/>
        <v>1</v>
      </c>
      <c r="BW151" s="5">
        <f t="shared" si="216"/>
        <v>1</v>
      </c>
      <c r="BX151" s="5">
        <f t="shared" si="217"/>
        <v>1</v>
      </c>
      <c r="BY151" s="5">
        <f t="shared" si="218"/>
        <v>1</v>
      </c>
      <c r="BZ151" s="5">
        <f t="shared" si="219"/>
        <v>1</v>
      </c>
      <c r="CA151" s="5">
        <f t="shared" si="220"/>
        <v>1</v>
      </c>
      <c r="CB151" s="5">
        <f t="shared" si="221"/>
        <v>1</v>
      </c>
      <c r="CC151" s="5">
        <f t="shared" si="222"/>
        <v>1</v>
      </c>
      <c r="CD151" s="5">
        <f t="shared" si="223"/>
        <v>1</v>
      </c>
      <c r="CE151" s="5" t="str">
        <f t="shared" si="224"/>
        <v>?</v>
      </c>
      <c r="CF151" s="4" t="str">
        <f t="shared" si="225"/>
        <v>Kitöltés rendben!</v>
      </c>
      <c r="CG151" s="5">
        <f t="shared" si="226"/>
        <v>1</v>
      </c>
      <c r="CH151" s="5">
        <f t="shared" si="227"/>
        <v>0</v>
      </c>
      <c r="CI151" s="5">
        <f t="shared" si="228"/>
        <v>1</v>
      </c>
    </row>
    <row r="152" spans="1:87" s="2" customFormat="1" ht="57.6" hidden="1" customHeight="1" x14ac:dyDescent="0.3">
      <c r="A152" s="1" t="str">
        <f t="shared" si="188"/>
        <v>Kitöltés rendben!</v>
      </c>
      <c r="B152" s="172">
        <v>2</v>
      </c>
      <c r="C152" s="171" t="s">
        <v>468</v>
      </c>
      <c r="D152" s="173" t="s">
        <v>508</v>
      </c>
      <c r="E152" s="173" t="s">
        <v>574</v>
      </c>
      <c r="F152" s="174" t="str">
        <f>VLOOKUP($G152,Összesítő!$B:$F,2,FALSE)</f>
        <v>11-28796-1-003-00-01</v>
      </c>
      <c r="G152" s="171" t="s">
        <v>240</v>
      </c>
      <c r="H152" s="174">
        <f>COUNTA($G$3:G152)</f>
        <v>123</v>
      </c>
      <c r="I152" s="174" t="str">
        <f>AZ152&amp;"_"&amp;H152&amp;"_FIV_"&amp;LEFT(Előlap!$B$6,4)</f>
        <v>4175_123_FIV_2026</v>
      </c>
      <c r="J152" s="174" t="str">
        <f>VLOOKUP($G152,Összesítő!$B:$F,5,FALSE)</f>
        <v>Egervölgy, Kám, Szemenye</v>
      </c>
      <c r="K152" s="174" t="str">
        <f>VLOOKUP($G152,Összesítő!$B:$F,4,FALSE)</f>
        <v>Egervölgy Község Önkormányzata, Kám Község Önkormányzata, Szemenye Község Önkormányzata</v>
      </c>
      <c r="L152" s="6">
        <f t="shared" si="189"/>
        <v>2500</v>
      </c>
      <c r="M152" s="172">
        <v>2028</v>
      </c>
      <c r="N152" s="172">
        <v>2028</v>
      </c>
      <c r="O152" s="12">
        <v>0</v>
      </c>
      <c r="P152" s="7">
        <v>2500</v>
      </c>
      <c r="Q152" s="7">
        <v>0</v>
      </c>
      <c r="S152" s="7">
        <v>0</v>
      </c>
      <c r="T152" s="7">
        <v>0</v>
      </c>
      <c r="U152" s="7">
        <v>0</v>
      </c>
      <c r="V152" s="7">
        <v>0</v>
      </c>
      <c r="W152" s="7">
        <v>0</v>
      </c>
      <c r="X152" s="7">
        <v>0</v>
      </c>
      <c r="Y152" s="7">
        <v>0</v>
      </c>
      <c r="Z152" s="7">
        <v>0</v>
      </c>
      <c r="AA152" s="7">
        <v>0</v>
      </c>
      <c r="AB152" s="7">
        <v>0</v>
      </c>
      <c r="AC152" s="7">
        <v>0</v>
      </c>
      <c r="AD152" s="6">
        <f t="shared" si="190"/>
        <v>0</v>
      </c>
      <c r="AE152" s="3" t="str">
        <f t="shared" si="191"/>
        <v>Nem rövidtávú a feladat.</v>
      </c>
      <c r="AG152" s="7">
        <v>0</v>
      </c>
      <c r="AH152" s="7">
        <v>0</v>
      </c>
      <c r="AI152" s="7">
        <v>0</v>
      </c>
      <c r="AJ152" s="7">
        <v>0</v>
      </c>
      <c r="AK152" s="7">
        <v>0</v>
      </c>
      <c r="AL152" s="7">
        <v>0</v>
      </c>
      <c r="AM152" s="7">
        <v>0</v>
      </c>
      <c r="AN152" s="7">
        <v>0</v>
      </c>
      <c r="AO152" s="7">
        <v>0</v>
      </c>
      <c r="AP152" s="7">
        <v>0</v>
      </c>
      <c r="AQ152" s="7">
        <v>0</v>
      </c>
      <c r="AR152" s="6">
        <f t="shared" si="192"/>
        <v>0</v>
      </c>
      <c r="AS152" s="171" t="s">
        <v>580</v>
      </c>
      <c r="AT152" s="3" t="str">
        <f t="shared" si="193"/>
        <v>Forráshiányos a feladat!</v>
      </c>
      <c r="AV152" s="173" t="s">
        <v>0</v>
      </c>
      <c r="AW152" s="173" t="s">
        <v>0</v>
      </c>
      <c r="AZ152" s="8">
        <f>VLOOKUP($G152,Összesítő!$B:$F,3,FALSE)</f>
        <v>4175</v>
      </c>
      <c r="BA152" s="8">
        <f t="shared" si="194"/>
        <v>0</v>
      </c>
      <c r="BB152" s="5">
        <f t="shared" si="195"/>
        <v>1</v>
      </c>
      <c r="BC152" s="5" t="str">
        <f t="shared" si="196"/>
        <v>H</v>
      </c>
      <c r="BD152" s="5">
        <f t="shared" si="197"/>
        <v>0</v>
      </c>
      <c r="BE152" s="5">
        <f t="shared" si="198"/>
        <v>0</v>
      </c>
      <c r="BF152" s="5">
        <f t="shared" si="199"/>
        <v>0</v>
      </c>
      <c r="BG152" s="8" t="str">
        <f t="shared" si="200"/>
        <v>Nem rövidtávú a feladat.</v>
      </c>
      <c r="BH152" s="5">
        <f t="shared" si="201"/>
        <v>1</v>
      </c>
      <c r="BI152" s="5">
        <f t="shared" si="202"/>
        <v>1</v>
      </c>
      <c r="BJ152" s="5">
        <f t="shared" si="203"/>
        <v>1</v>
      </c>
      <c r="BK152" s="5">
        <f t="shared" si="204"/>
        <v>1</v>
      </c>
      <c r="BL152" s="5">
        <f t="shared" si="205"/>
        <v>1</v>
      </c>
      <c r="BM152" s="4" t="str">
        <f t="shared" si="206"/>
        <v>Forráshiányos a feladat!</v>
      </c>
      <c r="BN152" s="5">
        <f t="shared" si="207"/>
        <v>0</v>
      </c>
      <c r="BO152" s="5">
        <f t="shared" si="208"/>
        <v>1</v>
      </c>
      <c r="BP152" s="5">
        <f t="shared" si="209"/>
        <v>0</v>
      </c>
      <c r="BQ152" s="5">
        <f t="shared" si="210"/>
        <v>0</v>
      </c>
      <c r="BR152" s="5">
        <f t="shared" si="211"/>
        <v>0</v>
      </c>
      <c r="BS152" s="8">
        <f t="shared" si="212"/>
        <v>0</v>
      </c>
      <c r="BT152" s="5">
        <f t="shared" si="213"/>
        <v>0</v>
      </c>
      <c r="BU152" s="5">
        <f t="shared" si="214"/>
        <v>0</v>
      </c>
      <c r="BV152" s="5">
        <f t="shared" si="215"/>
        <v>1</v>
      </c>
      <c r="BW152" s="5">
        <f t="shared" si="216"/>
        <v>1</v>
      </c>
      <c r="BX152" s="5">
        <f t="shared" si="217"/>
        <v>1</v>
      </c>
      <c r="BY152" s="5">
        <f t="shared" si="218"/>
        <v>1</v>
      </c>
      <c r="BZ152" s="5">
        <f t="shared" si="219"/>
        <v>1</v>
      </c>
      <c r="CA152" s="5">
        <f t="shared" si="220"/>
        <v>1</v>
      </c>
      <c r="CB152" s="5">
        <f t="shared" si="221"/>
        <v>1</v>
      </c>
      <c r="CC152" s="5">
        <f t="shared" si="222"/>
        <v>1</v>
      </c>
      <c r="CD152" s="5">
        <f t="shared" si="223"/>
        <v>1</v>
      </c>
      <c r="CE152" s="5" t="str">
        <f t="shared" si="224"/>
        <v>?</v>
      </c>
      <c r="CF152" s="4" t="str">
        <f t="shared" si="225"/>
        <v>Kitöltés rendben!</v>
      </c>
      <c r="CG152" s="5">
        <f t="shared" si="226"/>
        <v>1</v>
      </c>
      <c r="CH152" s="5">
        <f t="shared" si="227"/>
        <v>0</v>
      </c>
      <c r="CI152" s="5">
        <f t="shared" si="228"/>
        <v>1</v>
      </c>
    </row>
    <row r="153" spans="1:87" s="2" customFormat="1" ht="57.6" hidden="1" customHeight="1" x14ac:dyDescent="0.3">
      <c r="A153" s="1" t="str">
        <f t="shared" ref="A153" si="283">IF($G153="","Nincs VKR kiválasztva!",CF153)</f>
        <v>Kitöltés rendben!</v>
      </c>
      <c r="B153" s="176">
        <v>2</v>
      </c>
      <c r="C153" s="171" t="s">
        <v>481</v>
      </c>
      <c r="D153" s="173" t="s">
        <v>511</v>
      </c>
      <c r="E153" s="173" t="s">
        <v>574</v>
      </c>
      <c r="F153" s="174" t="str">
        <f>VLOOKUP($G153,Összesítő!$B:$F,2,FALSE)</f>
        <v>11-28796-1-003-00-01</v>
      </c>
      <c r="G153" s="171" t="s">
        <v>240</v>
      </c>
      <c r="H153" s="174">
        <f>COUNTA($G$3:G153)</f>
        <v>124</v>
      </c>
      <c r="I153" s="174" t="str">
        <f>AZ153&amp;"_"&amp;H153&amp;"_FIV_"&amp;LEFT(Előlap!$B$6,4)</f>
        <v>4175_124_FIV_2026</v>
      </c>
      <c r="J153" s="174" t="str">
        <f>VLOOKUP($G153,Összesítő!$B:$F,5,FALSE)</f>
        <v>Egervölgy, Kám, Szemenye</v>
      </c>
      <c r="K153" s="174" t="str">
        <f>VLOOKUP($G153,Összesítő!$B:$F,4,FALSE)</f>
        <v>Egervölgy Község Önkormányzata, Kám Község Önkormányzata, Szemenye Község Önkormányzata</v>
      </c>
      <c r="L153" s="6">
        <f t="shared" ref="L153" si="284">O153+P153</f>
        <v>8000</v>
      </c>
      <c r="M153" s="176">
        <v>2029</v>
      </c>
      <c r="N153" s="176">
        <v>2029</v>
      </c>
      <c r="O153" s="12">
        <v>0</v>
      </c>
      <c r="P153" s="7">
        <v>8000</v>
      </c>
      <c r="Q153" s="7">
        <v>0</v>
      </c>
      <c r="S153" s="7">
        <v>0</v>
      </c>
      <c r="T153" s="7">
        <v>0</v>
      </c>
      <c r="U153" s="7">
        <v>0</v>
      </c>
      <c r="V153" s="7">
        <v>0</v>
      </c>
      <c r="W153" s="7">
        <v>0</v>
      </c>
      <c r="X153" s="7">
        <v>0</v>
      </c>
      <c r="Y153" s="7">
        <v>0</v>
      </c>
      <c r="Z153" s="7">
        <v>0</v>
      </c>
      <c r="AA153" s="7">
        <v>0</v>
      </c>
      <c r="AB153" s="7">
        <v>0</v>
      </c>
      <c r="AC153" s="7">
        <v>0</v>
      </c>
      <c r="AD153" s="6">
        <f t="shared" ref="AD153" si="285">SUM(S153:AC153)</f>
        <v>0</v>
      </c>
      <c r="AE153" s="3" t="str">
        <f t="shared" ref="AE153" si="286">IF($G153="","Nincs VKR kiválasztva!",IF(BB153=0,"Hiányos kitöltés!",BG153))</f>
        <v>Nem rövidtávú a feladat.</v>
      </c>
      <c r="AG153" s="7">
        <v>0</v>
      </c>
      <c r="AH153" s="7">
        <v>0</v>
      </c>
      <c r="AI153" s="7">
        <v>0</v>
      </c>
      <c r="AJ153" s="7">
        <v>0</v>
      </c>
      <c r="AK153" s="7">
        <v>0</v>
      </c>
      <c r="AL153" s="7">
        <v>0</v>
      </c>
      <c r="AM153" s="7">
        <v>0</v>
      </c>
      <c r="AN153" s="7">
        <v>0</v>
      </c>
      <c r="AO153" s="7">
        <v>0</v>
      </c>
      <c r="AP153" s="7">
        <v>0</v>
      </c>
      <c r="AQ153" s="7">
        <v>0</v>
      </c>
      <c r="AR153" s="6">
        <f t="shared" ref="AR153" si="287">SUM(AG153:AQ153)</f>
        <v>0</v>
      </c>
      <c r="AS153" s="171" t="s">
        <v>580</v>
      </c>
      <c r="AT153" s="3" t="str">
        <f t="shared" si="193"/>
        <v>Forráshiányos a feladat!</v>
      </c>
      <c r="AV153" s="173" t="s">
        <v>0</v>
      </c>
      <c r="AW153" s="173" t="s">
        <v>0</v>
      </c>
      <c r="AZ153" s="8">
        <f>VLOOKUP($G153,Összesítő!$B:$F,3,FALSE)</f>
        <v>4175</v>
      </c>
      <c r="BA153" s="8">
        <f t="shared" si="194"/>
        <v>0</v>
      </c>
      <c r="BB153" s="5">
        <f t="shared" si="195"/>
        <v>1</v>
      </c>
      <c r="BC153" s="5" t="str">
        <f t="shared" si="196"/>
        <v>H</v>
      </c>
      <c r="BD153" s="5">
        <f t="shared" ref="BD153" si="288">IF(OR(BC153="R",BC153="RH"),1,0)</f>
        <v>0</v>
      </c>
      <c r="BE153" s="5">
        <f t="shared" si="198"/>
        <v>0</v>
      </c>
      <c r="BF153" s="5">
        <f t="shared" si="199"/>
        <v>0</v>
      </c>
      <c r="BG153" s="8" t="str">
        <f t="shared" si="200"/>
        <v>Nem rövidtávú a feladat.</v>
      </c>
      <c r="BH153" s="5">
        <f t="shared" si="201"/>
        <v>1</v>
      </c>
      <c r="BI153" s="5">
        <f t="shared" si="202"/>
        <v>1</v>
      </c>
      <c r="BJ153" s="5">
        <f t="shared" si="203"/>
        <v>1</v>
      </c>
      <c r="BK153" s="5">
        <f t="shared" si="204"/>
        <v>1</v>
      </c>
      <c r="BL153" s="5">
        <f t="shared" ref="BL153" si="289">IF(AND($BK153=1,$P153=$AR153),1,IF(AND($BK153=1,$P153&gt;$AR153,AS153="igen"),1,0))</f>
        <v>1</v>
      </c>
      <c r="BM153" s="4" t="str">
        <f t="shared" si="206"/>
        <v>Forráshiányos a feladat!</v>
      </c>
      <c r="BN153" s="5">
        <f t="shared" si="207"/>
        <v>0</v>
      </c>
      <c r="BO153" s="5">
        <f t="shared" si="208"/>
        <v>1</v>
      </c>
      <c r="BP153" s="5">
        <f t="shared" si="209"/>
        <v>0</v>
      </c>
      <c r="BQ153" s="5">
        <f t="shared" si="210"/>
        <v>0</v>
      </c>
      <c r="BR153" s="5">
        <f t="shared" si="211"/>
        <v>0</v>
      </c>
      <c r="BS153" s="8">
        <f t="shared" si="212"/>
        <v>0</v>
      </c>
      <c r="BT153" s="5">
        <f t="shared" si="213"/>
        <v>0</v>
      </c>
      <c r="BU153" s="5">
        <f t="shared" si="214"/>
        <v>0</v>
      </c>
      <c r="BV153" s="5">
        <f t="shared" si="215"/>
        <v>1</v>
      </c>
      <c r="BW153" s="5">
        <f t="shared" si="216"/>
        <v>1</v>
      </c>
      <c r="BX153" s="5">
        <f t="shared" si="217"/>
        <v>1</v>
      </c>
      <c r="BY153" s="5">
        <f t="shared" si="218"/>
        <v>1</v>
      </c>
      <c r="BZ153" s="5">
        <f t="shared" si="219"/>
        <v>1</v>
      </c>
      <c r="CA153" s="5">
        <f t="shared" si="220"/>
        <v>1</v>
      </c>
      <c r="CB153" s="5">
        <f t="shared" si="221"/>
        <v>1</v>
      </c>
      <c r="CC153" s="5">
        <f t="shared" si="222"/>
        <v>1</v>
      </c>
      <c r="CD153" s="5">
        <f t="shared" si="223"/>
        <v>1</v>
      </c>
      <c r="CE153" s="5" t="str">
        <f t="shared" si="224"/>
        <v>?</v>
      </c>
      <c r="CF153" s="4" t="str">
        <f t="shared" ref="CF153" si="290">IF($BB153=0,$CE153,IF($BH153=0,"I. ütem forrása nincs kitöltve!",IF($BK153=0,"II. ütem forrása nincs kitöltve!",IF($BE153=1,"Költségek üteme nem megfelelő (az időtartam és a költség üteme eltér)!",IF(AND(BI153=0,$BB153=1,$BK153=1,$BE153=1),"Kötelező cellák kitöltve, de az I. ütem forrása hibás!",IF(AND(BK153=0,$BB153=1,$BK153=1,$BE153=1),"Kötelező cellák kitöltve, de a II. ütem forrása hibás!",IF(AND($BP153=1,$BA153&lt;30),"Nullás a rövidtávú feladat és rövid (hiányzik) a hozzá tartozó indoklás!",IF(AND($BQ153=1,$BA153&lt;30),"Nullás a hosszútávú feladat és rövid (hiányzik) a hozzá tartozó indoklás!",IF(AND(BO153=1,C153="1811_RENDKÍVÜLI"),"II. ütemre nem tervezhet Rendkívüli feladatot!",IF(BI153=0,AE153,IF(BL153=0,AT153,IF(AND(BD153=1,$Q153&gt;$O153),"EM rendelet 2. melléklet terhére elszámolt költség nem lehet nagyobb az I. ütemre tervezett tényleges költségnél!",IF($AD153&gt;$O153,"Többlet forrást jelölt meg az I. ütemnél! Kérjük, a többletet az 'Osszesito' fülön tüntesse fel!",IF($AR153&gt;$P153,"Többlet forrást jelölt meg a II. ütemnél! Kérjük, a többletet az 'Osszesito' fülön tüntesse fel!","Kitöltés rendben!"))))))))))))))</f>
        <v>Kitöltés rendben!</v>
      </c>
      <c r="CG153" s="5">
        <f t="shared" ref="CG153" si="291">IF(A153="Kitöltés rendben!",1,0)</f>
        <v>1</v>
      </c>
      <c r="CH153" s="5">
        <f t="shared" si="227"/>
        <v>0</v>
      </c>
      <c r="CI153" s="5">
        <f t="shared" si="228"/>
        <v>1</v>
      </c>
    </row>
    <row r="154" spans="1:87" s="2" customFormat="1" ht="57.6" hidden="1" customHeight="1" x14ac:dyDescent="0.3">
      <c r="A154" s="1" t="str">
        <f t="shared" si="188"/>
        <v>Kitöltés rendben!</v>
      </c>
      <c r="B154" s="172">
        <v>0</v>
      </c>
      <c r="C154" s="171" t="s">
        <v>489</v>
      </c>
      <c r="D154" s="173" t="s">
        <v>506</v>
      </c>
      <c r="E154" s="173" t="s">
        <v>575</v>
      </c>
      <c r="F154" s="174" t="str">
        <f>VLOOKUP($G154,Összesítő!$B:$F,2,FALSE)</f>
        <v>11-28796-1-003-00-01</v>
      </c>
      <c r="G154" s="171" t="s">
        <v>240</v>
      </c>
      <c r="H154" s="174">
        <f>COUNTA($G$3:G154)</f>
        <v>125</v>
      </c>
      <c r="I154" s="174" t="str">
        <f>AZ154&amp;"_"&amp;H154&amp;"_FIV_"&amp;LEFT(Előlap!$B$6,4)</f>
        <v>4175_125_FIV_2026</v>
      </c>
      <c r="J154" s="174" t="str">
        <f>VLOOKUP($G154,Összesítő!$B:$F,5,FALSE)</f>
        <v>Egervölgy, Kám, Szemenye</v>
      </c>
      <c r="K154" s="174" t="str">
        <f>VLOOKUP($G154,Összesítő!$B:$F,4,FALSE)</f>
        <v>Egervölgy Község Önkormányzata, Kám Község Önkormányzata, Szemenye Község Önkormányzata</v>
      </c>
      <c r="L154" s="6">
        <f t="shared" si="189"/>
        <v>0</v>
      </c>
      <c r="M154" s="172">
        <v>2027</v>
      </c>
      <c r="N154" s="172">
        <v>2027</v>
      </c>
      <c r="O154" s="12">
        <v>0</v>
      </c>
      <c r="P154" s="7">
        <v>0</v>
      </c>
      <c r="Q154" s="7">
        <v>0</v>
      </c>
      <c r="S154" s="7">
        <v>0</v>
      </c>
      <c r="T154" s="7">
        <v>0</v>
      </c>
      <c r="U154" s="7">
        <v>0</v>
      </c>
      <c r="V154" s="7">
        <v>0</v>
      </c>
      <c r="W154" s="7">
        <v>0</v>
      </c>
      <c r="X154" s="7">
        <v>0</v>
      </c>
      <c r="Y154" s="7">
        <v>0</v>
      </c>
      <c r="Z154" s="7">
        <v>0</v>
      </c>
      <c r="AA154" s="7">
        <v>0</v>
      </c>
      <c r="AB154" s="7">
        <v>0</v>
      </c>
      <c r="AC154" s="7">
        <v>0</v>
      </c>
      <c r="AD154" s="6">
        <f t="shared" si="190"/>
        <v>0</v>
      </c>
      <c r="AE154" s="3" t="str">
        <f t="shared" si="191"/>
        <v>A forrás egyenlő a költséggel (I.ütem).</v>
      </c>
      <c r="AG154" s="7">
        <v>0</v>
      </c>
      <c r="AH154" s="7">
        <v>0</v>
      </c>
      <c r="AI154" s="7">
        <v>0</v>
      </c>
      <c r="AJ154" s="7">
        <v>0</v>
      </c>
      <c r="AK154" s="7">
        <v>0</v>
      </c>
      <c r="AL154" s="7">
        <v>0</v>
      </c>
      <c r="AM154" s="7">
        <v>0</v>
      </c>
      <c r="AN154" s="7">
        <v>0</v>
      </c>
      <c r="AO154" s="7">
        <v>0</v>
      </c>
      <c r="AP154" s="7">
        <v>0</v>
      </c>
      <c r="AQ154" s="7">
        <v>0</v>
      </c>
      <c r="AR154" s="6">
        <f t="shared" si="192"/>
        <v>0</v>
      </c>
      <c r="AS154" s="171" t="s">
        <v>581</v>
      </c>
      <c r="AT154" s="3" t="str">
        <f t="shared" si="193"/>
        <v>Nem hosszútávú a feladat.</v>
      </c>
      <c r="AV154" s="173" t="s">
        <v>582</v>
      </c>
      <c r="AW154" s="173" t="s">
        <v>0</v>
      </c>
      <c r="AZ154" s="8">
        <f>VLOOKUP($G154,Összesítő!$B:$F,3,FALSE)</f>
        <v>4175</v>
      </c>
      <c r="BA154" s="8">
        <f t="shared" si="194"/>
        <v>31</v>
      </c>
      <c r="BB154" s="5">
        <f t="shared" si="195"/>
        <v>1</v>
      </c>
      <c r="BC154" s="5" t="str">
        <f t="shared" si="196"/>
        <v>R</v>
      </c>
      <c r="BD154" s="5">
        <f t="shared" si="197"/>
        <v>1</v>
      </c>
      <c r="BE154" s="5">
        <f t="shared" si="198"/>
        <v>0</v>
      </c>
      <c r="BF154" s="5">
        <f t="shared" si="199"/>
        <v>0</v>
      </c>
      <c r="BG154" s="8" t="str">
        <f t="shared" si="200"/>
        <v>A forrás egyenlő a költséggel (I.ütem).</v>
      </c>
      <c r="BH154" s="5">
        <f t="shared" si="201"/>
        <v>1</v>
      </c>
      <c r="BI154" s="5">
        <f t="shared" si="202"/>
        <v>1</v>
      </c>
      <c r="BJ154" s="5">
        <f t="shared" si="203"/>
        <v>0</v>
      </c>
      <c r="BK154" s="5">
        <f t="shared" si="204"/>
        <v>1</v>
      </c>
      <c r="BL154" s="5">
        <f t="shared" si="205"/>
        <v>1</v>
      </c>
      <c r="BM154" s="4" t="str">
        <f t="shared" si="206"/>
        <v>Nem hosszútávú a feladat.</v>
      </c>
      <c r="BN154" s="5">
        <f t="shared" si="207"/>
        <v>1</v>
      </c>
      <c r="BO154" s="5">
        <f t="shared" si="208"/>
        <v>0</v>
      </c>
      <c r="BP154" s="5">
        <f t="shared" si="209"/>
        <v>1</v>
      </c>
      <c r="BQ154" s="5">
        <f t="shared" si="210"/>
        <v>0</v>
      </c>
      <c r="BR154" s="5">
        <f t="shared" si="211"/>
        <v>1</v>
      </c>
      <c r="BS154" s="8" t="str">
        <f t="shared" si="212"/>
        <v>Nincs hosszútávú terv!</v>
      </c>
      <c r="BT154" s="5">
        <f t="shared" si="213"/>
        <v>1</v>
      </c>
      <c r="BU154" s="5">
        <f t="shared" si="214"/>
        <v>0</v>
      </c>
      <c r="BV154" s="5">
        <f t="shared" si="215"/>
        <v>1</v>
      </c>
      <c r="BW154" s="5">
        <f t="shared" si="216"/>
        <v>1</v>
      </c>
      <c r="BX154" s="5">
        <f t="shared" si="217"/>
        <v>1</v>
      </c>
      <c r="BY154" s="5">
        <f t="shared" si="218"/>
        <v>1</v>
      </c>
      <c r="BZ154" s="5">
        <f t="shared" si="219"/>
        <v>1</v>
      </c>
      <c r="CA154" s="5">
        <f t="shared" si="220"/>
        <v>1</v>
      </c>
      <c r="CB154" s="5">
        <f t="shared" si="221"/>
        <v>1</v>
      </c>
      <c r="CC154" s="5">
        <f t="shared" si="222"/>
        <v>1</v>
      </c>
      <c r="CD154" s="5">
        <f t="shared" si="223"/>
        <v>1</v>
      </c>
      <c r="CE154" s="5" t="str">
        <f t="shared" si="224"/>
        <v>?</v>
      </c>
      <c r="CF154" s="4" t="str">
        <f t="shared" si="225"/>
        <v>Kitöltés rendben!</v>
      </c>
      <c r="CG154" s="5">
        <f t="shared" si="226"/>
        <v>1</v>
      </c>
      <c r="CH154" s="5">
        <f t="shared" si="227"/>
        <v>1</v>
      </c>
      <c r="CI154" s="5">
        <f t="shared" si="228"/>
        <v>0</v>
      </c>
    </row>
    <row r="155" spans="1:87" s="2" customFormat="1" ht="31.2" hidden="1" customHeight="1" x14ac:dyDescent="0.3">
      <c r="A155" s="1" t="str">
        <f t="shared" si="188"/>
        <v>Nincs VKR kiválasztva!</v>
      </c>
      <c r="B155" s="172"/>
      <c r="C155" s="171"/>
      <c r="D155" s="173"/>
      <c r="E155" s="173"/>
      <c r="F155" s="174" t="e">
        <f>VLOOKUP($G155,Összesítő!$B:$F,2,FALSE)</f>
        <v>#N/A</v>
      </c>
      <c r="G155" s="171"/>
      <c r="H155" s="174">
        <f>COUNTA($G$3:G155)</f>
        <v>125</v>
      </c>
      <c r="I155" s="174" t="e">
        <f>AZ155&amp;"_"&amp;H155&amp;"_FIV_"&amp;LEFT(Előlap!$B$6,4)</f>
        <v>#N/A</v>
      </c>
      <c r="J155" s="174" t="e">
        <f>VLOOKUP($G155,Összesítő!$B:$F,5,FALSE)</f>
        <v>#N/A</v>
      </c>
      <c r="K155" s="174" t="e">
        <f>VLOOKUP($G155,Összesítő!$B:$F,4,FALSE)</f>
        <v>#N/A</v>
      </c>
      <c r="L155" s="6">
        <f t="shared" si="189"/>
        <v>0</v>
      </c>
      <c r="M155" s="172"/>
      <c r="N155" s="172"/>
      <c r="O155" s="12"/>
      <c r="P155" s="7"/>
      <c r="Q155" s="7"/>
      <c r="S155" s="7"/>
      <c r="T155" s="7"/>
      <c r="U155" s="7"/>
      <c r="V155" s="7"/>
      <c r="W155" s="7"/>
      <c r="X155" s="7"/>
      <c r="Y155" s="7"/>
      <c r="Z155" s="7"/>
      <c r="AA155" s="7"/>
      <c r="AB155" s="7"/>
      <c r="AC155" s="7"/>
      <c r="AD155" s="6">
        <f t="shared" si="190"/>
        <v>0</v>
      </c>
      <c r="AE155" s="3" t="str">
        <f t="shared" si="191"/>
        <v>Nincs VKR kiválasztva!</v>
      </c>
      <c r="AG155" s="7"/>
      <c r="AH155" s="7"/>
      <c r="AI155" s="7"/>
      <c r="AJ155" s="7"/>
      <c r="AK155" s="7"/>
      <c r="AL155" s="7"/>
      <c r="AM155" s="7"/>
      <c r="AN155" s="7"/>
      <c r="AO155" s="7"/>
      <c r="AP155" s="7"/>
      <c r="AQ155" s="7"/>
      <c r="AR155" s="6">
        <f t="shared" si="192"/>
        <v>0</v>
      </c>
      <c r="AS155" s="171"/>
      <c r="AT155" s="3" t="str">
        <f t="shared" si="193"/>
        <v>Nincs VKR kiválasztva!</v>
      </c>
      <c r="AV155" s="173" t="s">
        <v>0</v>
      </c>
      <c r="AW155" s="173" t="s">
        <v>0</v>
      </c>
      <c r="AZ155" s="8" t="e">
        <f>VLOOKUP($G155,Összesítő!$B:$F,3,FALSE)</f>
        <v>#N/A</v>
      </c>
      <c r="BA155" s="8">
        <f t="shared" si="194"/>
        <v>0</v>
      </c>
      <c r="BB155" s="5" t="e">
        <f t="shared" si="195"/>
        <v>#N/A</v>
      </c>
      <c r="BC155" s="5" t="e">
        <f t="shared" si="196"/>
        <v>#N/A</v>
      </c>
      <c r="BD155" s="5" t="e">
        <f t="shared" si="197"/>
        <v>#N/A</v>
      </c>
      <c r="BE155" s="5" t="e">
        <f t="shared" si="198"/>
        <v>#N/A</v>
      </c>
      <c r="BF155" s="5">
        <f t="shared" si="199"/>
        <v>0</v>
      </c>
      <c r="BG155" s="8" t="str">
        <f t="shared" si="200"/>
        <v>A forrás egyenlő a költséggel (I.ütem).</v>
      </c>
      <c r="BH155" s="5">
        <f t="shared" si="201"/>
        <v>0</v>
      </c>
      <c r="BI155" s="5">
        <f t="shared" si="202"/>
        <v>0</v>
      </c>
      <c r="BJ155" s="5">
        <f t="shared" si="203"/>
        <v>0</v>
      </c>
      <c r="BK155" s="5">
        <f t="shared" si="204"/>
        <v>0</v>
      </c>
      <c r="BL155" s="5">
        <f t="shared" si="205"/>
        <v>0</v>
      </c>
      <c r="BM155" s="4" t="str">
        <f t="shared" si="206"/>
        <v>Nem hosszútávú a feladat.</v>
      </c>
      <c r="BN155" s="5">
        <f t="shared" si="207"/>
        <v>1</v>
      </c>
      <c r="BO155" s="5">
        <f t="shared" si="208"/>
        <v>0</v>
      </c>
      <c r="BP155" s="5">
        <f t="shared" si="209"/>
        <v>1</v>
      </c>
      <c r="BQ155" s="5">
        <f t="shared" si="210"/>
        <v>0</v>
      </c>
      <c r="BR155" s="5" t="e">
        <f t="shared" si="211"/>
        <v>#N/A</v>
      </c>
      <c r="BS155" s="8" t="str">
        <f t="shared" si="212"/>
        <v>Nincs hosszútávú terv!</v>
      </c>
      <c r="BT155" s="5" t="e">
        <f t="shared" si="213"/>
        <v>#N/A</v>
      </c>
      <c r="BU155" s="5" t="e">
        <f t="shared" si="214"/>
        <v>#N/A</v>
      </c>
      <c r="BV155" s="5">
        <f t="shared" si="215"/>
        <v>0</v>
      </c>
      <c r="BW155" s="5">
        <f t="shared" si="216"/>
        <v>0</v>
      </c>
      <c r="BX155" s="5">
        <f t="shared" si="217"/>
        <v>0</v>
      </c>
      <c r="BY155" s="5">
        <f t="shared" si="218"/>
        <v>0</v>
      </c>
      <c r="BZ155" s="5">
        <f t="shared" si="219"/>
        <v>0</v>
      </c>
      <c r="CA155" s="5">
        <f t="shared" si="220"/>
        <v>0</v>
      </c>
      <c r="CB155" s="5">
        <f t="shared" si="221"/>
        <v>0</v>
      </c>
      <c r="CC155" s="5">
        <f t="shared" si="222"/>
        <v>0</v>
      </c>
      <c r="CD155" s="5">
        <f t="shared" si="223"/>
        <v>0</v>
      </c>
      <c r="CE155" s="5" t="e">
        <f t="shared" si="224"/>
        <v>#N/A</v>
      </c>
      <c r="CF155" s="4" t="e">
        <f t="shared" si="225"/>
        <v>#N/A</v>
      </c>
      <c r="CG155" s="5">
        <f t="shared" si="226"/>
        <v>0</v>
      </c>
      <c r="CH155" s="5" t="e">
        <f t="shared" si="227"/>
        <v>#N/A</v>
      </c>
      <c r="CI155" s="5" t="e">
        <f t="shared" si="228"/>
        <v>#N/A</v>
      </c>
    </row>
    <row r="156" spans="1:87" s="2" customFormat="1" ht="129.6" hidden="1" x14ac:dyDescent="0.3">
      <c r="A156" s="1" t="str">
        <f t="shared" si="188"/>
        <v>Kitöltés rendben!</v>
      </c>
      <c r="B156" s="172">
        <v>2</v>
      </c>
      <c r="C156" s="171" t="s">
        <v>399</v>
      </c>
      <c r="D156" s="173" t="s">
        <v>520</v>
      </c>
      <c r="E156" s="173" t="s">
        <v>576</v>
      </c>
      <c r="F156" s="174" t="str">
        <f>VLOOKUP($G156,Összesítő!$B:$F,2,FALSE)</f>
        <v>11-32124-1-006-00-10</v>
      </c>
      <c r="G156" s="171" t="s">
        <v>276</v>
      </c>
      <c r="H156" s="174">
        <f>COUNTA($G$3:G156)</f>
        <v>126</v>
      </c>
      <c r="I156" s="174" t="str">
        <f>AZ156&amp;"_"&amp;H156&amp;"_FIV_"&amp;LEFT(Előlap!$B$6,4)</f>
        <v>4184_126_FIV_2026</v>
      </c>
      <c r="J156" s="174" t="str">
        <f>VLOOKUP($G156,Összesítő!$B:$F,5,FALSE)</f>
        <v>Bérbaltavár, Csehi, Csehimindszent, Csipkerek, Mikosszéplak, Nagytilaj</v>
      </c>
      <c r="K156" s="174" t="str">
        <f>VLOOKUP($G156,Összesítő!$B:$F,4,FALSE)</f>
        <v>Bérbaltavár Község Önkormányzata, Csehi Község Önkormányzata, Csehimindszent Község Önkormányzata, Csipkerek Község Önkormányzata, Mikosszéplak Község Önkormányzata, Nagytilaj Község Önkormányzata</v>
      </c>
      <c r="L156" s="6">
        <f t="shared" si="189"/>
        <v>80000</v>
      </c>
      <c r="M156" s="172">
        <v>2028</v>
      </c>
      <c r="N156" s="172">
        <v>2028</v>
      </c>
      <c r="O156" s="12">
        <v>0</v>
      </c>
      <c r="P156" s="7">
        <v>80000</v>
      </c>
      <c r="Q156" s="7">
        <v>0</v>
      </c>
      <c r="S156" s="7">
        <v>0</v>
      </c>
      <c r="T156" s="7">
        <v>0</v>
      </c>
      <c r="U156" s="7">
        <v>0</v>
      </c>
      <c r="V156" s="7">
        <v>0</v>
      </c>
      <c r="W156" s="7">
        <v>0</v>
      </c>
      <c r="X156" s="7">
        <v>0</v>
      </c>
      <c r="Y156" s="7">
        <v>0</v>
      </c>
      <c r="Z156" s="7">
        <v>0</v>
      </c>
      <c r="AA156" s="7">
        <v>0</v>
      </c>
      <c r="AB156" s="7">
        <v>0</v>
      </c>
      <c r="AC156" s="7">
        <v>0</v>
      </c>
      <c r="AD156" s="6">
        <f t="shared" si="190"/>
        <v>0</v>
      </c>
      <c r="AE156" s="3" t="str">
        <f t="shared" si="191"/>
        <v>Nem rövidtávú a feladat.</v>
      </c>
      <c r="AG156" s="7">
        <v>0</v>
      </c>
      <c r="AH156" s="7">
        <v>0</v>
      </c>
      <c r="AI156" s="7">
        <v>2240</v>
      </c>
      <c r="AJ156" s="7">
        <v>0</v>
      </c>
      <c r="AK156" s="7">
        <v>0</v>
      </c>
      <c r="AL156" s="7">
        <v>0</v>
      </c>
      <c r="AM156" s="7">
        <v>0</v>
      </c>
      <c r="AN156" s="7">
        <v>0</v>
      </c>
      <c r="AO156" s="7">
        <v>0</v>
      </c>
      <c r="AP156" s="7">
        <v>0</v>
      </c>
      <c r="AQ156" s="7">
        <v>0</v>
      </c>
      <c r="AR156" s="6">
        <f t="shared" si="192"/>
        <v>2240</v>
      </c>
      <c r="AS156" s="171" t="s">
        <v>580</v>
      </c>
      <c r="AT156" s="3" t="str">
        <f t="shared" si="193"/>
        <v>Forráshiányos a feladat!</v>
      </c>
      <c r="AV156" s="173" t="s">
        <v>0</v>
      </c>
      <c r="AW156" s="173" t="s">
        <v>0</v>
      </c>
      <c r="AZ156" s="8">
        <f>VLOOKUP($G156,Összesítő!$B:$F,3,FALSE)</f>
        <v>4184</v>
      </c>
      <c r="BA156" s="8">
        <f t="shared" si="194"/>
        <v>0</v>
      </c>
      <c r="BB156" s="5">
        <f t="shared" si="195"/>
        <v>1</v>
      </c>
      <c r="BC156" s="5" t="str">
        <f t="shared" si="196"/>
        <v>H</v>
      </c>
      <c r="BD156" s="5">
        <f t="shared" si="197"/>
        <v>0</v>
      </c>
      <c r="BE156" s="5">
        <f t="shared" si="198"/>
        <v>0</v>
      </c>
      <c r="BF156" s="5">
        <f t="shared" si="199"/>
        <v>0</v>
      </c>
      <c r="BG156" s="8" t="str">
        <f t="shared" si="200"/>
        <v>Nem rövidtávú a feladat.</v>
      </c>
      <c r="BH156" s="5">
        <f t="shared" si="201"/>
        <v>1</v>
      </c>
      <c r="BI156" s="5">
        <f t="shared" si="202"/>
        <v>1</v>
      </c>
      <c r="BJ156" s="5">
        <f t="shared" si="203"/>
        <v>1</v>
      </c>
      <c r="BK156" s="5">
        <f t="shared" si="204"/>
        <v>1</v>
      </c>
      <c r="BL156" s="5">
        <f t="shared" si="205"/>
        <v>1</v>
      </c>
      <c r="BM156" s="4" t="str">
        <f t="shared" si="206"/>
        <v>Forráshiányos a feladat!</v>
      </c>
      <c r="BN156" s="5">
        <f t="shared" si="207"/>
        <v>0</v>
      </c>
      <c r="BO156" s="5">
        <f t="shared" si="208"/>
        <v>1</v>
      </c>
      <c r="BP156" s="5">
        <f t="shared" si="209"/>
        <v>0</v>
      </c>
      <c r="BQ156" s="5">
        <f t="shared" si="210"/>
        <v>0</v>
      </c>
      <c r="BR156" s="5">
        <f t="shared" si="211"/>
        <v>0</v>
      </c>
      <c r="BS156" s="8">
        <f t="shared" si="212"/>
        <v>0</v>
      </c>
      <c r="BT156" s="5">
        <f t="shared" si="213"/>
        <v>0</v>
      </c>
      <c r="BU156" s="5">
        <f t="shared" si="214"/>
        <v>0</v>
      </c>
      <c r="BV156" s="5">
        <f t="shared" si="215"/>
        <v>1</v>
      </c>
      <c r="BW156" s="5">
        <f t="shared" si="216"/>
        <v>1</v>
      </c>
      <c r="BX156" s="5">
        <f t="shared" si="217"/>
        <v>1</v>
      </c>
      <c r="BY156" s="5">
        <f t="shared" si="218"/>
        <v>1</v>
      </c>
      <c r="BZ156" s="5">
        <f t="shared" si="219"/>
        <v>1</v>
      </c>
      <c r="CA156" s="5">
        <f t="shared" si="220"/>
        <v>1</v>
      </c>
      <c r="CB156" s="5">
        <f t="shared" si="221"/>
        <v>1</v>
      </c>
      <c r="CC156" s="5">
        <f t="shared" si="222"/>
        <v>1</v>
      </c>
      <c r="CD156" s="5">
        <f t="shared" si="223"/>
        <v>1</v>
      </c>
      <c r="CE156" s="5" t="str">
        <f t="shared" si="224"/>
        <v>?</v>
      </c>
      <c r="CF156" s="4" t="str">
        <f t="shared" si="225"/>
        <v>Kitöltés rendben!</v>
      </c>
      <c r="CG156" s="5">
        <f t="shared" si="226"/>
        <v>1</v>
      </c>
      <c r="CH156" s="5">
        <f t="shared" si="227"/>
        <v>0</v>
      </c>
      <c r="CI156" s="5">
        <f t="shared" si="228"/>
        <v>1</v>
      </c>
    </row>
    <row r="157" spans="1:87" s="2" customFormat="1" ht="129.6" hidden="1" customHeight="1" x14ac:dyDescent="0.3">
      <c r="A157" s="1" t="str">
        <f t="shared" si="188"/>
        <v>Kitöltés rendben!</v>
      </c>
      <c r="B157" s="172">
        <v>2</v>
      </c>
      <c r="C157" s="171" t="s">
        <v>468</v>
      </c>
      <c r="D157" s="173" t="s">
        <v>512</v>
      </c>
      <c r="E157" s="173" t="s">
        <v>574</v>
      </c>
      <c r="F157" s="174" t="str">
        <f>VLOOKUP($G157,Összesítő!$B:$F,2,FALSE)</f>
        <v>11-32124-1-006-00-10</v>
      </c>
      <c r="G157" s="171" t="s">
        <v>276</v>
      </c>
      <c r="H157" s="174">
        <f>COUNTA($G$3:G157)</f>
        <v>127</v>
      </c>
      <c r="I157" s="174" t="str">
        <f>AZ157&amp;"_"&amp;H157&amp;"_FIV_"&amp;LEFT(Előlap!$B$6,4)</f>
        <v>4184_127_FIV_2026</v>
      </c>
      <c r="J157" s="174" t="str">
        <f>VLOOKUP($G157,Összesítő!$B:$F,5,FALSE)</f>
        <v>Bérbaltavár, Csehi, Csehimindszent, Csipkerek, Mikosszéplak, Nagytilaj</v>
      </c>
      <c r="K157" s="174" t="str">
        <f>VLOOKUP($G157,Összesítő!$B:$F,4,FALSE)</f>
        <v>Bérbaltavár Község Önkormányzata, Csehi Község Önkormányzata, Csehimindszent Község Önkormányzata, Csipkerek Község Önkormányzata, Mikosszéplak Község Önkormányzata, Nagytilaj Község Önkormányzata</v>
      </c>
      <c r="L157" s="6">
        <f t="shared" si="189"/>
        <v>1500</v>
      </c>
      <c r="M157" s="172">
        <v>2028</v>
      </c>
      <c r="N157" s="172">
        <v>2028</v>
      </c>
      <c r="O157" s="12">
        <v>0</v>
      </c>
      <c r="P157" s="7">
        <v>1500</v>
      </c>
      <c r="Q157" s="7">
        <v>0</v>
      </c>
      <c r="S157" s="7">
        <v>0</v>
      </c>
      <c r="T157" s="7">
        <v>0</v>
      </c>
      <c r="U157" s="7">
        <v>0</v>
      </c>
      <c r="V157" s="7">
        <v>0</v>
      </c>
      <c r="W157" s="7">
        <v>0</v>
      </c>
      <c r="X157" s="7">
        <v>0</v>
      </c>
      <c r="Y157" s="7">
        <v>0</v>
      </c>
      <c r="Z157" s="7">
        <v>0</v>
      </c>
      <c r="AA157" s="7">
        <v>0</v>
      </c>
      <c r="AB157" s="7">
        <v>0</v>
      </c>
      <c r="AC157" s="7">
        <v>0</v>
      </c>
      <c r="AD157" s="6">
        <f t="shared" si="190"/>
        <v>0</v>
      </c>
      <c r="AE157" s="3" t="str">
        <f t="shared" si="191"/>
        <v>Nem rövidtávú a feladat.</v>
      </c>
      <c r="AG157" s="7">
        <v>0</v>
      </c>
      <c r="AH157" s="7">
        <v>0</v>
      </c>
      <c r="AI157" s="7">
        <v>0</v>
      </c>
      <c r="AJ157" s="7">
        <v>0</v>
      </c>
      <c r="AK157" s="7">
        <v>0</v>
      </c>
      <c r="AL157" s="7">
        <v>0</v>
      </c>
      <c r="AM157" s="7">
        <v>0</v>
      </c>
      <c r="AN157" s="7">
        <v>0</v>
      </c>
      <c r="AO157" s="7">
        <v>0</v>
      </c>
      <c r="AP157" s="7">
        <v>0</v>
      </c>
      <c r="AQ157" s="7">
        <v>0</v>
      </c>
      <c r="AR157" s="6">
        <f t="shared" si="192"/>
        <v>0</v>
      </c>
      <c r="AS157" s="171" t="s">
        <v>580</v>
      </c>
      <c r="AT157" s="3" t="str">
        <f t="shared" si="193"/>
        <v>Forráshiányos a feladat!</v>
      </c>
      <c r="AV157" s="173" t="s">
        <v>0</v>
      </c>
      <c r="AW157" s="173" t="s">
        <v>0</v>
      </c>
      <c r="AZ157" s="8">
        <f>VLOOKUP($G157,Összesítő!$B:$F,3,FALSE)</f>
        <v>4184</v>
      </c>
      <c r="BA157" s="8">
        <f t="shared" si="194"/>
        <v>0</v>
      </c>
      <c r="BB157" s="5">
        <f t="shared" si="195"/>
        <v>1</v>
      </c>
      <c r="BC157" s="5" t="str">
        <f t="shared" si="196"/>
        <v>H</v>
      </c>
      <c r="BD157" s="5">
        <f t="shared" si="197"/>
        <v>0</v>
      </c>
      <c r="BE157" s="5">
        <f t="shared" si="198"/>
        <v>0</v>
      </c>
      <c r="BF157" s="5">
        <f t="shared" si="199"/>
        <v>0</v>
      </c>
      <c r="BG157" s="8" t="str">
        <f t="shared" si="200"/>
        <v>Nem rövidtávú a feladat.</v>
      </c>
      <c r="BH157" s="5">
        <f t="shared" si="201"/>
        <v>1</v>
      </c>
      <c r="BI157" s="5">
        <f t="shared" si="202"/>
        <v>1</v>
      </c>
      <c r="BJ157" s="5">
        <f t="shared" si="203"/>
        <v>1</v>
      </c>
      <c r="BK157" s="5">
        <f t="shared" si="204"/>
        <v>1</v>
      </c>
      <c r="BL157" s="5">
        <f t="shared" si="205"/>
        <v>1</v>
      </c>
      <c r="BM157" s="4" t="str">
        <f t="shared" si="206"/>
        <v>Forráshiányos a feladat!</v>
      </c>
      <c r="BN157" s="5">
        <f t="shared" si="207"/>
        <v>0</v>
      </c>
      <c r="BO157" s="5">
        <f t="shared" si="208"/>
        <v>1</v>
      </c>
      <c r="BP157" s="5">
        <f t="shared" si="209"/>
        <v>0</v>
      </c>
      <c r="BQ157" s="5">
        <f t="shared" si="210"/>
        <v>0</v>
      </c>
      <c r="BR157" s="5">
        <f t="shared" si="211"/>
        <v>0</v>
      </c>
      <c r="BS157" s="8">
        <f t="shared" si="212"/>
        <v>0</v>
      </c>
      <c r="BT157" s="5">
        <f t="shared" si="213"/>
        <v>0</v>
      </c>
      <c r="BU157" s="5">
        <f t="shared" si="214"/>
        <v>0</v>
      </c>
      <c r="BV157" s="5">
        <f t="shared" si="215"/>
        <v>1</v>
      </c>
      <c r="BW157" s="5">
        <f t="shared" si="216"/>
        <v>1</v>
      </c>
      <c r="BX157" s="5">
        <f t="shared" si="217"/>
        <v>1</v>
      </c>
      <c r="BY157" s="5">
        <f t="shared" si="218"/>
        <v>1</v>
      </c>
      <c r="BZ157" s="5">
        <f t="shared" si="219"/>
        <v>1</v>
      </c>
      <c r="CA157" s="5">
        <f t="shared" si="220"/>
        <v>1</v>
      </c>
      <c r="CB157" s="5">
        <f t="shared" si="221"/>
        <v>1</v>
      </c>
      <c r="CC157" s="5">
        <f t="shared" si="222"/>
        <v>1</v>
      </c>
      <c r="CD157" s="5">
        <f t="shared" si="223"/>
        <v>1</v>
      </c>
      <c r="CE157" s="5" t="str">
        <f t="shared" si="224"/>
        <v>?</v>
      </c>
      <c r="CF157" s="4" t="str">
        <f t="shared" si="225"/>
        <v>Kitöltés rendben!</v>
      </c>
      <c r="CG157" s="5">
        <f t="shared" si="226"/>
        <v>1</v>
      </c>
      <c r="CH157" s="5">
        <f t="shared" si="227"/>
        <v>0</v>
      </c>
      <c r="CI157" s="5">
        <f t="shared" si="228"/>
        <v>1</v>
      </c>
    </row>
    <row r="158" spans="1:87" s="2" customFormat="1" ht="129.6" hidden="1" customHeight="1" x14ac:dyDescent="0.3">
      <c r="A158" s="1" t="str">
        <f t="shared" ref="A158" si="292">IF($G158="","Nincs VKR kiválasztva!",CF158)</f>
        <v>Kitöltés rendben!</v>
      </c>
      <c r="B158" s="176">
        <v>2</v>
      </c>
      <c r="C158" s="171" t="s">
        <v>481</v>
      </c>
      <c r="D158" s="173" t="s">
        <v>511</v>
      </c>
      <c r="E158" s="173" t="s">
        <v>574</v>
      </c>
      <c r="F158" s="174" t="str">
        <f>VLOOKUP($G158,Összesítő!$B:$F,2,FALSE)</f>
        <v>11-32124-1-006-00-10</v>
      </c>
      <c r="G158" s="171" t="s">
        <v>276</v>
      </c>
      <c r="H158" s="174">
        <f>COUNTA($G$3:G158)</f>
        <v>128</v>
      </c>
      <c r="I158" s="174" t="str">
        <f>AZ158&amp;"_"&amp;H158&amp;"_FIV_"&amp;LEFT(Előlap!$B$6,4)</f>
        <v>4184_128_FIV_2026</v>
      </c>
      <c r="J158" s="174" t="str">
        <f>VLOOKUP($G158,Összesítő!$B:$F,5,FALSE)</f>
        <v>Bérbaltavár, Csehi, Csehimindszent, Csipkerek, Mikosszéplak, Nagytilaj</v>
      </c>
      <c r="K158" s="174" t="str">
        <f>VLOOKUP($G158,Összesítő!$B:$F,4,FALSE)</f>
        <v>Bérbaltavár Község Önkormányzata, Csehi Község Önkormányzata, Csehimindszent Község Önkormányzata, Csipkerek Község Önkormányzata, Mikosszéplak Község Önkormányzata, Nagytilaj Község Önkormányzata</v>
      </c>
      <c r="L158" s="6">
        <f t="shared" ref="L158" si="293">O158+P158</f>
        <v>10000</v>
      </c>
      <c r="M158" s="176">
        <v>2029</v>
      </c>
      <c r="N158" s="176">
        <v>2029</v>
      </c>
      <c r="O158" s="12">
        <v>0</v>
      </c>
      <c r="P158" s="7">
        <v>10000</v>
      </c>
      <c r="Q158" s="7">
        <v>0</v>
      </c>
      <c r="S158" s="7">
        <v>0</v>
      </c>
      <c r="T158" s="7">
        <v>0</v>
      </c>
      <c r="U158" s="7">
        <v>0</v>
      </c>
      <c r="V158" s="7">
        <v>0</v>
      </c>
      <c r="W158" s="7">
        <v>0</v>
      </c>
      <c r="X158" s="7">
        <v>0</v>
      </c>
      <c r="Y158" s="7">
        <v>0</v>
      </c>
      <c r="Z158" s="7">
        <v>0</v>
      </c>
      <c r="AA158" s="7">
        <v>0</v>
      </c>
      <c r="AB158" s="7">
        <v>0</v>
      </c>
      <c r="AC158" s="7">
        <v>0</v>
      </c>
      <c r="AD158" s="6">
        <f t="shared" ref="AD158" si="294">SUM(S158:AC158)</f>
        <v>0</v>
      </c>
      <c r="AE158" s="3" t="str">
        <f t="shared" ref="AE158" si="295">IF($G158="","Nincs VKR kiválasztva!",IF(BB158=0,"Hiányos kitöltés!",BG158))</f>
        <v>Nem rövidtávú a feladat.</v>
      </c>
      <c r="AG158" s="7">
        <v>0</v>
      </c>
      <c r="AH158" s="7">
        <v>0</v>
      </c>
      <c r="AI158" s="7">
        <v>0</v>
      </c>
      <c r="AJ158" s="7">
        <v>0</v>
      </c>
      <c r="AK158" s="7">
        <v>0</v>
      </c>
      <c r="AL158" s="7">
        <v>0</v>
      </c>
      <c r="AM158" s="7">
        <v>0</v>
      </c>
      <c r="AN158" s="7">
        <v>0</v>
      </c>
      <c r="AO158" s="7">
        <v>0</v>
      </c>
      <c r="AP158" s="7">
        <v>0</v>
      </c>
      <c r="AQ158" s="7">
        <v>0</v>
      </c>
      <c r="AR158" s="6">
        <f t="shared" ref="AR158" si="296">SUM(AG158:AQ158)</f>
        <v>0</v>
      </c>
      <c r="AS158" s="171" t="s">
        <v>580</v>
      </c>
      <c r="AT158" s="3" t="str">
        <f t="shared" si="193"/>
        <v>Forráshiányos a feladat!</v>
      </c>
      <c r="AV158" s="173" t="s">
        <v>0</v>
      </c>
      <c r="AW158" s="173" t="s">
        <v>0</v>
      </c>
      <c r="AZ158" s="8">
        <f>VLOOKUP($G158,Összesítő!$B:$F,3,FALSE)</f>
        <v>4184</v>
      </c>
      <c r="BA158" s="8">
        <f t="shared" si="194"/>
        <v>0</v>
      </c>
      <c r="BB158" s="5">
        <f t="shared" si="195"/>
        <v>1</v>
      </c>
      <c r="BC158" s="5" t="str">
        <f t="shared" si="196"/>
        <v>H</v>
      </c>
      <c r="BD158" s="5">
        <f t="shared" ref="BD158" si="297">IF(OR(BC158="R",BC158="RH"),1,0)</f>
        <v>0</v>
      </c>
      <c r="BE158" s="5">
        <f t="shared" si="198"/>
        <v>0</v>
      </c>
      <c r="BF158" s="5">
        <f t="shared" si="199"/>
        <v>0</v>
      </c>
      <c r="BG158" s="8" t="str">
        <f t="shared" si="200"/>
        <v>Nem rövidtávú a feladat.</v>
      </c>
      <c r="BH158" s="5">
        <f t="shared" si="201"/>
        <v>1</v>
      </c>
      <c r="BI158" s="5">
        <f t="shared" si="202"/>
        <v>1</v>
      </c>
      <c r="BJ158" s="5">
        <f t="shared" si="203"/>
        <v>1</v>
      </c>
      <c r="BK158" s="5">
        <f t="shared" si="204"/>
        <v>1</v>
      </c>
      <c r="BL158" s="5">
        <f t="shared" ref="BL158" si="298">IF(AND($BK158=1,$P158=$AR158),1,IF(AND($BK158=1,$P158&gt;$AR158,AS158="igen"),1,0))</f>
        <v>1</v>
      </c>
      <c r="BM158" s="4" t="str">
        <f t="shared" si="206"/>
        <v>Forráshiányos a feladat!</v>
      </c>
      <c r="BN158" s="5">
        <f t="shared" si="207"/>
        <v>0</v>
      </c>
      <c r="BO158" s="5">
        <f t="shared" si="208"/>
        <v>1</v>
      </c>
      <c r="BP158" s="5">
        <f t="shared" si="209"/>
        <v>0</v>
      </c>
      <c r="BQ158" s="5">
        <f t="shared" si="210"/>
        <v>0</v>
      </c>
      <c r="BR158" s="5">
        <f t="shared" si="211"/>
        <v>0</v>
      </c>
      <c r="BS158" s="8">
        <f t="shared" si="212"/>
        <v>0</v>
      </c>
      <c r="BT158" s="5">
        <f t="shared" si="213"/>
        <v>0</v>
      </c>
      <c r="BU158" s="5">
        <f t="shared" si="214"/>
        <v>0</v>
      </c>
      <c r="BV158" s="5">
        <f t="shared" si="215"/>
        <v>1</v>
      </c>
      <c r="BW158" s="5">
        <f t="shared" si="216"/>
        <v>1</v>
      </c>
      <c r="BX158" s="5">
        <f t="shared" si="217"/>
        <v>1</v>
      </c>
      <c r="BY158" s="5">
        <f t="shared" si="218"/>
        <v>1</v>
      </c>
      <c r="BZ158" s="5">
        <f t="shared" si="219"/>
        <v>1</v>
      </c>
      <c r="CA158" s="5">
        <f t="shared" si="220"/>
        <v>1</v>
      </c>
      <c r="CB158" s="5">
        <f t="shared" si="221"/>
        <v>1</v>
      </c>
      <c r="CC158" s="5">
        <f t="shared" si="222"/>
        <v>1</v>
      </c>
      <c r="CD158" s="5">
        <f t="shared" si="223"/>
        <v>1</v>
      </c>
      <c r="CE158" s="5" t="str">
        <f t="shared" si="224"/>
        <v>?</v>
      </c>
      <c r="CF158" s="4" t="str">
        <f t="shared" ref="CF158" si="299">IF($BB158=0,$CE158,IF($BH158=0,"I. ütem forrása nincs kitöltve!",IF($BK158=0,"II. ütem forrása nincs kitöltve!",IF($BE158=1,"Költségek üteme nem megfelelő (az időtartam és a költség üteme eltér)!",IF(AND(BI158=0,$BB158=1,$BK158=1,$BE158=1),"Kötelező cellák kitöltve, de az I. ütem forrása hibás!",IF(AND(BK158=0,$BB158=1,$BK158=1,$BE158=1),"Kötelező cellák kitöltve, de a II. ütem forrása hibás!",IF(AND($BP158=1,$BA158&lt;30),"Nullás a rövidtávú feladat és rövid (hiányzik) a hozzá tartozó indoklás!",IF(AND($BQ158=1,$BA158&lt;30),"Nullás a hosszútávú feladat és rövid (hiányzik) a hozzá tartozó indoklás!",IF(AND(BO158=1,C158="1811_RENDKÍVÜLI"),"II. ütemre nem tervezhet Rendkívüli feladatot!",IF(BI158=0,AE158,IF(BL158=0,AT158,IF(AND(BD158=1,$Q158&gt;$O158),"EM rendelet 2. melléklet terhére elszámolt költség nem lehet nagyobb az I. ütemre tervezett tényleges költségnél!",IF($AD158&gt;$O158,"Többlet forrást jelölt meg az I. ütemnél! Kérjük, a többletet az 'Osszesito' fülön tüntesse fel!",IF($AR158&gt;$P158,"Többlet forrást jelölt meg a II. ütemnél! Kérjük, a többletet az 'Osszesito' fülön tüntesse fel!","Kitöltés rendben!"))))))))))))))</f>
        <v>Kitöltés rendben!</v>
      </c>
      <c r="CG158" s="5">
        <f t="shared" ref="CG158" si="300">IF(A158="Kitöltés rendben!",1,0)</f>
        <v>1</v>
      </c>
      <c r="CH158" s="5">
        <f t="shared" si="227"/>
        <v>0</v>
      </c>
      <c r="CI158" s="5">
        <f t="shared" si="228"/>
        <v>1</v>
      </c>
    </row>
    <row r="159" spans="1:87" s="2" customFormat="1" ht="129.6" hidden="1" customHeight="1" x14ac:dyDescent="0.3">
      <c r="A159" s="1" t="str">
        <f t="shared" si="188"/>
        <v>Kitöltés rendben!</v>
      </c>
      <c r="B159" s="172">
        <v>0</v>
      </c>
      <c r="C159" s="171" t="s">
        <v>489</v>
      </c>
      <c r="D159" s="173" t="s">
        <v>506</v>
      </c>
      <c r="E159" s="173" t="s">
        <v>575</v>
      </c>
      <c r="F159" s="174" t="str">
        <f>VLOOKUP($G159,Összesítő!$B:$F,2,FALSE)</f>
        <v>11-32124-1-006-00-10</v>
      </c>
      <c r="G159" s="171" t="s">
        <v>276</v>
      </c>
      <c r="H159" s="174">
        <f>COUNTA($G$3:G159)</f>
        <v>129</v>
      </c>
      <c r="I159" s="174" t="str">
        <f>AZ159&amp;"_"&amp;H159&amp;"_FIV_"&amp;LEFT(Előlap!$B$6,4)</f>
        <v>4184_129_FIV_2026</v>
      </c>
      <c r="J159" s="174" t="str">
        <f>VLOOKUP($G159,Összesítő!$B:$F,5,FALSE)</f>
        <v>Bérbaltavár, Csehi, Csehimindszent, Csipkerek, Mikosszéplak, Nagytilaj</v>
      </c>
      <c r="K159" s="174" t="str">
        <f>VLOOKUP($G159,Összesítő!$B:$F,4,FALSE)</f>
        <v>Bérbaltavár Község Önkormányzata, Csehi Község Önkormányzata, Csehimindszent Község Önkormányzata, Csipkerek Község Önkormányzata, Mikosszéplak Község Önkormányzata, Nagytilaj Község Önkormányzata</v>
      </c>
      <c r="L159" s="6">
        <f t="shared" si="189"/>
        <v>0</v>
      </c>
      <c r="M159" s="172">
        <v>2027</v>
      </c>
      <c r="N159" s="172">
        <v>2027</v>
      </c>
      <c r="O159" s="12">
        <v>0</v>
      </c>
      <c r="P159" s="7">
        <v>0</v>
      </c>
      <c r="Q159" s="7">
        <v>0</v>
      </c>
      <c r="S159" s="7">
        <v>0</v>
      </c>
      <c r="T159" s="7">
        <v>0</v>
      </c>
      <c r="U159" s="7">
        <v>0</v>
      </c>
      <c r="V159" s="7">
        <v>0</v>
      </c>
      <c r="W159" s="7">
        <v>0</v>
      </c>
      <c r="X159" s="7">
        <v>0</v>
      </c>
      <c r="Y159" s="7">
        <v>0</v>
      </c>
      <c r="Z159" s="7">
        <v>0</v>
      </c>
      <c r="AA159" s="7">
        <v>0</v>
      </c>
      <c r="AB159" s="7">
        <v>0</v>
      </c>
      <c r="AC159" s="7">
        <v>0</v>
      </c>
      <c r="AD159" s="6">
        <f t="shared" si="190"/>
        <v>0</v>
      </c>
      <c r="AE159" s="3" t="str">
        <f t="shared" si="191"/>
        <v>A forrás egyenlő a költséggel (I.ütem).</v>
      </c>
      <c r="AG159" s="7">
        <v>0</v>
      </c>
      <c r="AH159" s="7">
        <v>0</v>
      </c>
      <c r="AI159" s="7">
        <v>0</v>
      </c>
      <c r="AJ159" s="7">
        <v>0</v>
      </c>
      <c r="AK159" s="7">
        <v>0</v>
      </c>
      <c r="AL159" s="7">
        <v>0</v>
      </c>
      <c r="AM159" s="7">
        <v>0</v>
      </c>
      <c r="AN159" s="7">
        <v>0</v>
      </c>
      <c r="AO159" s="7">
        <v>0</v>
      </c>
      <c r="AP159" s="7">
        <v>0</v>
      </c>
      <c r="AQ159" s="7">
        <v>0</v>
      </c>
      <c r="AR159" s="6">
        <f t="shared" si="192"/>
        <v>0</v>
      </c>
      <c r="AS159" s="171" t="s">
        <v>581</v>
      </c>
      <c r="AT159" s="3" t="str">
        <f t="shared" si="193"/>
        <v>Nem hosszútávú a feladat.</v>
      </c>
      <c r="AV159" s="173" t="s">
        <v>582</v>
      </c>
      <c r="AW159" s="173" t="s">
        <v>0</v>
      </c>
      <c r="AZ159" s="8">
        <f>VLOOKUP($G159,Összesítő!$B:$F,3,FALSE)</f>
        <v>4184</v>
      </c>
      <c r="BA159" s="8">
        <f t="shared" si="194"/>
        <v>31</v>
      </c>
      <c r="BB159" s="5">
        <f t="shared" si="195"/>
        <v>1</v>
      </c>
      <c r="BC159" s="5" t="str">
        <f t="shared" si="196"/>
        <v>R</v>
      </c>
      <c r="BD159" s="5">
        <f t="shared" si="197"/>
        <v>1</v>
      </c>
      <c r="BE159" s="5">
        <f t="shared" si="198"/>
        <v>0</v>
      </c>
      <c r="BF159" s="5">
        <f t="shared" si="199"/>
        <v>0</v>
      </c>
      <c r="BG159" s="8" t="str">
        <f t="shared" si="200"/>
        <v>A forrás egyenlő a költséggel (I.ütem).</v>
      </c>
      <c r="BH159" s="5">
        <f t="shared" si="201"/>
        <v>1</v>
      </c>
      <c r="BI159" s="5">
        <f t="shared" si="202"/>
        <v>1</v>
      </c>
      <c r="BJ159" s="5">
        <f t="shared" si="203"/>
        <v>0</v>
      </c>
      <c r="BK159" s="5">
        <f t="shared" si="204"/>
        <v>1</v>
      </c>
      <c r="BL159" s="5">
        <f t="shared" si="205"/>
        <v>1</v>
      </c>
      <c r="BM159" s="4" t="str">
        <f t="shared" si="206"/>
        <v>Nem hosszútávú a feladat.</v>
      </c>
      <c r="BN159" s="5">
        <f t="shared" si="207"/>
        <v>1</v>
      </c>
      <c r="BO159" s="5">
        <f t="shared" si="208"/>
        <v>0</v>
      </c>
      <c r="BP159" s="5">
        <f t="shared" si="209"/>
        <v>1</v>
      </c>
      <c r="BQ159" s="5">
        <f t="shared" si="210"/>
        <v>0</v>
      </c>
      <c r="BR159" s="5">
        <f t="shared" si="211"/>
        <v>1</v>
      </c>
      <c r="BS159" s="8" t="str">
        <f t="shared" si="212"/>
        <v>Nincs hosszútávú terv!</v>
      </c>
      <c r="BT159" s="5">
        <f t="shared" si="213"/>
        <v>1</v>
      </c>
      <c r="BU159" s="5">
        <f t="shared" si="214"/>
        <v>0</v>
      </c>
      <c r="BV159" s="5">
        <f t="shared" si="215"/>
        <v>1</v>
      </c>
      <c r="BW159" s="5">
        <f t="shared" si="216"/>
        <v>1</v>
      </c>
      <c r="BX159" s="5">
        <f t="shared" si="217"/>
        <v>1</v>
      </c>
      <c r="BY159" s="5">
        <f t="shared" si="218"/>
        <v>1</v>
      </c>
      <c r="BZ159" s="5">
        <f t="shared" si="219"/>
        <v>1</v>
      </c>
      <c r="CA159" s="5">
        <f t="shared" si="220"/>
        <v>1</v>
      </c>
      <c r="CB159" s="5">
        <f t="shared" si="221"/>
        <v>1</v>
      </c>
      <c r="CC159" s="5">
        <f t="shared" si="222"/>
        <v>1</v>
      </c>
      <c r="CD159" s="5">
        <f t="shared" si="223"/>
        <v>1</v>
      </c>
      <c r="CE159" s="5" t="str">
        <f t="shared" si="224"/>
        <v>?</v>
      </c>
      <c r="CF159" s="4" t="str">
        <f t="shared" si="225"/>
        <v>Kitöltés rendben!</v>
      </c>
      <c r="CG159" s="5">
        <f t="shared" si="226"/>
        <v>1</v>
      </c>
      <c r="CH159" s="5">
        <f t="shared" si="227"/>
        <v>1</v>
      </c>
      <c r="CI159" s="5">
        <f t="shared" si="228"/>
        <v>0</v>
      </c>
    </row>
    <row r="160" spans="1:87" s="2" customFormat="1" ht="31.2" hidden="1" customHeight="1" x14ac:dyDescent="0.3">
      <c r="A160" s="1" t="str">
        <f t="shared" si="188"/>
        <v>Nincs VKR kiválasztva!</v>
      </c>
      <c r="B160" s="172"/>
      <c r="C160" s="171"/>
      <c r="D160" s="173"/>
      <c r="E160" s="173"/>
      <c r="F160" s="174" t="e">
        <f>VLOOKUP($G160,Összesítő!$B:$F,2,FALSE)</f>
        <v>#N/A</v>
      </c>
      <c r="G160" s="171"/>
      <c r="H160" s="174">
        <f>COUNTA($G$3:G160)</f>
        <v>129</v>
      </c>
      <c r="I160" s="174" t="e">
        <f>AZ160&amp;"_"&amp;H160&amp;"_FIV_"&amp;LEFT(Előlap!$B$6,4)</f>
        <v>#N/A</v>
      </c>
      <c r="J160" s="174" t="e">
        <f>VLOOKUP($G160,Összesítő!$B:$F,5,FALSE)</f>
        <v>#N/A</v>
      </c>
      <c r="K160" s="174" t="e">
        <f>VLOOKUP($G160,Összesítő!$B:$F,4,FALSE)</f>
        <v>#N/A</v>
      </c>
      <c r="L160" s="6">
        <f t="shared" si="189"/>
        <v>0</v>
      </c>
      <c r="M160" s="172"/>
      <c r="N160" s="172"/>
      <c r="O160" s="12"/>
      <c r="P160" s="7"/>
      <c r="Q160" s="7"/>
      <c r="S160" s="7"/>
      <c r="T160" s="7"/>
      <c r="U160" s="7"/>
      <c r="V160" s="7"/>
      <c r="W160" s="7"/>
      <c r="X160" s="7"/>
      <c r="Y160" s="7"/>
      <c r="Z160" s="7"/>
      <c r="AA160" s="7"/>
      <c r="AB160" s="7"/>
      <c r="AC160" s="7"/>
      <c r="AD160" s="6">
        <f t="shared" si="190"/>
        <v>0</v>
      </c>
      <c r="AE160" s="3" t="str">
        <f t="shared" si="191"/>
        <v>Nincs VKR kiválasztva!</v>
      </c>
      <c r="AG160" s="7"/>
      <c r="AH160" s="7"/>
      <c r="AI160" s="7"/>
      <c r="AJ160" s="7"/>
      <c r="AK160" s="7"/>
      <c r="AL160" s="7"/>
      <c r="AM160" s="7"/>
      <c r="AN160" s="7"/>
      <c r="AO160" s="7"/>
      <c r="AP160" s="7"/>
      <c r="AQ160" s="7"/>
      <c r="AR160" s="6">
        <f t="shared" si="192"/>
        <v>0</v>
      </c>
      <c r="AS160" s="171"/>
      <c r="AT160" s="3" t="str">
        <f t="shared" si="193"/>
        <v>Nincs VKR kiválasztva!</v>
      </c>
      <c r="AV160" s="173" t="s">
        <v>0</v>
      </c>
      <c r="AW160" s="173" t="s">
        <v>0</v>
      </c>
      <c r="AZ160" s="8" t="e">
        <f>VLOOKUP($G160,Összesítő!$B:$F,3,FALSE)</f>
        <v>#N/A</v>
      </c>
      <c r="BA160" s="8">
        <f t="shared" si="194"/>
        <v>0</v>
      </c>
      <c r="BB160" s="5" t="e">
        <f t="shared" si="195"/>
        <v>#N/A</v>
      </c>
      <c r="BC160" s="5" t="e">
        <f t="shared" si="196"/>
        <v>#N/A</v>
      </c>
      <c r="BD160" s="5" t="e">
        <f t="shared" si="197"/>
        <v>#N/A</v>
      </c>
      <c r="BE160" s="5" t="e">
        <f t="shared" si="198"/>
        <v>#N/A</v>
      </c>
      <c r="BF160" s="5">
        <f t="shared" si="199"/>
        <v>0</v>
      </c>
      <c r="BG160" s="8" t="str">
        <f t="shared" si="200"/>
        <v>A forrás egyenlő a költséggel (I.ütem).</v>
      </c>
      <c r="BH160" s="5">
        <f t="shared" si="201"/>
        <v>0</v>
      </c>
      <c r="BI160" s="5">
        <f t="shared" si="202"/>
        <v>0</v>
      </c>
      <c r="BJ160" s="5">
        <f t="shared" si="203"/>
        <v>0</v>
      </c>
      <c r="BK160" s="5">
        <f t="shared" si="204"/>
        <v>0</v>
      </c>
      <c r="BL160" s="5">
        <f t="shared" si="205"/>
        <v>0</v>
      </c>
      <c r="BM160" s="4" t="str">
        <f t="shared" si="206"/>
        <v>Nem hosszútávú a feladat.</v>
      </c>
      <c r="BN160" s="5">
        <f t="shared" si="207"/>
        <v>1</v>
      </c>
      <c r="BO160" s="5">
        <f t="shared" si="208"/>
        <v>0</v>
      </c>
      <c r="BP160" s="5">
        <f t="shared" si="209"/>
        <v>1</v>
      </c>
      <c r="BQ160" s="5">
        <f t="shared" si="210"/>
        <v>0</v>
      </c>
      <c r="BR160" s="5" t="e">
        <f t="shared" si="211"/>
        <v>#N/A</v>
      </c>
      <c r="BS160" s="8" t="str">
        <f t="shared" si="212"/>
        <v>Nincs hosszútávú terv!</v>
      </c>
      <c r="BT160" s="5" t="e">
        <f t="shared" si="213"/>
        <v>#N/A</v>
      </c>
      <c r="BU160" s="5" t="e">
        <f t="shared" si="214"/>
        <v>#N/A</v>
      </c>
      <c r="BV160" s="5">
        <f t="shared" si="215"/>
        <v>0</v>
      </c>
      <c r="BW160" s="5">
        <f t="shared" si="216"/>
        <v>0</v>
      </c>
      <c r="BX160" s="5">
        <f t="shared" si="217"/>
        <v>0</v>
      </c>
      <c r="BY160" s="5">
        <f t="shared" si="218"/>
        <v>0</v>
      </c>
      <c r="BZ160" s="5">
        <f t="shared" si="219"/>
        <v>0</v>
      </c>
      <c r="CA160" s="5">
        <f t="shared" si="220"/>
        <v>0</v>
      </c>
      <c r="CB160" s="5">
        <f t="shared" si="221"/>
        <v>0</v>
      </c>
      <c r="CC160" s="5">
        <f t="shared" si="222"/>
        <v>0</v>
      </c>
      <c r="CD160" s="5">
        <f t="shared" si="223"/>
        <v>0</v>
      </c>
      <c r="CE160" s="5" t="e">
        <f t="shared" si="224"/>
        <v>#N/A</v>
      </c>
      <c r="CF160" s="4" t="e">
        <f t="shared" si="225"/>
        <v>#N/A</v>
      </c>
      <c r="CG160" s="5">
        <f t="shared" si="226"/>
        <v>0</v>
      </c>
      <c r="CH160" s="5" t="e">
        <f t="shared" si="227"/>
        <v>#N/A</v>
      </c>
      <c r="CI160" s="5" t="e">
        <f t="shared" si="228"/>
        <v>#N/A</v>
      </c>
    </row>
    <row r="161" spans="1:87" s="2" customFormat="1" ht="72" hidden="1" x14ac:dyDescent="0.3">
      <c r="A161" s="1" t="str">
        <f t="shared" si="188"/>
        <v>Kitöltés rendben!</v>
      </c>
      <c r="B161" s="172">
        <v>2</v>
      </c>
      <c r="C161" s="171" t="s">
        <v>399</v>
      </c>
      <c r="D161" s="173" t="s">
        <v>509</v>
      </c>
      <c r="E161" s="173" t="s">
        <v>576</v>
      </c>
      <c r="F161" s="174" t="str">
        <f>VLOOKUP($G161,Összesítő!$B:$F,2,FALSE)</f>
        <v>11-07667-1-003-00-05</v>
      </c>
      <c r="G161" s="171" t="s">
        <v>80</v>
      </c>
      <c r="H161" s="174">
        <f>COUNTA($G$3:G161)</f>
        <v>130</v>
      </c>
      <c r="I161" s="174" t="str">
        <f>AZ161&amp;"_"&amp;H161&amp;"_FIV_"&amp;LEFT(Előlap!$B$6,4)</f>
        <v>4134_130_FIV_2026</v>
      </c>
      <c r="J161" s="174" t="str">
        <f>VLOOKUP($G161,Összesítő!$B:$F,5,FALSE)</f>
        <v>Olaszfa, Oszkó, Pácsony</v>
      </c>
      <c r="K161" s="174" t="str">
        <f>VLOOKUP($G161,Összesítő!$B:$F,4,FALSE)</f>
        <v>Olaszfa Község Önkormányzata, Oszkó Község Önkormányzata, Pácsony Községi Önkormányzat</v>
      </c>
      <c r="L161" s="6">
        <f t="shared" si="189"/>
        <v>80000</v>
      </c>
      <c r="M161" s="172">
        <v>2028</v>
      </c>
      <c r="N161" s="172">
        <v>2028</v>
      </c>
      <c r="O161" s="12">
        <v>0</v>
      </c>
      <c r="P161" s="7">
        <v>80000</v>
      </c>
      <c r="Q161" s="7">
        <v>0</v>
      </c>
      <c r="S161" s="7">
        <v>0</v>
      </c>
      <c r="T161" s="7">
        <v>0</v>
      </c>
      <c r="U161" s="7">
        <v>0</v>
      </c>
      <c r="V161" s="7">
        <v>0</v>
      </c>
      <c r="W161" s="7">
        <v>0</v>
      </c>
      <c r="X161" s="7">
        <v>0</v>
      </c>
      <c r="Y161" s="7">
        <v>0</v>
      </c>
      <c r="Z161" s="7">
        <v>0</v>
      </c>
      <c r="AA161" s="7">
        <v>0</v>
      </c>
      <c r="AB161" s="7">
        <v>0</v>
      </c>
      <c r="AC161" s="7">
        <v>0</v>
      </c>
      <c r="AD161" s="6">
        <f t="shared" si="190"/>
        <v>0</v>
      </c>
      <c r="AE161" s="3" t="str">
        <f t="shared" si="191"/>
        <v>Nem rövidtávú a feladat.</v>
      </c>
      <c r="AG161" s="7">
        <v>0</v>
      </c>
      <c r="AH161" s="7">
        <v>0</v>
      </c>
      <c r="AI161" s="7">
        <v>450</v>
      </c>
      <c r="AJ161" s="7">
        <v>0</v>
      </c>
      <c r="AK161" s="7">
        <v>0</v>
      </c>
      <c r="AL161" s="7">
        <v>0</v>
      </c>
      <c r="AM161" s="7">
        <v>0</v>
      </c>
      <c r="AN161" s="7">
        <v>0</v>
      </c>
      <c r="AO161" s="7">
        <v>0</v>
      </c>
      <c r="AP161" s="7">
        <v>0</v>
      </c>
      <c r="AQ161" s="7">
        <v>0</v>
      </c>
      <c r="AR161" s="6">
        <f t="shared" si="192"/>
        <v>450</v>
      </c>
      <c r="AS161" s="171" t="s">
        <v>580</v>
      </c>
      <c r="AT161" s="3" t="str">
        <f t="shared" si="193"/>
        <v>Forráshiányos a feladat!</v>
      </c>
      <c r="AV161" s="173" t="s">
        <v>0</v>
      </c>
      <c r="AW161" s="173" t="s">
        <v>0</v>
      </c>
      <c r="AZ161" s="8">
        <f>VLOOKUP($G161,Összesítő!$B:$F,3,FALSE)</f>
        <v>4134</v>
      </c>
      <c r="BA161" s="8">
        <f t="shared" si="194"/>
        <v>0</v>
      </c>
      <c r="BB161" s="5">
        <f t="shared" si="195"/>
        <v>1</v>
      </c>
      <c r="BC161" s="5" t="str">
        <f t="shared" si="196"/>
        <v>H</v>
      </c>
      <c r="BD161" s="5">
        <f t="shared" si="197"/>
        <v>0</v>
      </c>
      <c r="BE161" s="5">
        <f t="shared" si="198"/>
        <v>0</v>
      </c>
      <c r="BF161" s="5">
        <f t="shared" si="199"/>
        <v>0</v>
      </c>
      <c r="BG161" s="8" t="str">
        <f t="shared" si="200"/>
        <v>Nem rövidtávú a feladat.</v>
      </c>
      <c r="BH161" s="5">
        <f t="shared" si="201"/>
        <v>1</v>
      </c>
      <c r="BI161" s="5">
        <f t="shared" si="202"/>
        <v>1</v>
      </c>
      <c r="BJ161" s="5">
        <f t="shared" si="203"/>
        <v>1</v>
      </c>
      <c r="BK161" s="5">
        <f t="shared" si="204"/>
        <v>1</v>
      </c>
      <c r="BL161" s="5">
        <f t="shared" si="205"/>
        <v>1</v>
      </c>
      <c r="BM161" s="4" t="str">
        <f t="shared" si="206"/>
        <v>Forráshiányos a feladat!</v>
      </c>
      <c r="BN161" s="5">
        <f t="shared" si="207"/>
        <v>0</v>
      </c>
      <c r="BO161" s="5">
        <f t="shared" si="208"/>
        <v>1</v>
      </c>
      <c r="BP161" s="5">
        <f t="shared" si="209"/>
        <v>0</v>
      </c>
      <c r="BQ161" s="5">
        <f t="shared" si="210"/>
        <v>0</v>
      </c>
      <c r="BR161" s="5">
        <f t="shared" si="211"/>
        <v>0</v>
      </c>
      <c r="BS161" s="8">
        <f t="shared" si="212"/>
        <v>0</v>
      </c>
      <c r="BT161" s="5">
        <f t="shared" si="213"/>
        <v>0</v>
      </c>
      <c r="BU161" s="5">
        <f t="shared" si="214"/>
        <v>0</v>
      </c>
      <c r="BV161" s="5">
        <f t="shared" si="215"/>
        <v>1</v>
      </c>
      <c r="BW161" s="5">
        <f t="shared" si="216"/>
        <v>1</v>
      </c>
      <c r="BX161" s="5">
        <f t="shared" si="217"/>
        <v>1</v>
      </c>
      <c r="BY161" s="5">
        <f t="shared" si="218"/>
        <v>1</v>
      </c>
      <c r="BZ161" s="5">
        <f t="shared" si="219"/>
        <v>1</v>
      </c>
      <c r="CA161" s="5">
        <f t="shared" si="220"/>
        <v>1</v>
      </c>
      <c r="CB161" s="5">
        <f t="shared" si="221"/>
        <v>1</v>
      </c>
      <c r="CC161" s="5">
        <f t="shared" si="222"/>
        <v>1</v>
      </c>
      <c r="CD161" s="5">
        <f t="shared" si="223"/>
        <v>1</v>
      </c>
      <c r="CE161" s="5" t="str">
        <f t="shared" si="224"/>
        <v>?</v>
      </c>
      <c r="CF161" s="4" t="str">
        <f t="shared" si="225"/>
        <v>Kitöltés rendben!</v>
      </c>
      <c r="CG161" s="5">
        <f t="shared" si="226"/>
        <v>1</v>
      </c>
      <c r="CH161" s="5">
        <f t="shared" si="227"/>
        <v>0</v>
      </c>
      <c r="CI161" s="5">
        <f t="shared" si="228"/>
        <v>1</v>
      </c>
    </row>
    <row r="162" spans="1:87" s="2" customFormat="1" ht="72" hidden="1" customHeight="1" x14ac:dyDescent="0.3">
      <c r="A162" s="1" t="str">
        <f t="shared" si="188"/>
        <v>Kitöltés rendben!</v>
      </c>
      <c r="B162" s="172">
        <v>2</v>
      </c>
      <c r="C162" s="171" t="s">
        <v>435</v>
      </c>
      <c r="D162" s="173" t="s">
        <v>534</v>
      </c>
      <c r="E162" s="173" t="s">
        <v>576</v>
      </c>
      <c r="F162" s="174" t="str">
        <f>VLOOKUP($G162,Összesítő!$B:$F,2,FALSE)</f>
        <v>11-07667-1-003-00-05</v>
      </c>
      <c r="G162" s="171" t="s">
        <v>80</v>
      </c>
      <c r="H162" s="174">
        <f>COUNTA($G$3:G162)</f>
        <v>131</v>
      </c>
      <c r="I162" s="174" t="str">
        <f>AZ162&amp;"_"&amp;H162&amp;"_FIV_"&amp;LEFT(Előlap!$B$6,4)</f>
        <v>4134_131_FIV_2026</v>
      </c>
      <c r="J162" s="174" t="str">
        <f>VLOOKUP($G162,Összesítő!$B:$F,5,FALSE)</f>
        <v>Olaszfa, Oszkó, Pácsony</v>
      </c>
      <c r="K162" s="174" t="str">
        <f>VLOOKUP($G162,Összesítő!$B:$F,4,FALSE)</f>
        <v>Olaszfa Község Önkormányzata, Oszkó Község Önkormányzata, Pácsony Községi Önkormányzat</v>
      </c>
      <c r="L162" s="6">
        <f t="shared" si="189"/>
        <v>40000</v>
      </c>
      <c r="M162" s="172">
        <v>2030</v>
      </c>
      <c r="N162" s="172">
        <v>2030</v>
      </c>
      <c r="O162" s="12">
        <v>0</v>
      </c>
      <c r="P162" s="7">
        <v>40000</v>
      </c>
      <c r="Q162" s="7">
        <v>0</v>
      </c>
      <c r="S162" s="7">
        <v>0</v>
      </c>
      <c r="T162" s="7">
        <v>0</v>
      </c>
      <c r="U162" s="7">
        <v>0</v>
      </c>
      <c r="V162" s="7">
        <v>0</v>
      </c>
      <c r="W162" s="7">
        <v>0</v>
      </c>
      <c r="X162" s="7">
        <v>0</v>
      </c>
      <c r="Y162" s="7">
        <v>0</v>
      </c>
      <c r="Z162" s="7">
        <v>0</v>
      </c>
      <c r="AA162" s="7">
        <v>0</v>
      </c>
      <c r="AB162" s="7">
        <v>0</v>
      </c>
      <c r="AC162" s="7">
        <v>0</v>
      </c>
      <c r="AD162" s="6">
        <f t="shared" si="190"/>
        <v>0</v>
      </c>
      <c r="AE162" s="3" t="str">
        <f t="shared" si="191"/>
        <v>Nem rövidtávú a feladat.</v>
      </c>
      <c r="AG162" s="7">
        <v>0</v>
      </c>
      <c r="AH162" s="7">
        <v>0</v>
      </c>
      <c r="AI162" s="7">
        <v>0</v>
      </c>
      <c r="AJ162" s="7">
        <v>0</v>
      </c>
      <c r="AK162" s="7">
        <v>0</v>
      </c>
      <c r="AL162" s="7">
        <v>0</v>
      </c>
      <c r="AM162" s="7">
        <v>0</v>
      </c>
      <c r="AN162" s="7">
        <v>0</v>
      </c>
      <c r="AO162" s="7">
        <v>0</v>
      </c>
      <c r="AP162" s="7">
        <v>0</v>
      </c>
      <c r="AQ162" s="7">
        <v>0</v>
      </c>
      <c r="AR162" s="6">
        <f t="shared" si="192"/>
        <v>0</v>
      </c>
      <c r="AS162" s="171" t="s">
        <v>580</v>
      </c>
      <c r="AT162" s="3" t="str">
        <f t="shared" si="193"/>
        <v>Forráshiányos a feladat!</v>
      </c>
      <c r="AV162" s="173" t="s">
        <v>0</v>
      </c>
      <c r="AW162" s="173" t="s">
        <v>0</v>
      </c>
      <c r="AZ162" s="8">
        <f>VLOOKUP($G162,Összesítő!$B:$F,3,FALSE)</f>
        <v>4134</v>
      </c>
      <c r="BA162" s="8">
        <f t="shared" si="194"/>
        <v>0</v>
      </c>
      <c r="BB162" s="5">
        <f t="shared" si="195"/>
        <v>1</v>
      </c>
      <c r="BC162" s="5" t="str">
        <f t="shared" si="196"/>
        <v>H</v>
      </c>
      <c r="BD162" s="5">
        <f t="shared" si="197"/>
        <v>0</v>
      </c>
      <c r="BE162" s="5">
        <f t="shared" si="198"/>
        <v>0</v>
      </c>
      <c r="BF162" s="5">
        <f t="shared" si="199"/>
        <v>0</v>
      </c>
      <c r="BG162" s="8" t="str">
        <f t="shared" si="200"/>
        <v>Nem rövidtávú a feladat.</v>
      </c>
      <c r="BH162" s="5">
        <f t="shared" si="201"/>
        <v>1</v>
      </c>
      <c r="BI162" s="5">
        <f t="shared" si="202"/>
        <v>1</v>
      </c>
      <c r="BJ162" s="5">
        <f t="shared" si="203"/>
        <v>1</v>
      </c>
      <c r="BK162" s="5">
        <f t="shared" si="204"/>
        <v>1</v>
      </c>
      <c r="BL162" s="5">
        <f t="shared" si="205"/>
        <v>1</v>
      </c>
      <c r="BM162" s="4" t="str">
        <f t="shared" si="206"/>
        <v>Forráshiányos a feladat!</v>
      </c>
      <c r="BN162" s="5">
        <f t="shared" si="207"/>
        <v>0</v>
      </c>
      <c r="BO162" s="5">
        <f t="shared" si="208"/>
        <v>1</v>
      </c>
      <c r="BP162" s="5">
        <f t="shared" si="209"/>
        <v>0</v>
      </c>
      <c r="BQ162" s="5">
        <f t="shared" si="210"/>
        <v>0</v>
      </c>
      <c r="BR162" s="5">
        <f t="shared" si="211"/>
        <v>0</v>
      </c>
      <c r="BS162" s="8">
        <f t="shared" si="212"/>
        <v>0</v>
      </c>
      <c r="BT162" s="5">
        <f t="shared" si="213"/>
        <v>0</v>
      </c>
      <c r="BU162" s="5">
        <f t="shared" si="214"/>
        <v>0</v>
      </c>
      <c r="BV162" s="5">
        <f t="shared" si="215"/>
        <v>1</v>
      </c>
      <c r="BW162" s="5">
        <f t="shared" si="216"/>
        <v>1</v>
      </c>
      <c r="BX162" s="5">
        <f t="shared" si="217"/>
        <v>1</v>
      </c>
      <c r="BY162" s="5">
        <f t="shared" si="218"/>
        <v>1</v>
      </c>
      <c r="BZ162" s="5">
        <f t="shared" si="219"/>
        <v>1</v>
      </c>
      <c r="CA162" s="5">
        <f t="shared" si="220"/>
        <v>1</v>
      </c>
      <c r="CB162" s="5">
        <f t="shared" si="221"/>
        <v>1</v>
      </c>
      <c r="CC162" s="5">
        <f t="shared" si="222"/>
        <v>1</v>
      </c>
      <c r="CD162" s="5">
        <f t="shared" si="223"/>
        <v>1</v>
      </c>
      <c r="CE162" s="5" t="str">
        <f t="shared" si="224"/>
        <v>?</v>
      </c>
      <c r="CF162" s="4" t="str">
        <f t="shared" si="225"/>
        <v>Kitöltés rendben!</v>
      </c>
      <c r="CG162" s="5">
        <f t="shared" si="226"/>
        <v>1</v>
      </c>
      <c r="CH162" s="5">
        <f t="shared" si="227"/>
        <v>0</v>
      </c>
      <c r="CI162" s="5">
        <f t="shared" si="228"/>
        <v>1</v>
      </c>
    </row>
    <row r="163" spans="1:87" s="2" customFormat="1" ht="72" hidden="1" customHeight="1" x14ac:dyDescent="0.3">
      <c r="A163" s="1" t="str">
        <f t="shared" si="188"/>
        <v>Kitöltés rendben!</v>
      </c>
      <c r="B163" s="172">
        <v>2</v>
      </c>
      <c r="C163" s="171" t="s">
        <v>468</v>
      </c>
      <c r="D163" s="173" t="s">
        <v>535</v>
      </c>
      <c r="E163" s="173" t="s">
        <v>574</v>
      </c>
      <c r="F163" s="174" t="str">
        <f>VLOOKUP($G163,Összesítő!$B:$F,2,FALSE)</f>
        <v>11-07667-1-003-00-05</v>
      </c>
      <c r="G163" s="171" t="s">
        <v>80</v>
      </c>
      <c r="H163" s="174">
        <f>COUNTA($G$3:G163)</f>
        <v>132</v>
      </c>
      <c r="I163" s="174" t="str">
        <f>AZ163&amp;"_"&amp;H163&amp;"_FIV_"&amp;LEFT(Előlap!$B$6,4)</f>
        <v>4134_132_FIV_2026</v>
      </c>
      <c r="J163" s="174" t="str">
        <f>VLOOKUP($G163,Összesítő!$B:$F,5,FALSE)</f>
        <v>Olaszfa, Oszkó, Pácsony</v>
      </c>
      <c r="K163" s="174" t="str">
        <f>VLOOKUP($G163,Összesítő!$B:$F,4,FALSE)</f>
        <v>Olaszfa Község Önkormányzata, Oszkó Község Önkormányzata, Pácsony Községi Önkormányzat</v>
      </c>
      <c r="L163" s="6">
        <f t="shared" si="189"/>
        <v>3000</v>
      </c>
      <c r="M163" s="172">
        <v>2028</v>
      </c>
      <c r="N163" s="172">
        <v>2028</v>
      </c>
      <c r="O163" s="12">
        <v>0</v>
      </c>
      <c r="P163" s="7">
        <v>3000</v>
      </c>
      <c r="Q163" s="7">
        <v>0</v>
      </c>
      <c r="S163" s="7">
        <v>0</v>
      </c>
      <c r="T163" s="7">
        <v>0</v>
      </c>
      <c r="U163" s="7">
        <v>0</v>
      </c>
      <c r="V163" s="7">
        <v>0</v>
      </c>
      <c r="W163" s="7">
        <v>0</v>
      </c>
      <c r="X163" s="7">
        <v>0</v>
      </c>
      <c r="Y163" s="7">
        <v>0</v>
      </c>
      <c r="Z163" s="7">
        <v>0</v>
      </c>
      <c r="AA163" s="7">
        <v>0</v>
      </c>
      <c r="AB163" s="7">
        <v>0</v>
      </c>
      <c r="AC163" s="7">
        <v>0</v>
      </c>
      <c r="AD163" s="6">
        <f t="shared" si="190"/>
        <v>0</v>
      </c>
      <c r="AE163" s="3" t="str">
        <f t="shared" si="191"/>
        <v>Nem rövidtávú a feladat.</v>
      </c>
      <c r="AG163" s="7">
        <v>0</v>
      </c>
      <c r="AH163" s="7">
        <v>0</v>
      </c>
      <c r="AI163" s="7">
        <v>0</v>
      </c>
      <c r="AJ163" s="7">
        <v>0</v>
      </c>
      <c r="AK163" s="7">
        <v>0</v>
      </c>
      <c r="AL163" s="7">
        <v>0</v>
      </c>
      <c r="AM163" s="7">
        <v>0</v>
      </c>
      <c r="AN163" s="7">
        <v>0</v>
      </c>
      <c r="AO163" s="7">
        <v>0</v>
      </c>
      <c r="AP163" s="7">
        <v>0</v>
      </c>
      <c r="AQ163" s="7">
        <v>0</v>
      </c>
      <c r="AR163" s="6">
        <f t="shared" si="192"/>
        <v>0</v>
      </c>
      <c r="AS163" s="171" t="s">
        <v>580</v>
      </c>
      <c r="AT163" s="3" t="str">
        <f t="shared" si="193"/>
        <v>Forráshiányos a feladat!</v>
      </c>
      <c r="AV163" s="173" t="s">
        <v>0</v>
      </c>
      <c r="AW163" s="173" t="s">
        <v>0</v>
      </c>
      <c r="AZ163" s="8">
        <f>VLOOKUP($G163,Összesítő!$B:$F,3,FALSE)</f>
        <v>4134</v>
      </c>
      <c r="BA163" s="8">
        <f t="shared" si="194"/>
        <v>0</v>
      </c>
      <c r="BB163" s="5">
        <f t="shared" si="195"/>
        <v>1</v>
      </c>
      <c r="BC163" s="5" t="str">
        <f t="shared" si="196"/>
        <v>H</v>
      </c>
      <c r="BD163" s="5">
        <f t="shared" si="197"/>
        <v>0</v>
      </c>
      <c r="BE163" s="5">
        <f t="shared" si="198"/>
        <v>0</v>
      </c>
      <c r="BF163" s="5">
        <f t="shared" si="199"/>
        <v>0</v>
      </c>
      <c r="BG163" s="8" t="str">
        <f t="shared" si="200"/>
        <v>Nem rövidtávú a feladat.</v>
      </c>
      <c r="BH163" s="5">
        <f t="shared" si="201"/>
        <v>1</v>
      </c>
      <c r="BI163" s="5">
        <f t="shared" si="202"/>
        <v>1</v>
      </c>
      <c r="BJ163" s="5">
        <f t="shared" si="203"/>
        <v>1</v>
      </c>
      <c r="BK163" s="5">
        <f t="shared" si="204"/>
        <v>1</v>
      </c>
      <c r="BL163" s="5">
        <f t="shared" si="205"/>
        <v>1</v>
      </c>
      <c r="BM163" s="4" t="str">
        <f t="shared" si="206"/>
        <v>Forráshiányos a feladat!</v>
      </c>
      <c r="BN163" s="5">
        <f t="shared" si="207"/>
        <v>0</v>
      </c>
      <c r="BO163" s="5">
        <f t="shared" si="208"/>
        <v>1</v>
      </c>
      <c r="BP163" s="5">
        <f t="shared" si="209"/>
        <v>0</v>
      </c>
      <c r="BQ163" s="5">
        <f t="shared" si="210"/>
        <v>0</v>
      </c>
      <c r="BR163" s="5">
        <f t="shared" si="211"/>
        <v>0</v>
      </c>
      <c r="BS163" s="8">
        <f t="shared" si="212"/>
        <v>0</v>
      </c>
      <c r="BT163" s="5">
        <f t="shared" si="213"/>
        <v>0</v>
      </c>
      <c r="BU163" s="5">
        <f t="shared" si="214"/>
        <v>0</v>
      </c>
      <c r="BV163" s="5">
        <f t="shared" si="215"/>
        <v>1</v>
      </c>
      <c r="BW163" s="5">
        <f t="shared" si="216"/>
        <v>1</v>
      </c>
      <c r="BX163" s="5">
        <f t="shared" si="217"/>
        <v>1</v>
      </c>
      <c r="BY163" s="5">
        <f t="shared" si="218"/>
        <v>1</v>
      </c>
      <c r="BZ163" s="5">
        <f t="shared" si="219"/>
        <v>1</v>
      </c>
      <c r="CA163" s="5">
        <f t="shared" si="220"/>
        <v>1</v>
      </c>
      <c r="CB163" s="5">
        <f t="shared" si="221"/>
        <v>1</v>
      </c>
      <c r="CC163" s="5">
        <f t="shared" si="222"/>
        <v>1</v>
      </c>
      <c r="CD163" s="5">
        <f t="shared" si="223"/>
        <v>1</v>
      </c>
      <c r="CE163" s="5" t="str">
        <f t="shared" si="224"/>
        <v>?</v>
      </c>
      <c r="CF163" s="4" t="str">
        <f t="shared" si="225"/>
        <v>Kitöltés rendben!</v>
      </c>
      <c r="CG163" s="5">
        <f t="shared" si="226"/>
        <v>1</v>
      </c>
      <c r="CH163" s="5">
        <f t="shared" si="227"/>
        <v>0</v>
      </c>
      <c r="CI163" s="5">
        <f t="shared" si="228"/>
        <v>1</v>
      </c>
    </row>
    <row r="164" spans="1:87" s="2" customFormat="1" ht="72" hidden="1" customHeight="1" x14ac:dyDescent="0.3">
      <c r="A164" s="1" t="str">
        <f t="shared" si="188"/>
        <v>Kitöltés rendben!</v>
      </c>
      <c r="B164" s="172">
        <v>2</v>
      </c>
      <c r="C164" s="171" t="s">
        <v>481</v>
      </c>
      <c r="D164" s="173" t="s">
        <v>511</v>
      </c>
      <c r="E164" s="173" t="s">
        <v>574</v>
      </c>
      <c r="F164" s="174" t="str">
        <f>VLOOKUP($G164,Összesítő!$B:$F,2,FALSE)</f>
        <v>11-07667-1-003-00-05</v>
      </c>
      <c r="G164" s="171" t="s">
        <v>80</v>
      </c>
      <c r="H164" s="174">
        <f>COUNTA($G$3:G164)</f>
        <v>133</v>
      </c>
      <c r="I164" s="174" t="str">
        <f>AZ164&amp;"_"&amp;H164&amp;"_FIV_"&amp;LEFT(Előlap!$B$6,4)</f>
        <v>4134_133_FIV_2026</v>
      </c>
      <c r="J164" s="174" t="str">
        <f>VLOOKUP($G164,Összesítő!$B:$F,5,FALSE)</f>
        <v>Olaszfa, Oszkó, Pácsony</v>
      </c>
      <c r="K164" s="174" t="str">
        <f>VLOOKUP($G164,Összesítő!$B:$F,4,FALSE)</f>
        <v>Olaszfa Község Önkormányzata, Oszkó Község Önkormányzata, Pácsony Községi Önkormányzat</v>
      </c>
      <c r="L164" s="6">
        <f t="shared" si="189"/>
        <v>5000</v>
      </c>
      <c r="M164" s="172">
        <v>2032</v>
      </c>
      <c r="N164" s="172">
        <v>2032</v>
      </c>
      <c r="O164" s="12">
        <v>0</v>
      </c>
      <c r="P164" s="7">
        <v>5000</v>
      </c>
      <c r="Q164" s="7">
        <v>0</v>
      </c>
      <c r="S164" s="7">
        <v>0</v>
      </c>
      <c r="T164" s="7">
        <v>0</v>
      </c>
      <c r="U164" s="7">
        <v>0</v>
      </c>
      <c r="V164" s="7">
        <v>0</v>
      </c>
      <c r="W164" s="7">
        <v>0</v>
      </c>
      <c r="X164" s="7">
        <v>0</v>
      </c>
      <c r="Y164" s="7">
        <v>0</v>
      </c>
      <c r="Z164" s="7">
        <v>0</v>
      </c>
      <c r="AA164" s="7">
        <v>0</v>
      </c>
      <c r="AB164" s="7">
        <v>0</v>
      </c>
      <c r="AC164" s="7">
        <v>0</v>
      </c>
      <c r="AD164" s="6">
        <f t="shared" si="190"/>
        <v>0</v>
      </c>
      <c r="AE164" s="3" t="str">
        <f t="shared" si="191"/>
        <v>Nem rövidtávú a feladat.</v>
      </c>
      <c r="AG164" s="7">
        <v>0</v>
      </c>
      <c r="AH164" s="7">
        <v>0</v>
      </c>
      <c r="AI164" s="7">
        <v>0</v>
      </c>
      <c r="AJ164" s="7">
        <v>0</v>
      </c>
      <c r="AK164" s="7">
        <v>0</v>
      </c>
      <c r="AL164" s="7">
        <v>0</v>
      </c>
      <c r="AM164" s="7">
        <v>0</v>
      </c>
      <c r="AN164" s="7">
        <v>0</v>
      </c>
      <c r="AO164" s="7">
        <v>0</v>
      </c>
      <c r="AP164" s="7">
        <v>0</v>
      </c>
      <c r="AQ164" s="7">
        <v>0</v>
      </c>
      <c r="AR164" s="6">
        <f t="shared" si="192"/>
        <v>0</v>
      </c>
      <c r="AS164" s="171" t="s">
        <v>580</v>
      </c>
      <c r="AT164" s="3" t="str">
        <f t="shared" si="193"/>
        <v>Forráshiányos a feladat!</v>
      </c>
      <c r="AV164" s="173" t="s">
        <v>0</v>
      </c>
      <c r="AW164" s="173" t="s">
        <v>0</v>
      </c>
      <c r="AZ164" s="8">
        <f>VLOOKUP($G164,Összesítő!$B:$F,3,FALSE)</f>
        <v>4134</v>
      </c>
      <c r="BA164" s="8">
        <f t="shared" si="194"/>
        <v>0</v>
      </c>
      <c r="BB164" s="5">
        <f t="shared" si="195"/>
        <v>1</v>
      </c>
      <c r="BC164" s="5" t="str">
        <f t="shared" si="196"/>
        <v>H</v>
      </c>
      <c r="BD164" s="5">
        <f t="shared" si="197"/>
        <v>0</v>
      </c>
      <c r="BE164" s="5">
        <f t="shared" si="198"/>
        <v>0</v>
      </c>
      <c r="BF164" s="5">
        <f t="shared" si="199"/>
        <v>0</v>
      </c>
      <c r="BG164" s="8" t="str">
        <f t="shared" si="200"/>
        <v>Nem rövidtávú a feladat.</v>
      </c>
      <c r="BH164" s="5">
        <f t="shared" si="201"/>
        <v>1</v>
      </c>
      <c r="BI164" s="5">
        <f t="shared" si="202"/>
        <v>1</v>
      </c>
      <c r="BJ164" s="5">
        <f t="shared" si="203"/>
        <v>1</v>
      </c>
      <c r="BK164" s="5">
        <f t="shared" si="204"/>
        <v>1</v>
      </c>
      <c r="BL164" s="5">
        <f t="shared" si="205"/>
        <v>1</v>
      </c>
      <c r="BM164" s="4" t="str">
        <f t="shared" si="206"/>
        <v>Forráshiányos a feladat!</v>
      </c>
      <c r="BN164" s="5">
        <f t="shared" si="207"/>
        <v>0</v>
      </c>
      <c r="BO164" s="5">
        <f t="shared" si="208"/>
        <v>1</v>
      </c>
      <c r="BP164" s="5">
        <f t="shared" si="209"/>
        <v>0</v>
      </c>
      <c r="BQ164" s="5">
        <f t="shared" si="210"/>
        <v>0</v>
      </c>
      <c r="BR164" s="5">
        <f t="shared" si="211"/>
        <v>0</v>
      </c>
      <c r="BS164" s="8">
        <f t="shared" si="212"/>
        <v>0</v>
      </c>
      <c r="BT164" s="5">
        <f t="shared" si="213"/>
        <v>0</v>
      </c>
      <c r="BU164" s="5">
        <f t="shared" si="214"/>
        <v>0</v>
      </c>
      <c r="BV164" s="5">
        <f t="shared" si="215"/>
        <v>1</v>
      </c>
      <c r="BW164" s="5">
        <f t="shared" si="216"/>
        <v>1</v>
      </c>
      <c r="BX164" s="5">
        <f t="shared" si="217"/>
        <v>1</v>
      </c>
      <c r="BY164" s="5">
        <f t="shared" si="218"/>
        <v>1</v>
      </c>
      <c r="BZ164" s="5">
        <f t="shared" si="219"/>
        <v>1</v>
      </c>
      <c r="CA164" s="5">
        <f t="shared" si="220"/>
        <v>1</v>
      </c>
      <c r="CB164" s="5">
        <f t="shared" si="221"/>
        <v>1</v>
      </c>
      <c r="CC164" s="5">
        <f t="shared" si="222"/>
        <v>1</v>
      </c>
      <c r="CD164" s="5">
        <f t="shared" si="223"/>
        <v>1</v>
      </c>
      <c r="CE164" s="5" t="str">
        <f t="shared" si="224"/>
        <v>?</v>
      </c>
      <c r="CF164" s="4" t="str">
        <f t="shared" si="225"/>
        <v>Kitöltés rendben!</v>
      </c>
      <c r="CG164" s="5">
        <f t="shared" si="226"/>
        <v>1</v>
      </c>
      <c r="CH164" s="5">
        <f t="shared" si="227"/>
        <v>0</v>
      </c>
      <c r="CI164" s="5">
        <f t="shared" si="228"/>
        <v>1</v>
      </c>
    </row>
    <row r="165" spans="1:87" s="2" customFormat="1" ht="72" hidden="1" customHeight="1" x14ac:dyDescent="0.3">
      <c r="A165" s="1" t="str">
        <f t="shared" si="188"/>
        <v>Kitöltés rendben!</v>
      </c>
      <c r="B165" s="172">
        <v>0</v>
      </c>
      <c r="C165" s="171" t="s">
        <v>489</v>
      </c>
      <c r="D165" s="173" t="s">
        <v>506</v>
      </c>
      <c r="E165" s="173" t="s">
        <v>575</v>
      </c>
      <c r="F165" s="174" t="str">
        <f>VLOOKUP($G165,Összesítő!$B:$F,2,FALSE)</f>
        <v>11-07667-1-003-00-05</v>
      </c>
      <c r="G165" s="171" t="s">
        <v>80</v>
      </c>
      <c r="H165" s="174">
        <f>COUNTA($G$3:G165)</f>
        <v>134</v>
      </c>
      <c r="I165" s="174" t="str">
        <f>AZ165&amp;"_"&amp;H165&amp;"_FIV_"&amp;LEFT(Előlap!$B$6,4)</f>
        <v>4134_134_FIV_2026</v>
      </c>
      <c r="J165" s="174" t="str">
        <f>VLOOKUP($G165,Összesítő!$B:$F,5,FALSE)</f>
        <v>Olaszfa, Oszkó, Pácsony</v>
      </c>
      <c r="K165" s="174" t="str">
        <f>VLOOKUP($G165,Összesítő!$B:$F,4,FALSE)</f>
        <v>Olaszfa Község Önkormányzata, Oszkó Község Önkormányzata, Pácsony Községi Önkormányzat</v>
      </c>
      <c r="L165" s="6">
        <f t="shared" si="189"/>
        <v>0</v>
      </c>
      <c r="M165" s="172">
        <v>2027</v>
      </c>
      <c r="N165" s="172">
        <v>2027</v>
      </c>
      <c r="O165" s="12">
        <v>0</v>
      </c>
      <c r="P165" s="7">
        <v>0</v>
      </c>
      <c r="Q165" s="7">
        <v>0</v>
      </c>
      <c r="S165" s="7">
        <v>0</v>
      </c>
      <c r="T165" s="7">
        <v>0</v>
      </c>
      <c r="U165" s="7">
        <v>0</v>
      </c>
      <c r="V165" s="7">
        <v>0</v>
      </c>
      <c r="W165" s="7">
        <v>0</v>
      </c>
      <c r="X165" s="7">
        <v>0</v>
      </c>
      <c r="Y165" s="7">
        <v>0</v>
      </c>
      <c r="Z165" s="7">
        <v>0</v>
      </c>
      <c r="AA165" s="7">
        <v>0</v>
      </c>
      <c r="AB165" s="7">
        <v>0</v>
      </c>
      <c r="AC165" s="7">
        <v>0</v>
      </c>
      <c r="AD165" s="6">
        <f t="shared" si="190"/>
        <v>0</v>
      </c>
      <c r="AE165" s="3" t="str">
        <f t="shared" si="191"/>
        <v>A forrás egyenlő a költséggel (I.ütem).</v>
      </c>
      <c r="AG165" s="7">
        <v>0</v>
      </c>
      <c r="AH165" s="7">
        <v>0</v>
      </c>
      <c r="AI165" s="7">
        <v>0</v>
      </c>
      <c r="AJ165" s="7">
        <v>0</v>
      </c>
      <c r="AK165" s="7">
        <v>0</v>
      </c>
      <c r="AL165" s="7">
        <v>0</v>
      </c>
      <c r="AM165" s="7">
        <v>0</v>
      </c>
      <c r="AN165" s="7">
        <v>0</v>
      </c>
      <c r="AO165" s="7">
        <v>0</v>
      </c>
      <c r="AP165" s="7">
        <v>0</v>
      </c>
      <c r="AQ165" s="7">
        <v>0</v>
      </c>
      <c r="AR165" s="6">
        <f t="shared" si="192"/>
        <v>0</v>
      </c>
      <c r="AS165" s="171" t="s">
        <v>581</v>
      </c>
      <c r="AT165" s="3" t="str">
        <f t="shared" si="193"/>
        <v>Nem hosszútávú a feladat.</v>
      </c>
      <c r="AV165" s="173" t="s">
        <v>582</v>
      </c>
      <c r="AW165" s="173" t="s">
        <v>0</v>
      </c>
      <c r="AZ165" s="8">
        <f>VLOOKUP($G165,Összesítő!$B:$F,3,FALSE)</f>
        <v>4134</v>
      </c>
      <c r="BA165" s="8">
        <f t="shared" si="194"/>
        <v>31</v>
      </c>
      <c r="BB165" s="5">
        <f t="shared" si="195"/>
        <v>1</v>
      </c>
      <c r="BC165" s="5" t="str">
        <f t="shared" si="196"/>
        <v>R</v>
      </c>
      <c r="BD165" s="5">
        <f t="shared" si="197"/>
        <v>1</v>
      </c>
      <c r="BE165" s="5">
        <f t="shared" si="198"/>
        <v>0</v>
      </c>
      <c r="BF165" s="5">
        <f t="shared" si="199"/>
        <v>0</v>
      </c>
      <c r="BG165" s="8" t="str">
        <f t="shared" si="200"/>
        <v>A forrás egyenlő a költséggel (I.ütem).</v>
      </c>
      <c r="BH165" s="5">
        <f t="shared" si="201"/>
        <v>1</v>
      </c>
      <c r="BI165" s="5">
        <f t="shared" si="202"/>
        <v>1</v>
      </c>
      <c r="BJ165" s="5">
        <f t="shared" si="203"/>
        <v>0</v>
      </c>
      <c r="BK165" s="5">
        <f t="shared" si="204"/>
        <v>1</v>
      </c>
      <c r="BL165" s="5">
        <f t="shared" si="205"/>
        <v>1</v>
      </c>
      <c r="BM165" s="4" t="str">
        <f t="shared" si="206"/>
        <v>Nem hosszútávú a feladat.</v>
      </c>
      <c r="BN165" s="5">
        <f t="shared" si="207"/>
        <v>1</v>
      </c>
      <c r="BO165" s="5">
        <f t="shared" si="208"/>
        <v>0</v>
      </c>
      <c r="BP165" s="5">
        <f t="shared" si="209"/>
        <v>1</v>
      </c>
      <c r="BQ165" s="5">
        <f t="shared" si="210"/>
        <v>0</v>
      </c>
      <c r="BR165" s="5">
        <f t="shared" si="211"/>
        <v>1</v>
      </c>
      <c r="BS165" s="8" t="str">
        <f t="shared" si="212"/>
        <v>Nincs hosszútávú terv!</v>
      </c>
      <c r="BT165" s="5">
        <f t="shared" si="213"/>
        <v>1</v>
      </c>
      <c r="BU165" s="5">
        <f t="shared" si="214"/>
        <v>0</v>
      </c>
      <c r="BV165" s="5">
        <f t="shared" si="215"/>
        <v>1</v>
      </c>
      <c r="BW165" s="5">
        <f t="shared" si="216"/>
        <v>1</v>
      </c>
      <c r="BX165" s="5">
        <f t="shared" si="217"/>
        <v>1</v>
      </c>
      <c r="BY165" s="5">
        <f t="shared" si="218"/>
        <v>1</v>
      </c>
      <c r="BZ165" s="5">
        <f t="shared" si="219"/>
        <v>1</v>
      </c>
      <c r="CA165" s="5">
        <f t="shared" si="220"/>
        <v>1</v>
      </c>
      <c r="CB165" s="5">
        <f t="shared" si="221"/>
        <v>1</v>
      </c>
      <c r="CC165" s="5">
        <f t="shared" si="222"/>
        <v>1</v>
      </c>
      <c r="CD165" s="5">
        <f t="shared" si="223"/>
        <v>1</v>
      </c>
      <c r="CE165" s="5" t="str">
        <f t="shared" si="224"/>
        <v>?</v>
      </c>
      <c r="CF165" s="4" t="str">
        <f t="shared" si="225"/>
        <v>Kitöltés rendben!</v>
      </c>
      <c r="CG165" s="5">
        <f t="shared" si="226"/>
        <v>1</v>
      </c>
      <c r="CH165" s="5">
        <f t="shared" si="227"/>
        <v>1</v>
      </c>
      <c r="CI165" s="5">
        <f t="shared" si="228"/>
        <v>0</v>
      </c>
    </row>
    <row r="166" spans="1:87" s="2" customFormat="1" ht="31.2" hidden="1" customHeight="1" x14ac:dyDescent="0.3">
      <c r="A166" s="1" t="str">
        <f t="shared" si="188"/>
        <v>Nincs VKR kiválasztva!</v>
      </c>
      <c r="B166" s="172"/>
      <c r="C166" s="171"/>
      <c r="D166" s="173"/>
      <c r="E166" s="173"/>
      <c r="F166" s="174" t="e">
        <f>VLOOKUP($G166,Összesítő!$B:$F,2,FALSE)</f>
        <v>#N/A</v>
      </c>
      <c r="G166" s="171"/>
      <c r="H166" s="174">
        <f>COUNTA($G$3:G166)</f>
        <v>134</v>
      </c>
      <c r="I166" s="174" t="e">
        <f>AZ166&amp;"_"&amp;H166&amp;"_FIV_"&amp;LEFT(Előlap!$B$6,4)</f>
        <v>#N/A</v>
      </c>
      <c r="J166" s="174" t="e">
        <f>VLOOKUP($G166,Összesítő!$B:$F,5,FALSE)</f>
        <v>#N/A</v>
      </c>
      <c r="K166" s="174" t="e">
        <f>VLOOKUP($G166,Összesítő!$B:$F,4,FALSE)</f>
        <v>#N/A</v>
      </c>
      <c r="L166" s="6">
        <f t="shared" si="189"/>
        <v>0</v>
      </c>
      <c r="M166" s="172"/>
      <c r="N166" s="172"/>
      <c r="O166" s="12"/>
      <c r="P166" s="7"/>
      <c r="Q166" s="7"/>
      <c r="S166" s="7"/>
      <c r="T166" s="7"/>
      <c r="U166" s="7"/>
      <c r="V166" s="7"/>
      <c r="W166" s="7"/>
      <c r="X166" s="7"/>
      <c r="Y166" s="7"/>
      <c r="Z166" s="7"/>
      <c r="AA166" s="7"/>
      <c r="AB166" s="7"/>
      <c r="AC166" s="7"/>
      <c r="AD166" s="6">
        <f t="shared" si="190"/>
        <v>0</v>
      </c>
      <c r="AE166" s="3" t="str">
        <f t="shared" si="191"/>
        <v>Nincs VKR kiválasztva!</v>
      </c>
      <c r="AG166" s="7"/>
      <c r="AH166" s="7"/>
      <c r="AI166" s="7"/>
      <c r="AJ166" s="7"/>
      <c r="AK166" s="7"/>
      <c r="AL166" s="7"/>
      <c r="AM166" s="7"/>
      <c r="AN166" s="7"/>
      <c r="AO166" s="7"/>
      <c r="AP166" s="7"/>
      <c r="AQ166" s="7"/>
      <c r="AR166" s="6">
        <f t="shared" si="192"/>
        <v>0</v>
      </c>
      <c r="AS166" s="171"/>
      <c r="AT166" s="3" t="str">
        <f t="shared" si="193"/>
        <v>Nincs VKR kiválasztva!</v>
      </c>
      <c r="AV166" s="173" t="s">
        <v>0</v>
      </c>
      <c r="AW166" s="173" t="s">
        <v>0</v>
      </c>
      <c r="AZ166" s="8" t="e">
        <f>VLOOKUP($G166,Összesítő!$B:$F,3,FALSE)</f>
        <v>#N/A</v>
      </c>
      <c r="BA166" s="8">
        <f t="shared" si="194"/>
        <v>0</v>
      </c>
      <c r="BB166" s="5" t="e">
        <f t="shared" si="195"/>
        <v>#N/A</v>
      </c>
      <c r="BC166" s="5" t="e">
        <f t="shared" si="196"/>
        <v>#N/A</v>
      </c>
      <c r="BD166" s="5" t="e">
        <f t="shared" si="197"/>
        <v>#N/A</v>
      </c>
      <c r="BE166" s="5" t="e">
        <f t="shared" si="198"/>
        <v>#N/A</v>
      </c>
      <c r="BF166" s="5">
        <f t="shared" si="199"/>
        <v>0</v>
      </c>
      <c r="BG166" s="8" t="str">
        <f t="shared" si="200"/>
        <v>A forrás egyenlő a költséggel (I.ütem).</v>
      </c>
      <c r="BH166" s="5">
        <f t="shared" si="201"/>
        <v>0</v>
      </c>
      <c r="BI166" s="5">
        <f t="shared" si="202"/>
        <v>0</v>
      </c>
      <c r="BJ166" s="5">
        <f t="shared" si="203"/>
        <v>0</v>
      </c>
      <c r="BK166" s="5">
        <f t="shared" si="204"/>
        <v>0</v>
      </c>
      <c r="BL166" s="5">
        <f t="shared" si="205"/>
        <v>0</v>
      </c>
      <c r="BM166" s="4" t="str">
        <f t="shared" si="206"/>
        <v>Nem hosszútávú a feladat.</v>
      </c>
      <c r="BN166" s="5">
        <f t="shared" si="207"/>
        <v>1</v>
      </c>
      <c r="BO166" s="5">
        <f t="shared" si="208"/>
        <v>0</v>
      </c>
      <c r="BP166" s="5">
        <f t="shared" si="209"/>
        <v>1</v>
      </c>
      <c r="BQ166" s="5">
        <f t="shared" si="210"/>
        <v>0</v>
      </c>
      <c r="BR166" s="5" t="e">
        <f t="shared" si="211"/>
        <v>#N/A</v>
      </c>
      <c r="BS166" s="8" t="str">
        <f t="shared" si="212"/>
        <v>Nincs hosszútávú terv!</v>
      </c>
      <c r="BT166" s="5" t="e">
        <f t="shared" si="213"/>
        <v>#N/A</v>
      </c>
      <c r="BU166" s="5" t="e">
        <f t="shared" si="214"/>
        <v>#N/A</v>
      </c>
      <c r="BV166" s="5">
        <f t="shared" si="215"/>
        <v>0</v>
      </c>
      <c r="BW166" s="5">
        <f t="shared" si="216"/>
        <v>0</v>
      </c>
      <c r="BX166" s="5">
        <f t="shared" si="217"/>
        <v>0</v>
      </c>
      <c r="BY166" s="5">
        <f t="shared" si="218"/>
        <v>0</v>
      </c>
      <c r="BZ166" s="5">
        <f t="shared" si="219"/>
        <v>0</v>
      </c>
      <c r="CA166" s="5">
        <f t="shared" si="220"/>
        <v>0</v>
      </c>
      <c r="CB166" s="5">
        <f t="shared" si="221"/>
        <v>0</v>
      </c>
      <c r="CC166" s="5">
        <f t="shared" si="222"/>
        <v>0</v>
      </c>
      <c r="CD166" s="5">
        <f t="shared" si="223"/>
        <v>0</v>
      </c>
      <c r="CE166" s="5" t="e">
        <f t="shared" si="224"/>
        <v>#N/A</v>
      </c>
      <c r="CF166" s="4" t="e">
        <f t="shared" si="225"/>
        <v>#N/A</v>
      </c>
      <c r="CG166" s="5">
        <f t="shared" si="226"/>
        <v>0</v>
      </c>
      <c r="CH166" s="5" t="e">
        <f t="shared" si="227"/>
        <v>#N/A</v>
      </c>
      <c r="CI166" s="5" t="e">
        <f t="shared" si="228"/>
        <v>#N/A</v>
      </c>
    </row>
    <row r="167" spans="1:87" s="2" customFormat="1" ht="72" hidden="1" x14ac:dyDescent="0.3">
      <c r="A167" s="1" t="str">
        <f t="shared" si="188"/>
        <v>Kitöltés rendben!</v>
      </c>
      <c r="B167" s="172">
        <v>2</v>
      </c>
      <c r="C167" s="171" t="s">
        <v>399</v>
      </c>
      <c r="D167" s="173" t="s">
        <v>520</v>
      </c>
      <c r="E167" s="173" t="s">
        <v>576</v>
      </c>
      <c r="F167" s="174" t="str">
        <f>VLOOKUP($G167,Összesítő!$B:$F,2,FALSE)</f>
        <v>11-22983-1-003-00-10</v>
      </c>
      <c r="G167" s="171" t="s">
        <v>204</v>
      </c>
      <c r="H167" s="174">
        <f>COUNTA($G$3:G167)</f>
        <v>135</v>
      </c>
      <c r="I167" s="174" t="str">
        <f>AZ167&amp;"_"&amp;H167&amp;"_FIV_"&amp;LEFT(Előlap!$B$6,4)</f>
        <v>4165_135_FIV_2026</v>
      </c>
      <c r="J167" s="174" t="str">
        <f>VLOOKUP($G167,Összesítő!$B:$F,5,FALSE)</f>
        <v>Bejcgyertyános, Nyőgér, Sótony</v>
      </c>
      <c r="K167" s="174" t="str">
        <f>VLOOKUP($G167,Összesítő!$B:$F,4,FALSE)</f>
        <v>Bejcgyertyános Község Önkormányzata, Nyőgér Község Önkormányzata, Sótony Község Önkormányzata</v>
      </c>
      <c r="L167" s="6">
        <f t="shared" si="189"/>
        <v>80000</v>
      </c>
      <c r="M167" s="172">
        <v>2030</v>
      </c>
      <c r="N167" s="172">
        <v>2030</v>
      </c>
      <c r="O167" s="12">
        <v>0</v>
      </c>
      <c r="P167" s="7">
        <v>80000</v>
      </c>
      <c r="Q167" s="7">
        <v>0</v>
      </c>
      <c r="S167" s="7">
        <v>0</v>
      </c>
      <c r="T167" s="7">
        <v>0</v>
      </c>
      <c r="U167" s="7">
        <v>0</v>
      </c>
      <c r="V167" s="7">
        <v>0</v>
      </c>
      <c r="W167" s="7">
        <v>0</v>
      </c>
      <c r="X167" s="7">
        <v>0</v>
      </c>
      <c r="Y167" s="7">
        <v>0</v>
      </c>
      <c r="Z167" s="7">
        <v>0</v>
      </c>
      <c r="AA167" s="7">
        <v>0</v>
      </c>
      <c r="AB167" s="7">
        <v>0</v>
      </c>
      <c r="AC167" s="7">
        <v>0</v>
      </c>
      <c r="AD167" s="6">
        <f t="shared" si="190"/>
        <v>0</v>
      </c>
      <c r="AE167" s="3" t="str">
        <f t="shared" si="191"/>
        <v>Nem rövidtávú a feladat.</v>
      </c>
      <c r="AG167" s="7">
        <v>0</v>
      </c>
      <c r="AH167" s="7">
        <v>0</v>
      </c>
      <c r="AI167" s="7">
        <v>1810</v>
      </c>
      <c r="AJ167" s="7">
        <v>0</v>
      </c>
      <c r="AK167" s="7">
        <v>0</v>
      </c>
      <c r="AL167" s="7">
        <v>0</v>
      </c>
      <c r="AM167" s="7">
        <v>0</v>
      </c>
      <c r="AN167" s="7">
        <v>0</v>
      </c>
      <c r="AO167" s="7">
        <v>0</v>
      </c>
      <c r="AP167" s="7">
        <v>0</v>
      </c>
      <c r="AQ167" s="7">
        <v>0</v>
      </c>
      <c r="AR167" s="6">
        <f t="shared" si="192"/>
        <v>1810</v>
      </c>
      <c r="AS167" s="171" t="s">
        <v>580</v>
      </c>
      <c r="AT167" s="3" t="str">
        <f t="shared" si="193"/>
        <v>Forráshiányos a feladat!</v>
      </c>
      <c r="AV167" s="173" t="s">
        <v>0</v>
      </c>
      <c r="AW167" s="173" t="s">
        <v>0</v>
      </c>
      <c r="AZ167" s="8">
        <f>VLOOKUP($G167,Összesítő!$B:$F,3,FALSE)</f>
        <v>4165</v>
      </c>
      <c r="BA167" s="8">
        <f t="shared" si="194"/>
        <v>0</v>
      </c>
      <c r="BB167" s="5">
        <f t="shared" si="195"/>
        <v>1</v>
      </c>
      <c r="BC167" s="5" t="str">
        <f t="shared" si="196"/>
        <v>H</v>
      </c>
      <c r="BD167" s="5">
        <f t="shared" si="197"/>
        <v>0</v>
      </c>
      <c r="BE167" s="5">
        <f t="shared" si="198"/>
        <v>0</v>
      </c>
      <c r="BF167" s="5">
        <f t="shared" si="199"/>
        <v>0</v>
      </c>
      <c r="BG167" s="8" t="str">
        <f t="shared" si="200"/>
        <v>Nem rövidtávú a feladat.</v>
      </c>
      <c r="BH167" s="5">
        <f t="shared" si="201"/>
        <v>1</v>
      </c>
      <c r="BI167" s="5">
        <f t="shared" si="202"/>
        <v>1</v>
      </c>
      <c r="BJ167" s="5">
        <f t="shared" si="203"/>
        <v>1</v>
      </c>
      <c r="BK167" s="5">
        <f t="shared" si="204"/>
        <v>1</v>
      </c>
      <c r="BL167" s="5">
        <f t="shared" si="205"/>
        <v>1</v>
      </c>
      <c r="BM167" s="4" t="str">
        <f t="shared" si="206"/>
        <v>Forráshiányos a feladat!</v>
      </c>
      <c r="BN167" s="5">
        <f t="shared" si="207"/>
        <v>0</v>
      </c>
      <c r="BO167" s="5">
        <f t="shared" si="208"/>
        <v>1</v>
      </c>
      <c r="BP167" s="5">
        <f t="shared" si="209"/>
        <v>0</v>
      </c>
      <c r="BQ167" s="5">
        <f t="shared" si="210"/>
        <v>0</v>
      </c>
      <c r="BR167" s="5">
        <f t="shared" si="211"/>
        <v>0</v>
      </c>
      <c r="BS167" s="8">
        <f t="shared" si="212"/>
        <v>0</v>
      </c>
      <c r="BT167" s="5">
        <f t="shared" si="213"/>
        <v>0</v>
      </c>
      <c r="BU167" s="5">
        <f t="shared" si="214"/>
        <v>0</v>
      </c>
      <c r="BV167" s="5">
        <f t="shared" si="215"/>
        <v>1</v>
      </c>
      <c r="BW167" s="5">
        <f t="shared" si="216"/>
        <v>1</v>
      </c>
      <c r="BX167" s="5">
        <f t="shared" si="217"/>
        <v>1</v>
      </c>
      <c r="BY167" s="5">
        <f t="shared" si="218"/>
        <v>1</v>
      </c>
      <c r="BZ167" s="5">
        <f t="shared" si="219"/>
        <v>1</v>
      </c>
      <c r="CA167" s="5">
        <f t="shared" si="220"/>
        <v>1</v>
      </c>
      <c r="CB167" s="5">
        <f t="shared" si="221"/>
        <v>1</v>
      </c>
      <c r="CC167" s="5">
        <f t="shared" si="222"/>
        <v>1</v>
      </c>
      <c r="CD167" s="5">
        <f t="shared" si="223"/>
        <v>1</v>
      </c>
      <c r="CE167" s="5" t="str">
        <f t="shared" si="224"/>
        <v>?</v>
      </c>
      <c r="CF167" s="4" t="str">
        <f t="shared" si="225"/>
        <v>Kitöltés rendben!</v>
      </c>
      <c r="CG167" s="5">
        <f t="shared" si="226"/>
        <v>1</v>
      </c>
      <c r="CH167" s="5">
        <f t="shared" si="227"/>
        <v>0</v>
      </c>
      <c r="CI167" s="5">
        <f t="shared" si="228"/>
        <v>1</v>
      </c>
    </row>
    <row r="168" spans="1:87" s="2" customFormat="1" ht="72" hidden="1" customHeight="1" x14ac:dyDescent="0.3">
      <c r="A168" s="1" t="str">
        <f t="shared" si="188"/>
        <v>Kitöltés rendben!</v>
      </c>
      <c r="B168" s="172">
        <v>2</v>
      </c>
      <c r="C168" s="171" t="s">
        <v>477</v>
      </c>
      <c r="D168" s="173" t="s">
        <v>510</v>
      </c>
      <c r="E168" s="173" t="s">
        <v>574</v>
      </c>
      <c r="F168" s="174" t="str">
        <f>VLOOKUP($G168,Összesítő!$B:$F,2,FALSE)</f>
        <v>11-22983-1-003-00-10</v>
      </c>
      <c r="G168" s="171" t="s">
        <v>204</v>
      </c>
      <c r="H168" s="174">
        <f>COUNTA($G$3:G168)</f>
        <v>136</v>
      </c>
      <c r="I168" s="174" t="str">
        <f>AZ168&amp;"_"&amp;H168&amp;"_FIV_"&amp;LEFT(Előlap!$B$6,4)</f>
        <v>4165_136_FIV_2026</v>
      </c>
      <c r="J168" s="174" t="str">
        <f>VLOOKUP($G168,Összesítő!$B:$F,5,FALSE)</f>
        <v>Bejcgyertyános, Nyőgér, Sótony</v>
      </c>
      <c r="K168" s="174" t="str">
        <f>VLOOKUP($G168,Összesítő!$B:$F,4,FALSE)</f>
        <v>Bejcgyertyános Község Önkormányzata, Nyőgér Község Önkormányzata, Sótony Község Önkormányzata</v>
      </c>
      <c r="L168" s="6">
        <f t="shared" si="189"/>
        <v>5000</v>
      </c>
      <c r="M168" s="172">
        <v>2034</v>
      </c>
      <c r="N168" s="172">
        <v>2034</v>
      </c>
      <c r="O168" s="12">
        <v>0</v>
      </c>
      <c r="P168" s="7">
        <v>5000</v>
      </c>
      <c r="Q168" s="7">
        <v>0</v>
      </c>
      <c r="S168" s="7">
        <v>0</v>
      </c>
      <c r="T168" s="7">
        <v>0</v>
      </c>
      <c r="U168" s="7">
        <v>0</v>
      </c>
      <c r="V168" s="7">
        <v>0</v>
      </c>
      <c r="W168" s="7">
        <v>0</v>
      </c>
      <c r="X168" s="7">
        <v>0</v>
      </c>
      <c r="Y168" s="7">
        <v>0</v>
      </c>
      <c r="Z168" s="7">
        <v>0</v>
      </c>
      <c r="AA168" s="7">
        <v>0</v>
      </c>
      <c r="AB168" s="7">
        <v>0</v>
      </c>
      <c r="AC168" s="7">
        <v>0</v>
      </c>
      <c r="AD168" s="6">
        <f t="shared" si="190"/>
        <v>0</v>
      </c>
      <c r="AE168" s="3" t="str">
        <f t="shared" si="191"/>
        <v>Nem rövidtávú a feladat.</v>
      </c>
      <c r="AG168" s="7">
        <v>0</v>
      </c>
      <c r="AH168" s="7">
        <v>0</v>
      </c>
      <c r="AI168" s="7">
        <v>0</v>
      </c>
      <c r="AJ168" s="7">
        <v>0</v>
      </c>
      <c r="AK168" s="7">
        <v>0</v>
      </c>
      <c r="AL168" s="7">
        <v>0</v>
      </c>
      <c r="AM168" s="7">
        <v>0</v>
      </c>
      <c r="AN168" s="7">
        <v>0</v>
      </c>
      <c r="AO168" s="7">
        <v>0</v>
      </c>
      <c r="AP168" s="7">
        <v>0</v>
      </c>
      <c r="AQ168" s="7">
        <v>0</v>
      </c>
      <c r="AR168" s="6">
        <f t="shared" si="192"/>
        <v>0</v>
      </c>
      <c r="AS168" s="171" t="s">
        <v>580</v>
      </c>
      <c r="AT168" s="3" t="str">
        <f t="shared" si="193"/>
        <v>Forráshiányos a feladat!</v>
      </c>
      <c r="AV168" s="173" t="s">
        <v>0</v>
      </c>
      <c r="AW168" s="173" t="s">
        <v>0</v>
      </c>
      <c r="AZ168" s="8">
        <f>VLOOKUP($G168,Összesítő!$B:$F,3,FALSE)</f>
        <v>4165</v>
      </c>
      <c r="BA168" s="8">
        <f t="shared" si="194"/>
        <v>0</v>
      </c>
      <c r="BB168" s="5">
        <f t="shared" si="195"/>
        <v>1</v>
      </c>
      <c r="BC168" s="5" t="str">
        <f t="shared" si="196"/>
        <v>H</v>
      </c>
      <c r="BD168" s="5">
        <f t="shared" si="197"/>
        <v>0</v>
      </c>
      <c r="BE168" s="5">
        <f t="shared" si="198"/>
        <v>0</v>
      </c>
      <c r="BF168" s="5">
        <f t="shared" si="199"/>
        <v>0</v>
      </c>
      <c r="BG168" s="8" t="str">
        <f t="shared" si="200"/>
        <v>Nem rövidtávú a feladat.</v>
      </c>
      <c r="BH168" s="5">
        <f t="shared" si="201"/>
        <v>1</v>
      </c>
      <c r="BI168" s="5">
        <f t="shared" si="202"/>
        <v>1</v>
      </c>
      <c r="BJ168" s="5">
        <f t="shared" si="203"/>
        <v>1</v>
      </c>
      <c r="BK168" s="5">
        <f t="shared" si="204"/>
        <v>1</v>
      </c>
      <c r="BL168" s="5">
        <f t="shared" si="205"/>
        <v>1</v>
      </c>
      <c r="BM168" s="4" t="str">
        <f t="shared" si="206"/>
        <v>Forráshiányos a feladat!</v>
      </c>
      <c r="BN168" s="5">
        <f t="shared" si="207"/>
        <v>0</v>
      </c>
      <c r="BO168" s="5">
        <f t="shared" si="208"/>
        <v>1</v>
      </c>
      <c r="BP168" s="5">
        <f t="shared" si="209"/>
        <v>0</v>
      </c>
      <c r="BQ168" s="5">
        <f t="shared" si="210"/>
        <v>0</v>
      </c>
      <c r="BR168" s="5">
        <f t="shared" si="211"/>
        <v>0</v>
      </c>
      <c r="BS168" s="8">
        <f t="shared" si="212"/>
        <v>0</v>
      </c>
      <c r="BT168" s="5">
        <f t="shared" si="213"/>
        <v>0</v>
      </c>
      <c r="BU168" s="5">
        <f t="shared" si="214"/>
        <v>0</v>
      </c>
      <c r="BV168" s="5">
        <f t="shared" si="215"/>
        <v>1</v>
      </c>
      <c r="BW168" s="5">
        <f t="shared" si="216"/>
        <v>1</v>
      </c>
      <c r="BX168" s="5">
        <f t="shared" si="217"/>
        <v>1</v>
      </c>
      <c r="BY168" s="5">
        <f t="shared" si="218"/>
        <v>1</v>
      </c>
      <c r="BZ168" s="5">
        <f t="shared" si="219"/>
        <v>1</v>
      </c>
      <c r="CA168" s="5">
        <f t="shared" si="220"/>
        <v>1</v>
      </c>
      <c r="CB168" s="5">
        <f t="shared" si="221"/>
        <v>1</v>
      </c>
      <c r="CC168" s="5">
        <f t="shared" si="222"/>
        <v>1</v>
      </c>
      <c r="CD168" s="5">
        <f t="shared" si="223"/>
        <v>1</v>
      </c>
      <c r="CE168" s="5" t="str">
        <f t="shared" si="224"/>
        <v>?</v>
      </c>
      <c r="CF168" s="4" t="str">
        <f t="shared" si="225"/>
        <v>Kitöltés rendben!</v>
      </c>
      <c r="CG168" s="5">
        <f t="shared" si="226"/>
        <v>1</v>
      </c>
      <c r="CH168" s="5">
        <f t="shared" si="227"/>
        <v>0</v>
      </c>
      <c r="CI168" s="5">
        <f t="shared" si="228"/>
        <v>1</v>
      </c>
    </row>
    <row r="169" spans="1:87" s="2" customFormat="1" ht="72" hidden="1" customHeight="1" x14ac:dyDescent="0.3">
      <c r="A169" s="1" t="str">
        <f t="shared" si="188"/>
        <v>Kitöltés rendben!</v>
      </c>
      <c r="B169" s="172">
        <v>2</v>
      </c>
      <c r="C169" s="171" t="s">
        <v>468</v>
      </c>
      <c r="D169" s="173" t="s">
        <v>512</v>
      </c>
      <c r="E169" s="173" t="s">
        <v>574</v>
      </c>
      <c r="F169" s="174" t="str">
        <f>VLOOKUP($G169,Összesítő!$B:$F,2,FALSE)</f>
        <v>11-22983-1-003-00-10</v>
      </c>
      <c r="G169" s="171" t="s">
        <v>204</v>
      </c>
      <c r="H169" s="174">
        <f>COUNTA($G$3:G169)</f>
        <v>137</v>
      </c>
      <c r="I169" s="174" t="str">
        <f>AZ169&amp;"_"&amp;H169&amp;"_FIV_"&amp;LEFT(Előlap!$B$6,4)</f>
        <v>4165_137_FIV_2026</v>
      </c>
      <c r="J169" s="174" t="str">
        <f>VLOOKUP($G169,Összesítő!$B:$F,5,FALSE)</f>
        <v>Bejcgyertyános, Nyőgér, Sótony</v>
      </c>
      <c r="K169" s="174" t="str">
        <f>VLOOKUP($G169,Összesítő!$B:$F,4,FALSE)</f>
        <v>Bejcgyertyános Község Önkormányzata, Nyőgér Község Önkormányzata, Sótony Község Önkormányzata</v>
      </c>
      <c r="L169" s="6">
        <f t="shared" si="189"/>
        <v>2500</v>
      </c>
      <c r="M169" s="172">
        <v>2028</v>
      </c>
      <c r="N169" s="172">
        <v>2028</v>
      </c>
      <c r="O169" s="12">
        <v>0</v>
      </c>
      <c r="P169" s="7">
        <v>2500</v>
      </c>
      <c r="Q169" s="7">
        <v>0</v>
      </c>
      <c r="S169" s="7">
        <v>0</v>
      </c>
      <c r="T169" s="7">
        <v>0</v>
      </c>
      <c r="U169" s="7">
        <v>0</v>
      </c>
      <c r="V169" s="7">
        <v>0</v>
      </c>
      <c r="W169" s="7">
        <v>0</v>
      </c>
      <c r="X169" s="7">
        <v>0</v>
      </c>
      <c r="Y169" s="7">
        <v>0</v>
      </c>
      <c r="Z169" s="7">
        <v>0</v>
      </c>
      <c r="AA169" s="7">
        <v>0</v>
      </c>
      <c r="AB169" s="7">
        <v>0</v>
      </c>
      <c r="AC169" s="7">
        <v>0</v>
      </c>
      <c r="AD169" s="6">
        <f t="shared" si="190"/>
        <v>0</v>
      </c>
      <c r="AE169" s="3" t="str">
        <f t="shared" si="191"/>
        <v>Nem rövidtávú a feladat.</v>
      </c>
      <c r="AG169" s="7">
        <v>0</v>
      </c>
      <c r="AH169" s="7">
        <v>0</v>
      </c>
      <c r="AI169" s="7">
        <v>0</v>
      </c>
      <c r="AJ169" s="7">
        <v>0</v>
      </c>
      <c r="AK169" s="7">
        <v>0</v>
      </c>
      <c r="AL169" s="7">
        <v>0</v>
      </c>
      <c r="AM169" s="7">
        <v>0</v>
      </c>
      <c r="AN169" s="7">
        <v>0</v>
      </c>
      <c r="AO169" s="7">
        <v>0</v>
      </c>
      <c r="AP169" s="7">
        <v>0</v>
      </c>
      <c r="AQ169" s="7">
        <v>0</v>
      </c>
      <c r="AR169" s="6">
        <f t="shared" si="192"/>
        <v>0</v>
      </c>
      <c r="AS169" s="171" t="s">
        <v>580</v>
      </c>
      <c r="AT169" s="3" t="str">
        <f t="shared" si="193"/>
        <v>Forráshiányos a feladat!</v>
      </c>
      <c r="AV169" s="173" t="s">
        <v>0</v>
      </c>
      <c r="AW169" s="173" t="s">
        <v>0</v>
      </c>
      <c r="AZ169" s="8">
        <f>VLOOKUP($G169,Összesítő!$B:$F,3,FALSE)</f>
        <v>4165</v>
      </c>
      <c r="BA169" s="8">
        <f t="shared" si="194"/>
        <v>0</v>
      </c>
      <c r="BB169" s="5">
        <f t="shared" si="195"/>
        <v>1</v>
      </c>
      <c r="BC169" s="5" t="str">
        <f t="shared" si="196"/>
        <v>H</v>
      </c>
      <c r="BD169" s="5">
        <f t="shared" si="197"/>
        <v>0</v>
      </c>
      <c r="BE169" s="5">
        <f t="shared" si="198"/>
        <v>0</v>
      </c>
      <c r="BF169" s="5">
        <f t="shared" si="199"/>
        <v>0</v>
      </c>
      <c r="BG169" s="8" t="str">
        <f t="shared" si="200"/>
        <v>Nem rövidtávú a feladat.</v>
      </c>
      <c r="BH169" s="5">
        <f t="shared" si="201"/>
        <v>1</v>
      </c>
      <c r="BI169" s="5">
        <f t="shared" si="202"/>
        <v>1</v>
      </c>
      <c r="BJ169" s="5">
        <f t="shared" si="203"/>
        <v>1</v>
      </c>
      <c r="BK169" s="5">
        <f t="shared" si="204"/>
        <v>1</v>
      </c>
      <c r="BL169" s="5">
        <f t="shared" si="205"/>
        <v>1</v>
      </c>
      <c r="BM169" s="4" t="str">
        <f t="shared" si="206"/>
        <v>Forráshiányos a feladat!</v>
      </c>
      <c r="BN169" s="5">
        <f t="shared" si="207"/>
        <v>0</v>
      </c>
      <c r="BO169" s="5">
        <f t="shared" si="208"/>
        <v>1</v>
      </c>
      <c r="BP169" s="5">
        <f t="shared" si="209"/>
        <v>0</v>
      </c>
      <c r="BQ169" s="5">
        <f t="shared" si="210"/>
        <v>0</v>
      </c>
      <c r="BR169" s="5">
        <f t="shared" si="211"/>
        <v>0</v>
      </c>
      <c r="BS169" s="8">
        <f t="shared" si="212"/>
        <v>0</v>
      </c>
      <c r="BT169" s="5">
        <f t="shared" si="213"/>
        <v>0</v>
      </c>
      <c r="BU169" s="5">
        <f t="shared" si="214"/>
        <v>0</v>
      </c>
      <c r="BV169" s="5">
        <f t="shared" si="215"/>
        <v>1</v>
      </c>
      <c r="BW169" s="5">
        <f t="shared" si="216"/>
        <v>1</v>
      </c>
      <c r="BX169" s="5">
        <f t="shared" si="217"/>
        <v>1</v>
      </c>
      <c r="BY169" s="5">
        <f t="shared" si="218"/>
        <v>1</v>
      </c>
      <c r="BZ169" s="5">
        <f t="shared" si="219"/>
        <v>1</v>
      </c>
      <c r="CA169" s="5">
        <f t="shared" si="220"/>
        <v>1</v>
      </c>
      <c r="CB169" s="5">
        <f t="shared" si="221"/>
        <v>1</v>
      </c>
      <c r="CC169" s="5">
        <f t="shared" si="222"/>
        <v>1</v>
      </c>
      <c r="CD169" s="5">
        <f t="shared" si="223"/>
        <v>1</v>
      </c>
      <c r="CE169" s="5" t="str">
        <f t="shared" si="224"/>
        <v>?</v>
      </c>
      <c r="CF169" s="4" t="str">
        <f t="shared" si="225"/>
        <v>Kitöltés rendben!</v>
      </c>
      <c r="CG169" s="5">
        <f t="shared" si="226"/>
        <v>1</v>
      </c>
      <c r="CH169" s="5">
        <f t="shared" si="227"/>
        <v>0</v>
      </c>
      <c r="CI169" s="5">
        <f t="shared" si="228"/>
        <v>1</v>
      </c>
    </row>
    <row r="170" spans="1:87" s="2" customFormat="1" ht="72" hidden="1" customHeight="1" x14ac:dyDescent="0.3">
      <c r="A170" s="1" t="str">
        <f t="shared" si="188"/>
        <v>Kitöltés rendben!</v>
      </c>
      <c r="B170" s="172">
        <v>2</v>
      </c>
      <c r="C170" s="171" t="s">
        <v>481</v>
      </c>
      <c r="D170" s="173" t="s">
        <v>511</v>
      </c>
      <c r="E170" s="173" t="s">
        <v>574</v>
      </c>
      <c r="F170" s="174" t="str">
        <f>VLOOKUP($G170,Összesítő!$B:$F,2,FALSE)</f>
        <v>11-22983-1-003-00-10</v>
      </c>
      <c r="G170" s="171" t="s">
        <v>204</v>
      </c>
      <c r="H170" s="174">
        <f>COUNTA($G$3:G170)</f>
        <v>138</v>
      </c>
      <c r="I170" s="174" t="str">
        <f>AZ170&amp;"_"&amp;H170&amp;"_FIV_"&amp;LEFT(Előlap!$B$6,4)</f>
        <v>4165_138_FIV_2026</v>
      </c>
      <c r="J170" s="174" t="str">
        <f>VLOOKUP($G170,Összesítő!$B:$F,5,FALSE)</f>
        <v>Bejcgyertyános, Nyőgér, Sótony</v>
      </c>
      <c r="K170" s="174" t="str">
        <f>VLOOKUP($G170,Összesítő!$B:$F,4,FALSE)</f>
        <v>Bejcgyertyános Község Önkormányzata, Nyőgér Község Önkormányzata, Sótony Község Önkormányzata</v>
      </c>
      <c r="L170" s="6">
        <f t="shared" si="189"/>
        <v>5000</v>
      </c>
      <c r="M170" s="172">
        <v>2028</v>
      </c>
      <c r="N170" s="172">
        <v>2028</v>
      </c>
      <c r="O170" s="12">
        <v>0</v>
      </c>
      <c r="P170" s="7">
        <v>5000</v>
      </c>
      <c r="Q170" s="7">
        <v>0</v>
      </c>
      <c r="S170" s="7">
        <v>0</v>
      </c>
      <c r="T170" s="7">
        <v>0</v>
      </c>
      <c r="U170" s="7">
        <v>0</v>
      </c>
      <c r="V170" s="7">
        <v>0</v>
      </c>
      <c r="W170" s="7">
        <v>0</v>
      </c>
      <c r="X170" s="7">
        <v>0</v>
      </c>
      <c r="Y170" s="7">
        <v>0</v>
      </c>
      <c r="Z170" s="7">
        <v>0</v>
      </c>
      <c r="AA170" s="7">
        <v>0</v>
      </c>
      <c r="AB170" s="7">
        <v>0</v>
      </c>
      <c r="AC170" s="7">
        <v>0</v>
      </c>
      <c r="AD170" s="6">
        <f t="shared" si="190"/>
        <v>0</v>
      </c>
      <c r="AE170" s="3" t="str">
        <f t="shared" si="191"/>
        <v>Nem rövidtávú a feladat.</v>
      </c>
      <c r="AG170" s="7">
        <v>0</v>
      </c>
      <c r="AH170" s="7">
        <v>0</v>
      </c>
      <c r="AI170" s="7">
        <v>0</v>
      </c>
      <c r="AJ170" s="7">
        <v>0</v>
      </c>
      <c r="AK170" s="7">
        <v>0</v>
      </c>
      <c r="AL170" s="7">
        <v>0</v>
      </c>
      <c r="AM170" s="7">
        <v>0</v>
      </c>
      <c r="AN170" s="7">
        <v>0</v>
      </c>
      <c r="AO170" s="7">
        <v>0</v>
      </c>
      <c r="AP170" s="7">
        <v>0</v>
      </c>
      <c r="AQ170" s="7">
        <v>0</v>
      </c>
      <c r="AR170" s="6">
        <f t="shared" si="192"/>
        <v>0</v>
      </c>
      <c r="AS170" s="171" t="s">
        <v>580</v>
      </c>
      <c r="AT170" s="3" t="str">
        <f t="shared" si="193"/>
        <v>Forráshiányos a feladat!</v>
      </c>
      <c r="AV170" s="173" t="s">
        <v>0</v>
      </c>
      <c r="AW170" s="173" t="s">
        <v>0</v>
      </c>
      <c r="AZ170" s="8">
        <f>VLOOKUP($G170,Összesítő!$B:$F,3,FALSE)</f>
        <v>4165</v>
      </c>
      <c r="BA170" s="8">
        <f t="shared" si="194"/>
        <v>0</v>
      </c>
      <c r="BB170" s="5">
        <f t="shared" si="195"/>
        <v>1</v>
      </c>
      <c r="BC170" s="5" t="str">
        <f t="shared" si="196"/>
        <v>H</v>
      </c>
      <c r="BD170" s="5">
        <f t="shared" si="197"/>
        <v>0</v>
      </c>
      <c r="BE170" s="5">
        <f t="shared" si="198"/>
        <v>0</v>
      </c>
      <c r="BF170" s="5">
        <f t="shared" si="199"/>
        <v>0</v>
      </c>
      <c r="BG170" s="8" t="str">
        <f t="shared" si="200"/>
        <v>Nem rövidtávú a feladat.</v>
      </c>
      <c r="BH170" s="5">
        <f t="shared" si="201"/>
        <v>1</v>
      </c>
      <c r="BI170" s="5">
        <f t="shared" si="202"/>
        <v>1</v>
      </c>
      <c r="BJ170" s="5">
        <f t="shared" si="203"/>
        <v>1</v>
      </c>
      <c r="BK170" s="5">
        <f t="shared" si="204"/>
        <v>1</v>
      </c>
      <c r="BL170" s="5">
        <f t="shared" si="205"/>
        <v>1</v>
      </c>
      <c r="BM170" s="4" t="str">
        <f t="shared" si="206"/>
        <v>Forráshiányos a feladat!</v>
      </c>
      <c r="BN170" s="5">
        <f t="shared" si="207"/>
        <v>0</v>
      </c>
      <c r="BO170" s="5">
        <f t="shared" si="208"/>
        <v>1</v>
      </c>
      <c r="BP170" s="5">
        <f t="shared" si="209"/>
        <v>0</v>
      </c>
      <c r="BQ170" s="5">
        <f t="shared" si="210"/>
        <v>0</v>
      </c>
      <c r="BR170" s="5">
        <f t="shared" si="211"/>
        <v>0</v>
      </c>
      <c r="BS170" s="8">
        <f t="shared" si="212"/>
        <v>0</v>
      </c>
      <c r="BT170" s="5">
        <f t="shared" si="213"/>
        <v>0</v>
      </c>
      <c r="BU170" s="5">
        <f t="shared" si="214"/>
        <v>0</v>
      </c>
      <c r="BV170" s="5">
        <f t="shared" si="215"/>
        <v>1</v>
      </c>
      <c r="BW170" s="5">
        <f t="shared" si="216"/>
        <v>1</v>
      </c>
      <c r="BX170" s="5">
        <f t="shared" si="217"/>
        <v>1</v>
      </c>
      <c r="BY170" s="5">
        <f t="shared" si="218"/>
        <v>1</v>
      </c>
      <c r="BZ170" s="5">
        <f t="shared" si="219"/>
        <v>1</v>
      </c>
      <c r="CA170" s="5">
        <f t="shared" si="220"/>
        <v>1</v>
      </c>
      <c r="CB170" s="5">
        <f t="shared" si="221"/>
        <v>1</v>
      </c>
      <c r="CC170" s="5">
        <f t="shared" si="222"/>
        <v>1</v>
      </c>
      <c r="CD170" s="5">
        <f t="shared" si="223"/>
        <v>1</v>
      </c>
      <c r="CE170" s="5" t="str">
        <f t="shared" si="224"/>
        <v>?</v>
      </c>
      <c r="CF170" s="4" t="str">
        <f t="shared" si="225"/>
        <v>Kitöltés rendben!</v>
      </c>
      <c r="CG170" s="5">
        <f t="shared" si="226"/>
        <v>1</v>
      </c>
      <c r="CH170" s="5">
        <f t="shared" si="227"/>
        <v>0</v>
      </c>
      <c r="CI170" s="5">
        <f t="shared" si="228"/>
        <v>1</v>
      </c>
    </row>
    <row r="171" spans="1:87" s="2" customFormat="1" ht="72" hidden="1" customHeight="1" x14ac:dyDescent="0.3">
      <c r="A171" s="1" t="str">
        <f t="shared" si="188"/>
        <v>Kitöltés rendben!</v>
      </c>
      <c r="B171" s="172">
        <v>0</v>
      </c>
      <c r="C171" s="171" t="s">
        <v>489</v>
      </c>
      <c r="D171" s="173" t="s">
        <v>506</v>
      </c>
      <c r="E171" s="173" t="s">
        <v>575</v>
      </c>
      <c r="F171" s="174" t="str">
        <f>VLOOKUP($G171,Összesítő!$B:$F,2,FALSE)</f>
        <v>11-22983-1-003-00-10</v>
      </c>
      <c r="G171" s="171" t="s">
        <v>204</v>
      </c>
      <c r="H171" s="174">
        <f>COUNTA($G$3:G171)</f>
        <v>139</v>
      </c>
      <c r="I171" s="174" t="str">
        <f>AZ171&amp;"_"&amp;H171&amp;"_FIV_"&amp;LEFT(Előlap!$B$6,4)</f>
        <v>4165_139_FIV_2026</v>
      </c>
      <c r="J171" s="174" t="str">
        <f>VLOOKUP($G171,Összesítő!$B:$F,5,FALSE)</f>
        <v>Bejcgyertyános, Nyőgér, Sótony</v>
      </c>
      <c r="K171" s="174" t="str">
        <f>VLOOKUP($G171,Összesítő!$B:$F,4,FALSE)</f>
        <v>Bejcgyertyános Község Önkormányzata, Nyőgér Község Önkormányzata, Sótony Község Önkormányzata</v>
      </c>
      <c r="L171" s="6">
        <f t="shared" si="189"/>
        <v>0</v>
      </c>
      <c r="M171" s="172">
        <v>2027</v>
      </c>
      <c r="N171" s="172">
        <v>2027</v>
      </c>
      <c r="O171" s="12">
        <v>0</v>
      </c>
      <c r="P171" s="7">
        <v>0</v>
      </c>
      <c r="Q171" s="7">
        <v>0</v>
      </c>
      <c r="S171" s="7">
        <v>0</v>
      </c>
      <c r="T171" s="7">
        <v>0</v>
      </c>
      <c r="U171" s="7">
        <v>0</v>
      </c>
      <c r="V171" s="7">
        <v>0</v>
      </c>
      <c r="W171" s="7">
        <v>0</v>
      </c>
      <c r="X171" s="7">
        <v>0</v>
      </c>
      <c r="Y171" s="7">
        <v>0</v>
      </c>
      <c r="Z171" s="7">
        <v>0</v>
      </c>
      <c r="AA171" s="7">
        <v>0</v>
      </c>
      <c r="AB171" s="7">
        <v>0</v>
      </c>
      <c r="AC171" s="7">
        <v>0</v>
      </c>
      <c r="AD171" s="6">
        <f t="shared" si="190"/>
        <v>0</v>
      </c>
      <c r="AE171" s="3" t="str">
        <f t="shared" si="191"/>
        <v>A forrás egyenlő a költséggel (I.ütem).</v>
      </c>
      <c r="AG171" s="7">
        <v>0</v>
      </c>
      <c r="AH171" s="7">
        <v>0</v>
      </c>
      <c r="AI171" s="7">
        <v>0</v>
      </c>
      <c r="AJ171" s="7">
        <v>0</v>
      </c>
      <c r="AK171" s="7">
        <v>0</v>
      </c>
      <c r="AL171" s="7">
        <v>0</v>
      </c>
      <c r="AM171" s="7">
        <v>0</v>
      </c>
      <c r="AN171" s="7">
        <v>0</v>
      </c>
      <c r="AO171" s="7">
        <v>0</v>
      </c>
      <c r="AP171" s="7">
        <v>0</v>
      </c>
      <c r="AQ171" s="7">
        <v>0</v>
      </c>
      <c r="AR171" s="6">
        <f t="shared" si="192"/>
        <v>0</v>
      </c>
      <c r="AS171" s="171" t="s">
        <v>581</v>
      </c>
      <c r="AT171" s="3" t="str">
        <f t="shared" si="193"/>
        <v>Nem hosszútávú a feladat.</v>
      </c>
      <c r="AV171" s="173" t="s">
        <v>582</v>
      </c>
      <c r="AW171" s="173" t="s">
        <v>0</v>
      </c>
      <c r="AZ171" s="8">
        <f>VLOOKUP($G171,Összesítő!$B:$F,3,FALSE)</f>
        <v>4165</v>
      </c>
      <c r="BA171" s="8">
        <f t="shared" si="194"/>
        <v>31</v>
      </c>
      <c r="BB171" s="5">
        <f t="shared" si="195"/>
        <v>1</v>
      </c>
      <c r="BC171" s="5" t="str">
        <f t="shared" si="196"/>
        <v>R</v>
      </c>
      <c r="BD171" s="5">
        <f t="shared" si="197"/>
        <v>1</v>
      </c>
      <c r="BE171" s="5">
        <f t="shared" si="198"/>
        <v>0</v>
      </c>
      <c r="BF171" s="5">
        <f t="shared" si="199"/>
        <v>0</v>
      </c>
      <c r="BG171" s="8" t="str">
        <f t="shared" si="200"/>
        <v>A forrás egyenlő a költséggel (I.ütem).</v>
      </c>
      <c r="BH171" s="5">
        <f t="shared" si="201"/>
        <v>1</v>
      </c>
      <c r="BI171" s="5">
        <f t="shared" si="202"/>
        <v>1</v>
      </c>
      <c r="BJ171" s="5">
        <f t="shared" si="203"/>
        <v>0</v>
      </c>
      <c r="BK171" s="5">
        <f t="shared" si="204"/>
        <v>1</v>
      </c>
      <c r="BL171" s="5">
        <f t="shared" si="205"/>
        <v>1</v>
      </c>
      <c r="BM171" s="4" t="str">
        <f t="shared" si="206"/>
        <v>Nem hosszútávú a feladat.</v>
      </c>
      <c r="BN171" s="5">
        <f t="shared" si="207"/>
        <v>1</v>
      </c>
      <c r="BO171" s="5">
        <f t="shared" si="208"/>
        <v>0</v>
      </c>
      <c r="BP171" s="5">
        <f t="shared" si="209"/>
        <v>1</v>
      </c>
      <c r="BQ171" s="5">
        <f t="shared" si="210"/>
        <v>0</v>
      </c>
      <c r="BR171" s="5">
        <f t="shared" si="211"/>
        <v>1</v>
      </c>
      <c r="BS171" s="8" t="str">
        <f t="shared" si="212"/>
        <v>Nincs hosszútávú terv!</v>
      </c>
      <c r="BT171" s="5">
        <f t="shared" si="213"/>
        <v>1</v>
      </c>
      <c r="BU171" s="5">
        <f t="shared" si="214"/>
        <v>0</v>
      </c>
      <c r="BV171" s="5">
        <f t="shared" si="215"/>
        <v>1</v>
      </c>
      <c r="BW171" s="5">
        <f t="shared" si="216"/>
        <v>1</v>
      </c>
      <c r="BX171" s="5">
        <f t="shared" si="217"/>
        <v>1</v>
      </c>
      <c r="BY171" s="5">
        <f t="shared" si="218"/>
        <v>1</v>
      </c>
      <c r="BZ171" s="5">
        <f t="shared" si="219"/>
        <v>1</v>
      </c>
      <c r="CA171" s="5">
        <f t="shared" si="220"/>
        <v>1</v>
      </c>
      <c r="CB171" s="5">
        <f t="shared" si="221"/>
        <v>1</v>
      </c>
      <c r="CC171" s="5">
        <f t="shared" si="222"/>
        <v>1</v>
      </c>
      <c r="CD171" s="5">
        <f t="shared" si="223"/>
        <v>1</v>
      </c>
      <c r="CE171" s="5" t="str">
        <f t="shared" si="224"/>
        <v>?</v>
      </c>
      <c r="CF171" s="4" t="str">
        <f t="shared" si="225"/>
        <v>Kitöltés rendben!</v>
      </c>
      <c r="CG171" s="5">
        <f t="shared" si="226"/>
        <v>1</v>
      </c>
      <c r="CH171" s="5">
        <f t="shared" si="227"/>
        <v>1</v>
      </c>
      <c r="CI171" s="5">
        <f t="shared" si="228"/>
        <v>0</v>
      </c>
    </row>
    <row r="172" spans="1:87" s="2" customFormat="1" ht="31.2" hidden="1" customHeight="1" x14ac:dyDescent="0.3">
      <c r="A172" s="1" t="str">
        <f t="shared" si="188"/>
        <v>Nincs VKR kiválasztva!</v>
      </c>
      <c r="B172" s="172"/>
      <c r="C172" s="171"/>
      <c r="D172" s="173"/>
      <c r="E172" s="173"/>
      <c r="F172" s="174" t="e">
        <f>VLOOKUP($G172,Összesítő!$B:$F,2,FALSE)</f>
        <v>#N/A</v>
      </c>
      <c r="G172" s="171"/>
      <c r="H172" s="174">
        <f>COUNTA($G$3:G172)</f>
        <v>139</v>
      </c>
      <c r="I172" s="174" t="e">
        <f>AZ172&amp;"_"&amp;H172&amp;"_FIV_"&amp;LEFT(Előlap!$B$6,4)</f>
        <v>#N/A</v>
      </c>
      <c r="J172" s="174" t="e">
        <f>VLOOKUP($G172,Összesítő!$B:$F,5,FALSE)</f>
        <v>#N/A</v>
      </c>
      <c r="K172" s="174" t="e">
        <f>VLOOKUP($G172,Összesítő!$B:$F,4,FALSE)</f>
        <v>#N/A</v>
      </c>
      <c r="L172" s="6">
        <f t="shared" si="189"/>
        <v>0</v>
      </c>
      <c r="M172" s="172"/>
      <c r="N172" s="172"/>
      <c r="O172" s="12"/>
      <c r="P172" s="7"/>
      <c r="Q172" s="7"/>
      <c r="S172" s="7"/>
      <c r="T172" s="7"/>
      <c r="U172" s="7"/>
      <c r="V172" s="7"/>
      <c r="W172" s="7"/>
      <c r="X172" s="7"/>
      <c r="Y172" s="7"/>
      <c r="Z172" s="7"/>
      <c r="AA172" s="7"/>
      <c r="AB172" s="7"/>
      <c r="AC172" s="7"/>
      <c r="AD172" s="6">
        <f t="shared" si="190"/>
        <v>0</v>
      </c>
      <c r="AE172" s="3" t="str">
        <f t="shared" si="191"/>
        <v>Nincs VKR kiválasztva!</v>
      </c>
      <c r="AG172" s="7"/>
      <c r="AH172" s="7"/>
      <c r="AI172" s="7"/>
      <c r="AJ172" s="7"/>
      <c r="AK172" s="7"/>
      <c r="AL172" s="7"/>
      <c r="AM172" s="7"/>
      <c r="AN172" s="7"/>
      <c r="AO172" s="7"/>
      <c r="AP172" s="7"/>
      <c r="AQ172" s="7"/>
      <c r="AR172" s="6">
        <f t="shared" si="192"/>
        <v>0</v>
      </c>
      <c r="AS172" s="171"/>
      <c r="AT172" s="3" t="str">
        <f t="shared" si="193"/>
        <v>Nincs VKR kiválasztva!</v>
      </c>
      <c r="AV172" s="173" t="s">
        <v>0</v>
      </c>
      <c r="AW172" s="173" t="s">
        <v>0</v>
      </c>
      <c r="AZ172" s="8" t="e">
        <f>VLOOKUP($G172,Összesítő!$B:$F,3,FALSE)</f>
        <v>#N/A</v>
      </c>
      <c r="BA172" s="8">
        <f t="shared" si="194"/>
        <v>0</v>
      </c>
      <c r="BB172" s="5" t="e">
        <f t="shared" si="195"/>
        <v>#N/A</v>
      </c>
      <c r="BC172" s="5" t="e">
        <f t="shared" si="196"/>
        <v>#N/A</v>
      </c>
      <c r="BD172" s="5" t="e">
        <f t="shared" si="197"/>
        <v>#N/A</v>
      </c>
      <c r="BE172" s="5" t="e">
        <f t="shared" si="198"/>
        <v>#N/A</v>
      </c>
      <c r="BF172" s="5">
        <f t="shared" si="199"/>
        <v>0</v>
      </c>
      <c r="BG172" s="8" t="str">
        <f t="shared" si="200"/>
        <v>A forrás egyenlő a költséggel (I.ütem).</v>
      </c>
      <c r="BH172" s="5">
        <f t="shared" si="201"/>
        <v>0</v>
      </c>
      <c r="BI172" s="5">
        <f t="shared" si="202"/>
        <v>0</v>
      </c>
      <c r="BJ172" s="5">
        <f t="shared" si="203"/>
        <v>0</v>
      </c>
      <c r="BK172" s="5">
        <f t="shared" si="204"/>
        <v>0</v>
      </c>
      <c r="BL172" s="5">
        <f t="shared" si="205"/>
        <v>0</v>
      </c>
      <c r="BM172" s="4" t="str">
        <f t="shared" si="206"/>
        <v>Nem hosszútávú a feladat.</v>
      </c>
      <c r="BN172" s="5">
        <f t="shared" si="207"/>
        <v>1</v>
      </c>
      <c r="BO172" s="5">
        <f t="shared" si="208"/>
        <v>0</v>
      </c>
      <c r="BP172" s="5">
        <f t="shared" si="209"/>
        <v>1</v>
      </c>
      <c r="BQ172" s="5">
        <f t="shared" si="210"/>
        <v>0</v>
      </c>
      <c r="BR172" s="5" t="e">
        <f t="shared" si="211"/>
        <v>#N/A</v>
      </c>
      <c r="BS172" s="8" t="str">
        <f t="shared" si="212"/>
        <v>Nincs hosszútávú terv!</v>
      </c>
      <c r="BT172" s="5" t="e">
        <f t="shared" si="213"/>
        <v>#N/A</v>
      </c>
      <c r="BU172" s="5" t="e">
        <f t="shared" si="214"/>
        <v>#N/A</v>
      </c>
      <c r="BV172" s="5">
        <f t="shared" si="215"/>
        <v>0</v>
      </c>
      <c r="BW172" s="5">
        <f t="shared" si="216"/>
        <v>0</v>
      </c>
      <c r="BX172" s="5">
        <f t="shared" si="217"/>
        <v>0</v>
      </c>
      <c r="BY172" s="5">
        <f t="shared" si="218"/>
        <v>0</v>
      </c>
      <c r="BZ172" s="5">
        <f t="shared" si="219"/>
        <v>0</v>
      </c>
      <c r="CA172" s="5">
        <f t="shared" si="220"/>
        <v>0</v>
      </c>
      <c r="CB172" s="5">
        <f t="shared" si="221"/>
        <v>0</v>
      </c>
      <c r="CC172" s="5">
        <f t="shared" si="222"/>
        <v>0</v>
      </c>
      <c r="CD172" s="5">
        <f t="shared" si="223"/>
        <v>0</v>
      </c>
      <c r="CE172" s="5" t="e">
        <f t="shared" si="224"/>
        <v>#N/A</v>
      </c>
      <c r="CF172" s="4" t="e">
        <f t="shared" si="225"/>
        <v>#N/A</v>
      </c>
      <c r="CG172" s="5">
        <f t="shared" si="226"/>
        <v>0</v>
      </c>
      <c r="CH172" s="5" t="e">
        <f t="shared" si="227"/>
        <v>#N/A</v>
      </c>
      <c r="CI172" s="5" t="e">
        <f t="shared" si="228"/>
        <v>#N/A</v>
      </c>
    </row>
    <row r="173" spans="1:87" s="2" customFormat="1" ht="86.4" hidden="1" x14ac:dyDescent="0.3">
      <c r="A173" s="1" t="str">
        <f t="shared" si="188"/>
        <v>Kitöltés rendben!</v>
      </c>
      <c r="B173" s="172">
        <v>2</v>
      </c>
      <c r="C173" s="171" t="s">
        <v>399</v>
      </c>
      <c r="D173" s="173" t="s">
        <v>509</v>
      </c>
      <c r="E173" s="173" t="s">
        <v>576</v>
      </c>
      <c r="F173" s="174" t="str">
        <f>VLOOKUP($G173,Összesítő!$B:$F,2,FALSE)</f>
        <v>11-11679-1-003-00-10</v>
      </c>
      <c r="G173" s="171" t="s">
        <v>124</v>
      </c>
      <c r="H173" s="174">
        <f>COUNTA($G$3:G173)</f>
        <v>140</v>
      </c>
      <c r="I173" s="174" t="str">
        <f>AZ173&amp;"_"&amp;H173&amp;"_FIV_"&amp;LEFT(Előlap!$B$6,4)</f>
        <v>4145_140_FIV_2026</v>
      </c>
      <c r="J173" s="174" t="str">
        <f>VLOOKUP($G173,Összesítő!$B:$F,5,FALSE)</f>
        <v>Jánosháza, Kemenespálfa, Nemeskeresztúr</v>
      </c>
      <c r="K173" s="174" t="str">
        <f>VLOOKUP($G173,Összesítő!$B:$F,4,FALSE)</f>
        <v>Jánosháza Város Önkormányzata, Kemenespálfa Községi Önkormányzat, Nemeskeresztúr Község Önkormányzata</v>
      </c>
      <c r="L173" s="6">
        <f t="shared" si="189"/>
        <v>80000</v>
      </c>
      <c r="M173" s="172">
        <v>2029</v>
      </c>
      <c r="N173" s="172">
        <v>2029</v>
      </c>
      <c r="O173" s="12">
        <v>0</v>
      </c>
      <c r="P173" s="7">
        <v>80000</v>
      </c>
      <c r="Q173" s="7">
        <v>0</v>
      </c>
      <c r="S173" s="7">
        <v>0</v>
      </c>
      <c r="T173" s="7">
        <v>0</v>
      </c>
      <c r="U173" s="7">
        <v>0</v>
      </c>
      <c r="V173" s="7">
        <v>0</v>
      </c>
      <c r="W173" s="7">
        <v>0</v>
      </c>
      <c r="X173" s="7">
        <v>0</v>
      </c>
      <c r="Y173" s="7">
        <v>0</v>
      </c>
      <c r="Z173" s="7">
        <v>0</v>
      </c>
      <c r="AA173" s="7">
        <v>0</v>
      </c>
      <c r="AB173" s="7">
        <v>0</v>
      </c>
      <c r="AC173" s="7">
        <v>0</v>
      </c>
      <c r="AD173" s="6">
        <f t="shared" si="190"/>
        <v>0</v>
      </c>
      <c r="AE173" s="3" t="str">
        <f t="shared" si="191"/>
        <v>Nem rövidtávú a feladat.</v>
      </c>
      <c r="AG173" s="7">
        <v>0</v>
      </c>
      <c r="AH173" s="7">
        <v>0</v>
      </c>
      <c r="AI173" s="7">
        <v>1510</v>
      </c>
      <c r="AJ173" s="7">
        <v>0</v>
      </c>
      <c r="AK173" s="7">
        <v>0</v>
      </c>
      <c r="AL173" s="7">
        <v>0</v>
      </c>
      <c r="AM173" s="7">
        <v>0</v>
      </c>
      <c r="AN173" s="7">
        <v>0</v>
      </c>
      <c r="AO173" s="7">
        <v>0</v>
      </c>
      <c r="AP173" s="7">
        <v>0</v>
      </c>
      <c r="AQ173" s="7">
        <v>0</v>
      </c>
      <c r="AR173" s="6">
        <f t="shared" si="192"/>
        <v>1510</v>
      </c>
      <c r="AS173" s="171" t="s">
        <v>580</v>
      </c>
      <c r="AT173" s="3" t="str">
        <f t="shared" si="193"/>
        <v>Forráshiányos a feladat!</v>
      </c>
      <c r="AV173" s="173" t="s">
        <v>0</v>
      </c>
      <c r="AW173" s="173" t="s">
        <v>0</v>
      </c>
      <c r="AZ173" s="8">
        <f>VLOOKUP($G173,Összesítő!$B:$F,3,FALSE)</f>
        <v>4145</v>
      </c>
      <c r="BA173" s="8">
        <f t="shared" si="194"/>
        <v>0</v>
      </c>
      <c r="BB173" s="5">
        <f t="shared" si="195"/>
        <v>1</v>
      </c>
      <c r="BC173" s="5" t="str">
        <f t="shared" si="196"/>
        <v>H</v>
      </c>
      <c r="BD173" s="5">
        <f t="shared" si="197"/>
        <v>0</v>
      </c>
      <c r="BE173" s="5">
        <f t="shared" si="198"/>
        <v>0</v>
      </c>
      <c r="BF173" s="5">
        <f t="shared" si="199"/>
        <v>0</v>
      </c>
      <c r="BG173" s="8" t="str">
        <f t="shared" si="200"/>
        <v>Nem rövidtávú a feladat.</v>
      </c>
      <c r="BH173" s="5">
        <f t="shared" si="201"/>
        <v>1</v>
      </c>
      <c r="BI173" s="5">
        <f t="shared" si="202"/>
        <v>1</v>
      </c>
      <c r="BJ173" s="5">
        <f t="shared" si="203"/>
        <v>1</v>
      </c>
      <c r="BK173" s="5">
        <f t="shared" si="204"/>
        <v>1</v>
      </c>
      <c r="BL173" s="5">
        <f t="shared" si="205"/>
        <v>1</v>
      </c>
      <c r="BM173" s="4" t="str">
        <f t="shared" si="206"/>
        <v>Forráshiányos a feladat!</v>
      </c>
      <c r="BN173" s="5">
        <f t="shared" si="207"/>
        <v>0</v>
      </c>
      <c r="BO173" s="5">
        <f t="shared" si="208"/>
        <v>1</v>
      </c>
      <c r="BP173" s="5">
        <f t="shared" si="209"/>
        <v>0</v>
      </c>
      <c r="BQ173" s="5">
        <f t="shared" si="210"/>
        <v>0</v>
      </c>
      <c r="BR173" s="5">
        <f t="shared" si="211"/>
        <v>0</v>
      </c>
      <c r="BS173" s="8">
        <f t="shared" si="212"/>
        <v>0</v>
      </c>
      <c r="BT173" s="5">
        <f t="shared" si="213"/>
        <v>0</v>
      </c>
      <c r="BU173" s="5">
        <f t="shared" si="214"/>
        <v>0</v>
      </c>
      <c r="BV173" s="5">
        <f t="shared" si="215"/>
        <v>1</v>
      </c>
      <c r="BW173" s="5">
        <f t="shared" si="216"/>
        <v>1</v>
      </c>
      <c r="BX173" s="5">
        <f t="shared" si="217"/>
        <v>1</v>
      </c>
      <c r="BY173" s="5">
        <f t="shared" si="218"/>
        <v>1</v>
      </c>
      <c r="BZ173" s="5">
        <f t="shared" si="219"/>
        <v>1</v>
      </c>
      <c r="CA173" s="5">
        <f t="shared" si="220"/>
        <v>1</v>
      </c>
      <c r="CB173" s="5">
        <f t="shared" si="221"/>
        <v>1</v>
      </c>
      <c r="CC173" s="5">
        <f t="shared" si="222"/>
        <v>1</v>
      </c>
      <c r="CD173" s="5">
        <f t="shared" si="223"/>
        <v>1</v>
      </c>
      <c r="CE173" s="5" t="str">
        <f t="shared" si="224"/>
        <v>?</v>
      </c>
      <c r="CF173" s="4" t="str">
        <f t="shared" si="225"/>
        <v>Kitöltés rendben!</v>
      </c>
      <c r="CG173" s="5">
        <f t="shared" si="226"/>
        <v>1</v>
      </c>
      <c r="CH173" s="5">
        <f t="shared" si="227"/>
        <v>0</v>
      </c>
      <c r="CI173" s="5">
        <f t="shared" si="228"/>
        <v>1</v>
      </c>
    </row>
    <row r="174" spans="1:87" s="2" customFormat="1" ht="86.4" hidden="1" customHeight="1" x14ac:dyDescent="0.3">
      <c r="A174" s="1" t="str">
        <f t="shared" si="188"/>
        <v>Kitöltés rendben!</v>
      </c>
      <c r="B174" s="172">
        <v>2</v>
      </c>
      <c r="C174" s="171" t="s">
        <v>477</v>
      </c>
      <c r="D174" s="173" t="s">
        <v>510</v>
      </c>
      <c r="E174" s="173" t="s">
        <v>574</v>
      </c>
      <c r="F174" s="174" t="str">
        <f>VLOOKUP($G174,Összesítő!$B:$F,2,FALSE)</f>
        <v>11-11679-1-003-00-10</v>
      </c>
      <c r="G174" s="171" t="s">
        <v>124</v>
      </c>
      <c r="H174" s="174">
        <f>COUNTA($G$3:G174)</f>
        <v>141</v>
      </c>
      <c r="I174" s="174" t="str">
        <f>AZ174&amp;"_"&amp;H174&amp;"_FIV_"&amp;LEFT(Előlap!$B$6,4)</f>
        <v>4145_141_FIV_2026</v>
      </c>
      <c r="J174" s="174" t="str">
        <f>VLOOKUP($G174,Összesítő!$B:$F,5,FALSE)</f>
        <v>Jánosháza, Kemenespálfa, Nemeskeresztúr</v>
      </c>
      <c r="K174" s="174" t="str">
        <f>VLOOKUP($G174,Összesítő!$B:$F,4,FALSE)</f>
        <v>Jánosháza Város Önkormányzata, Kemenespálfa Községi Önkormányzat, Nemeskeresztúr Község Önkormányzata</v>
      </c>
      <c r="L174" s="6">
        <f t="shared" si="189"/>
        <v>10000</v>
      </c>
      <c r="M174" s="172">
        <v>2032</v>
      </c>
      <c r="N174" s="172">
        <v>2032</v>
      </c>
      <c r="O174" s="12">
        <v>0</v>
      </c>
      <c r="P174" s="7">
        <v>10000</v>
      </c>
      <c r="Q174" s="7">
        <v>0</v>
      </c>
      <c r="S174" s="7">
        <v>0</v>
      </c>
      <c r="T174" s="7">
        <v>0</v>
      </c>
      <c r="U174" s="7">
        <v>0</v>
      </c>
      <c r="V174" s="7">
        <v>0</v>
      </c>
      <c r="W174" s="7">
        <v>0</v>
      </c>
      <c r="X174" s="7">
        <v>0</v>
      </c>
      <c r="Y174" s="7">
        <v>0</v>
      </c>
      <c r="Z174" s="7">
        <v>0</v>
      </c>
      <c r="AA174" s="7">
        <v>0</v>
      </c>
      <c r="AB174" s="7">
        <v>0</v>
      </c>
      <c r="AC174" s="7">
        <v>0</v>
      </c>
      <c r="AD174" s="6">
        <f t="shared" si="190"/>
        <v>0</v>
      </c>
      <c r="AE174" s="3" t="str">
        <f t="shared" si="191"/>
        <v>Nem rövidtávú a feladat.</v>
      </c>
      <c r="AG174" s="7">
        <v>0</v>
      </c>
      <c r="AH174" s="7">
        <v>0</v>
      </c>
      <c r="AI174" s="7">
        <v>0</v>
      </c>
      <c r="AJ174" s="7">
        <v>0</v>
      </c>
      <c r="AK174" s="7">
        <v>0</v>
      </c>
      <c r="AL174" s="7">
        <v>0</v>
      </c>
      <c r="AM174" s="7">
        <v>0</v>
      </c>
      <c r="AN174" s="7">
        <v>0</v>
      </c>
      <c r="AO174" s="7">
        <v>0</v>
      </c>
      <c r="AP174" s="7">
        <v>0</v>
      </c>
      <c r="AQ174" s="7">
        <v>0</v>
      </c>
      <c r="AR174" s="6">
        <f t="shared" si="192"/>
        <v>0</v>
      </c>
      <c r="AS174" s="171" t="s">
        <v>580</v>
      </c>
      <c r="AT174" s="3" t="str">
        <f t="shared" si="193"/>
        <v>Forráshiányos a feladat!</v>
      </c>
      <c r="AV174" s="173" t="s">
        <v>0</v>
      </c>
      <c r="AW174" s="173" t="s">
        <v>0</v>
      </c>
      <c r="AZ174" s="8">
        <f>VLOOKUP($G174,Összesítő!$B:$F,3,FALSE)</f>
        <v>4145</v>
      </c>
      <c r="BA174" s="8">
        <f t="shared" si="194"/>
        <v>0</v>
      </c>
      <c r="BB174" s="5">
        <f t="shared" si="195"/>
        <v>1</v>
      </c>
      <c r="BC174" s="5" t="str">
        <f t="shared" si="196"/>
        <v>H</v>
      </c>
      <c r="BD174" s="5">
        <f t="shared" si="197"/>
        <v>0</v>
      </c>
      <c r="BE174" s="5">
        <f t="shared" si="198"/>
        <v>0</v>
      </c>
      <c r="BF174" s="5">
        <f t="shared" si="199"/>
        <v>0</v>
      </c>
      <c r="BG174" s="8" t="str">
        <f t="shared" si="200"/>
        <v>Nem rövidtávú a feladat.</v>
      </c>
      <c r="BH174" s="5">
        <f t="shared" si="201"/>
        <v>1</v>
      </c>
      <c r="BI174" s="5">
        <f t="shared" si="202"/>
        <v>1</v>
      </c>
      <c r="BJ174" s="5">
        <f t="shared" si="203"/>
        <v>1</v>
      </c>
      <c r="BK174" s="5">
        <f t="shared" si="204"/>
        <v>1</v>
      </c>
      <c r="BL174" s="5">
        <f t="shared" si="205"/>
        <v>1</v>
      </c>
      <c r="BM174" s="4" t="str">
        <f t="shared" si="206"/>
        <v>Forráshiányos a feladat!</v>
      </c>
      <c r="BN174" s="5">
        <f t="shared" si="207"/>
        <v>0</v>
      </c>
      <c r="BO174" s="5">
        <f t="shared" si="208"/>
        <v>1</v>
      </c>
      <c r="BP174" s="5">
        <f t="shared" si="209"/>
        <v>0</v>
      </c>
      <c r="BQ174" s="5">
        <f t="shared" si="210"/>
        <v>0</v>
      </c>
      <c r="BR174" s="5">
        <f t="shared" si="211"/>
        <v>0</v>
      </c>
      <c r="BS174" s="8">
        <f t="shared" si="212"/>
        <v>0</v>
      </c>
      <c r="BT174" s="5">
        <f t="shared" si="213"/>
        <v>0</v>
      </c>
      <c r="BU174" s="5">
        <f t="shared" si="214"/>
        <v>0</v>
      </c>
      <c r="BV174" s="5">
        <f t="shared" si="215"/>
        <v>1</v>
      </c>
      <c r="BW174" s="5">
        <f t="shared" si="216"/>
        <v>1</v>
      </c>
      <c r="BX174" s="5">
        <f t="shared" si="217"/>
        <v>1</v>
      </c>
      <c r="BY174" s="5">
        <f t="shared" si="218"/>
        <v>1</v>
      </c>
      <c r="BZ174" s="5">
        <f t="shared" si="219"/>
        <v>1</v>
      </c>
      <c r="CA174" s="5">
        <f t="shared" si="220"/>
        <v>1</v>
      </c>
      <c r="CB174" s="5">
        <f t="shared" si="221"/>
        <v>1</v>
      </c>
      <c r="CC174" s="5">
        <f t="shared" si="222"/>
        <v>1</v>
      </c>
      <c r="CD174" s="5">
        <f t="shared" si="223"/>
        <v>1</v>
      </c>
      <c r="CE174" s="5" t="str">
        <f t="shared" si="224"/>
        <v>?</v>
      </c>
      <c r="CF174" s="4" t="str">
        <f t="shared" si="225"/>
        <v>Kitöltés rendben!</v>
      </c>
      <c r="CG174" s="5">
        <f t="shared" si="226"/>
        <v>1</v>
      </c>
      <c r="CH174" s="5">
        <f t="shared" si="227"/>
        <v>0</v>
      </c>
      <c r="CI174" s="5">
        <f t="shared" si="228"/>
        <v>1</v>
      </c>
    </row>
    <row r="175" spans="1:87" s="2" customFormat="1" ht="86.4" hidden="1" customHeight="1" x14ac:dyDescent="0.3">
      <c r="A175" s="1" t="str">
        <f t="shared" si="188"/>
        <v>Kitöltés rendben!</v>
      </c>
      <c r="B175" s="172">
        <v>2</v>
      </c>
      <c r="C175" s="171" t="s">
        <v>468</v>
      </c>
      <c r="D175" s="173" t="s">
        <v>513</v>
      </c>
      <c r="E175" s="173" t="s">
        <v>574</v>
      </c>
      <c r="F175" s="174" t="str">
        <f>VLOOKUP($G175,Összesítő!$B:$F,2,FALSE)</f>
        <v>11-11679-1-003-00-10</v>
      </c>
      <c r="G175" s="171" t="s">
        <v>124</v>
      </c>
      <c r="H175" s="174">
        <f>COUNTA($G$3:G175)</f>
        <v>142</v>
      </c>
      <c r="I175" s="174" t="str">
        <f>AZ175&amp;"_"&amp;H175&amp;"_FIV_"&amp;LEFT(Előlap!$B$6,4)</f>
        <v>4145_142_FIV_2026</v>
      </c>
      <c r="J175" s="174" t="str">
        <f>VLOOKUP($G175,Összesítő!$B:$F,5,FALSE)</f>
        <v>Jánosháza, Kemenespálfa, Nemeskeresztúr</v>
      </c>
      <c r="K175" s="174" t="str">
        <f>VLOOKUP($G175,Összesítő!$B:$F,4,FALSE)</f>
        <v>Jánosháza Város Önkormányzata, Kemenespálfa Községi Önkormányzat, Nemeskeresztúr Község Önkormányzata</v>
      </c>
      <c r="L175" s="6">
        <f t="shared" si="189"/>
        <v>10000</v>
      </c>
      <c r="M175" s="172">
        <v>2028</v>
      </c>
      <c r="N175" s="172">
        <v>2028</v>
      </c>
      <c r="O175" s="12">
        <v>0</v>
      </c>
      <c r="P175" s="7">
        <v>10000</v>
      </c>
      <c r="Q175" s="7">
        <v>0</v>
      </c>
      <c r="S175" s="7">
        <v>0</v>
      </c>
      <c r="T175" s="7">
        <v>0</v>
      </c>
      <c r="U175" s="7">
        <v>0</v>
      </c>
      <c r="V175" s="7">
        <v>0</v>
      </c>
      <c r="W175" s="7">
        <v>0</v>
      </c>
      <c r="X175" s="7">
        <v>0</v>
      </c>
      <c r="Y175" s="7">
        <v>0</v>
      </c>
      <c r="Z175" s="7">
        <v>0</v>
      </c>
      <c r="AA175" s="7">
        <v>0</v>
      </c>
      <c r="AB175" s="7">
        <v>0</v>
      </c>
      <c r="AC175" s="7">
        <v>0</v>
      </c>
      <c r="AD175" s="6">
        <f t="shared" si="190"/>
        <v>0</v>
      </c>
      <c r="AE175" s="3" t="str">
        <f t="shared" si="191"/>
        <v>Nem rövidtávú a feladat.</v>
      </c>
      <c r="AG175" s="7">
        <v>0</v>
      </c>
      <c r="AH175" s="7">
        <v>0</v>
      </c>
      <c r="AI175" s="7">
        <v>0</v>
      </c>
      <c r="AJ175" s="7">
        <v>0</v>
      </c>
      <c r="AK175" s="7">
        <v>0</v>
      </c>
      <c r="AL175" s="7">
        <v>0</v>
      </c>
      <c r="AM175" s="7">
        <v>0</v>
      </c>
      <c r="AN175" s="7">
        <v>0</v>
      </c>
      <c r="AO175" s="7">
        <v>0</v>
      </c>
      <c r="AP175" s="7">
        <v>0</v>
      </c>
      <c r="AQ175" s="7">
        <v>0</v>
      </c>
      <c r="AR175" s="6">
        <f t="shared" si="192"/>
        <v>0</v>
      </c>
      <c r="AS175" s="171" t="s">
        <v>580</v>
      </c>
      <c r="AT175" s="3" t="str">
        <f t="shared" si="193"/>
        <v>Forráshiányos a feladat!</v>
      </c>
      <c r="AV175" s="173" t="s">
        <v>0</v>
      </c>
      <c r="AW175" s="173" t="s">
        <v>0</v>
      </c>
      <c r="AZ175" s="8">
        <f>VLOOKUP($G175,Összesítő!$B:$F,3,FALSE)</f>
        <v>4145</v>
      </c>
      <c r="BA175" s="8">
        <f t="shared" si="194"/>
        <v>0</v>
      </c>
      <c r="BB175" s="5">
        <f t="shared" si="195"/>
        <v>1</v>
      </c>
      <c r="BC175" s="5" t="str">
        <f t="shared" si="196"/>
        <v>H</v>
      </c>
      <c r="BD175" s="5">
        <f t="shared" si="197"/>
        <v>0</v>
      </c>
      <c r="BE175" s="5">
        <f t="shared" si="198"/>
        <v>0</v>
      </c>
      <c r="BF175" s="5">
        <f t="shared" si="199"/>
        <v>0</v>
      </c>
      <c r="BG175" s="8" t="str">
        <f t="shared" si="200"/>
        <v>Nem rövidtávú a feladat.</v>
      </c>
      <c r="BH175" s="5">
        <f t="shared" si="201"/>
        <v>1</v>
      </c>
      <c r="BI175" s="5">
        <f t="shared" si="202"/>
        <v>1</v>
      </c>
      <c r="BJ175" s="5">
        <f t="shared" si="203"/>
        <v>1</v>
      </c>
      <c r="BK175" s="5">
        <f t="shared" si="204"/>
        <v>1</v>
      </c>
      <c r="BL175" s="5">
        <f t="shared" si="205"/>
        <v>1</v>
      </c>
      <c r="BM175" s="4" t="str">
        <f t="shared" si="206"/>
        <v>Forráshiányos a feladat!</v>
      </c>
      <c r="BN175" s="5">
        <f t="shared" si="207"/>
        <v>0</v>
      </c>
      <c r="BO175" s="5">
        <f t="shared" si="208"/>
        <v>1</v>
      </c>
      <c r="BP175" s="5">
        <f t="shared" si="209"/>
        <v>0</v>
      </c>
      <c r="BQ175" s="5">
        <f t="shared" si="210"/>
        <v>0</v>
      </c>
      <c r="BR175" s="5">
        <f t="shared" si="211"/>
        <v>0</v>
      </c>
      <c r="BS175" s="8">
        <f t="shared" si="212"/>
        <v>0</v>
      </c>
      <c r="BT175" s="5">
        <f t="shared" si="213"/>
        <v>0</v>
      </c>
      <c r="BU175" s="5">
        <f t="shared" si="214"/>
        <v>0</v>
      </c>
      <c r="BV175" s="5">
        <f t="shared" si="215"/>
        <v>1</v>
      </c>
      <c r="BW175" s="5">
        <f t="shared" si="216"/>
        <v>1</v>
      </c>
      <c r="BX175" s="5">
        <f t="shared" si="217"/>
        <v>1</v>
      </c>
      <c r="BY175" s="5">
        <f t="shared" si="218"/>
        <v>1</v>
      </c>
      <c r="BZ175" s="5">
        <f t="shared" si="219"/>
        <v>1</v>
      </c>
      <c r="CA175" s="5">
        <f t="shared" si="220"/>
        <v>1</v>
      </c>
      <c r="CB175" s="5">
        <f t="shared" si="221"/>
        <v>1</v>
      </c>
      <c r="CC175" s="5">
        <f t="shared" si="222"/>
        <v>1</v>
      </c>
      <c r="CD175" s="5">
        <f t="shared" si="223"/>
        <v>1</v>
      </c>
      <c r="CE175" s="5" t="str">
        <f t="shared" si="224"/>
        <v>?</v>
      </c>
      <c r="CF175" s="4" t="str">
        <f t="shared" si="225"/>
        <v>Kitöltés rendben!</v>
      </c>
      <c r="CG175" s="5">
        <f t="shared" si="226"/>
        <v>1</v>
      </c>
      <c r="CH175" s="5">
        <f t="shared" si="227"/>
        <v>0</v>
      </c>
      <c r="CI175" s="5">
        <f t="shared" si="228"/>
        <v>1</v>
      </c>
    </row>
    <row r="176" spans="1:87" s="2" customFormat="1" ht="86.4" hidden="1" customHeight="1" x14ac:dyDescent="0.3">
      <c r="A176" s="1" t="str">
        <f t="shared" si="188"/>
        <v>Kitöltés rendben!</v>
      </c>
      <c r="B176" s="172">
        <v>2</v>
      </c>
      <c r="C176" s="171" t="s">
        <v>481</v>
      </c>
      <c r="D176" s="173" t="s">
        <v>511</v>
      </c>
      <c r="E176" s="173" t="s">
        <v>574</v>
      </c>
      <c r="F176" s="174" t="str">
        <f>VLOOKUP($G176,Összesítő!$B:$F,2,FALSE)</f>
        <v>11-11679-1-003-00-10</v>
      </c>
      <c r="G176" s="171" t="s">
        <v>124</v>
      </c>
      <c r="H176" s="174">
        <f>COUNTA($G$3:G176)</f>
        <v>143</v>
      </c>
      <c r="I176" s="174" t="str">
        <f>AZ176&amp;"_"&amp;H176&amp;"_FIV_"&amp;LEFT(Előlap!$B$6,4)</f>
        <v>4145_143_FIV_2026</v>
      </c>
      <c r="J176" s="174" t="str">
        <f>VLOOKUP($G176,Összesítő!$B:$F,5,FALSE)</f>
        <v>Jánosháza, Kemenespálfa, Nemeskeresztúr</v>
      </c>
      <c r="K176" s="174" t="str">
        <f>VLOOKUP($G176,Összesítő!$B:$F,4,FALSE)</f>
        <v>Jánosháza Város Önkormányzata, Kemenespálfa Községi Önkormányzat, Nemeskeresztúr Község Önkormányzata</v>
      </c>
      <c r="L176" s="6">
        <f t="shared" si="189"/>
        <v>5000</v>
      </c>
      <c r="M176" s="172">
        <v>2028</v>
      </c>
      <c r="N176" s="172">
        <v>2028</v>
      </c>
      <c r="O176" s="12">
        <v>0</v>
      </c>
      <c r="P176" s="7">
        <v>5000</v>
      </c>
      <c r="Q176" s="7">
        <v>0</v>
      </c>
      <c r="S176" s="7">
        <v>0</v>
      </c>
      <c r="T176" s="7">
        <v>0</v>
      </c>
      <c r="U176" s="7">
        <v>0</v>
      </c>
      <c r="V176" s="7">
        <v>0</v>
      </c>
      <c r="W176" s="7">
        <v>0</v>
      </c>
      <c r="X176" s="7">
        <v>0</v>
      </c>
      <c r="Y176" s="7">
        <v>0</v>
      </c>
      <c r="Z176" s="7">
        <v>0</v>
      </c>
      <c r="AA176" s="7">
        <v>0</v>
      </c>
      <c r="AB176" s="7">
        <v>0</v>
      </c>
      <c r="AC176" s="7">
        <v>0</v>
      </c>
      <c r="AD176" s="6">
        <f t="shared" si="190"/>
        <v>0</v>
      </c>
      <c r="AE176" s="3" t="str">
        <f t="shared" si="191"/>
        <v>Nem rövidtávú a feladat.</v>
      </c>
      <c r="AG176" s="7">
        <v>0</v>
      </c>
      <c r="AH176" s="7">
        <v>0</v>
      </c>
      <c r="AI176" s="7">
        <v>0</v>
      </c>
      <c r="AJ176" s="7">
        <v>0</v>
      </c>
      <c r="AK176" s="7">
        <v>0</v>
      </c>
      <c r="AL176" s="7">
        <v>0</v>
      </c>
      <c r="AM176" s="7">
        <v>0</v>
      </c>
      <c r="AN176" s="7">
        <v>0</v>
      </c>
      <c r="AO176" s="7">
        <v>0</v>
      </c>
      <c r="AP176" s="7">
        <v>0</v>
      </c>
      <c r="AQ176" s="7">
        <v>0</v>
      </c>
      <c r="AR176" s="6">
        <f t="shared" si="192"/>
        <v>0</v>
      </c>
      <c r="AS176" s="171" t="s">
        <v>580</v>
      </c>
      <c r="AT176" s="3" t="str">
        <f t="shared" si="193"/>
        <v>Forráshiányos a feladat!</v>
      </c>
      <c r="AV176" s="173" t="s">
        <v>0</v>
      </c>
      <c r="AW176" s="173" t="s">
        <v>0</v>
      </c>
      <c r="AZ176" s="8">
        <f>VLOOKUP($G176,Összesítő!$B:$F,3,FALSE)</f>
        <v>4145</v>
      </c>
      <c r="BA176" s="8">
        <f t="shared" si="194"/>
        <v>0</v>
      </c>
      <c r="BB176" s="5">
        <f t="shared" si="195"/>
        <v>1</v>
      </c>
      <c r="BC176" s="5" t="str">
        <f t="shared" si="196"/>
        <v>H</v>
      </c>
      <c r="BD176" s="5">
        <f t="shared" si="197"/>
        <v>0</v>
      </c>
      <c r="BE176" s="5">
        <f t="shared" si="198"/>
        <v>0</v>
      </c>
      <c r="BF176" s="5">
        <f t="shared" si="199"/>
        <v>0</v>
      </c>
      <c r="BG176" s="8" t="str">
        <f t="shared" si="200"/>
        <v>Nem rövidtávú a feladat.</v>
      </c>
      <c r="BH176" s="5">
        <f t="shared" si="201"/>
        <v>1</v>
      </c>
      <c r="BI176" s="5">
        <f t="shared" si="202"/>
        <v>1</v>
      </c>
      <c r="BJ176" s="5">
        <f t="shared" si="203"/>
        <v>1</v>
      </c>
      <c r="BK176" s="5">
        <f t="shared" si="204"/>
        <v>1</v>
      </c>
      <c r="BL176" s="5">
        <f t="shared" si="205"/>
        <v>1</v>
      </c>
      <c r="BM176" s="4" t="str">
        <f t="shared" si="206"/>
        <v>Forráshiányos a feladat!</v>
      </c>
      <c r="BN176" s="5">
        <f t="shared" si="207"/>
        <v>0</v>
      </c>
      <c r="BO176" s="5">
        <f t="shared" si="208"/>
        <v>1</v>
      </c>
      <c r="BP176" s="5">
        <f t="shared" si="209"/>
        <v>0</v>
      </c>
      <c r="BQ176" s="5">
        <f t="shared" si="210"/>
        <v>0</v>
      </c>
      <c r="BR176" s="5">
        <f t="shared" si="211"/>
        <v>0</v>
      </c>
      <c r="BS176" s="8">
        <f t="shared" si="212"/>
        <v>0</v>
      </c>
      <c r="BT176" s="5">
        <f t="shared" si="213"/>
        <v>0</v>
      </c>
      <c r="BU176" s="5">
        <f t="shared" si="214"/>
        <v>0</v>
      </c>
      <c r="BV176" s="5">
        <f t="shared" si="215"/>
        <v>1</v>
      </c>
      <c r="BW176" s="5">
        <f t="shared" si="216"/>
        <v>1</v>
      </c>
      <c r="BX176" s="5">
        <f t="shared" si="217"/>
        <v>1</v>
      </c>
      <c r="BY176" s="5">
        <f t="shared" si="218"/>
        <v>1</v>
      </c>
      <c r="BZ176" s="5">
        <f t="shared" si="219"/>
        <v>1</v>
      </c>
      <c r="CA176" s="5">
        <f t="shared" si="220"/>
        <v>1</v>
      </c>
      <c r="CB176" s="5">
        <f t="shared" si="221"/>
        <v>1</v>
      </c>
      <c r="CC176" s="5">
        <f t="shared" si="222"/>
        <v>1</v>
      </c>
      <c r="CD176" s="5">
        <f t="shared" si="223"/>
        <v>1</v>
      </c>
      <c r="CE176" s="5" t="str">
        <f t="shared" si="224"/>
        <v>?</v>
      </c>
      <c r="CF176" s="4" t="str">
        <f t="shared" si="225"/>
        <v>Kitöltés rendben!</v>
      </c>
      <c r="CG176" s="5">
        <f t="shared" si="226"/>
        <v>1</v>
      </c>
      <c r="CH176" s="5">
        <f t="shared" si="227"/>
        <v>0</v>
      </c>
      <c r="CI176" s="5">
        <f t="shared" si="228"/>
        <v>1</v>
      </c>
    </row>
    <row r="177" spans="1:87" s="2" customFormat="1" ht="86.4" hidden="1" customHeight="1" x14ac:dyDescent="0.3">
      <c r="A177" s="1" t="str">
        <f t="shared" si="188"/>
        <v>Kitöltés rendben!</v>
      </c>
      <c r="B177" s="172">
        <v>0</v>
      </c>
      <c r="C177" s="171" t="s">
        <v>489</v>
      </c>
      <c r="D177" s="173" t="s">
        <v>506</v>
      </c>
      <c r="E177" s="173" t="s">
        <v>575</v>
      </c>
      <c r="F177" s="174" t="str">
        <f>VLOOKUP($G177,Összesítő!$B:$F,2,FALSE)</f>
        <v>11-11679-1-003-00-10</v>
      </c>
      <c r="G177" s="171" t="s">
        <v>124</v>
      </c>
      <c r="H177" s="174">
        <f>COUNTA($G$3:G177)</f>
        <v>144</v>
      </c>
      <c r="I177" s="174" t="str">
        <f>AZ177&amp;"_"&amp;H177&amp;"_FIV_"&amp;LEFT(Előlap!$B$6,4)</f>
        <v>4145_144_FIV_2026</v>
      </c>
      <c r="J177" s="174" t="str">
        <f>VLOOKUP($G177,Összesítő!$B:$F,5,FALSE)</f>
        <v>Jánosháza, Kemenespálfa, Nemeskeresztúr</v>
      </c>
      <c r="K177" s="174" t="str">
        <f>VLOOKUP($G177,Összesítő!$B:$F,4,FALSE)</f>
        <v>Jánosháza Város Önkormányzata, Kemenespálfa Községi Önkormányzat, Nemeskeresztúr Község Önkormányzata</v>
      </c>
      <c r="L177" s="6">
        <f t="shared" si="189"/>
        <v>0</v>
      </c>
      <c r="M177" s="172">
        <v>2027</v>
      </c>
      <c r="N177" s="172">
        <v>2027</v>
      </c>
      <c r="O177" s="12">
        <v>0</v>
      </c>
      <c r="P177" s="7">
        <v>0</v>
      </c>
      <c r="Q177" s="7">
        <v>0</v>
      </c>
      <c r="S177" s="7">
        <v>0</v>
      </c>
      <c r="T177" s="7">
        <v>0</v>
      </c>
      <c r="U177" s="7">
        <v>0</v>
      </c>
      <c r="V177" s="7">
        <v>0</v>
      </c>
      <c r="W177" s="7">
        <v>0</v>
      </c>
      <c r="X177" s="7">
        <v>0</v>
      </c>
      <c r="Y177" s="7">
        <v>0</v>
      </c>
      <c r="Z177" s="7">
        <v>0</v>
      </c>
      <c r="AA177" s="7">
        <v>0</v>
      </c>
      <c r="AB177" s="7">
        <v>0</v>
      </c>
      <c r="AC177" s="7">
        <v>0</v>
      </c>
      <c r="AD177" s="6">
        <f t="shared" si="190"/>
        <v>0</v>
      </c>
      <c r="AE177" s="3" t="str">
        <f t="shared" si="191"/>
        <v>A forrás egyenlő a költséggel (I.ütem).</v>
      </c>
      <c r="AG177" s="7">
        <v>0</v>
      </c>
      <c r="AH177" s="7">
        <v>0</v>
      </c>
      <c r="AI177" s="7">
        <v>0</v>
      </c>
      <c r="AJ177" s="7">
        <v>0</v>
      </c>
      <c r="AK177" s="7">
        <v>0</v>
      </c>
      <c r="AL177" s="7">
        <v>0</v>
      </c>
      <c r="AM177" s="7">
        <v>0</v>
      </c>
      <c r="AN177" s="7">
        <v>0</v>
      </c>
      <c r="AO177" s="7">
        <v>0</v>
      </c>
      <c r="AP177" s="7">
        <v>0</v>
      </c>
      <c r="AQ177" s="7">
        <v>0</v>
      </c>
      <c r="AR177" s="6">
        <f t="shared" si="192"/>
        <v>0</v>
      </c>
      <c r="AS177" s="171" t="s">
        <v>581</v>
      </c>
      <c r="AT177" s="3" t="str">
        <f t="shared" si="193"/>
        <v>Nem hosszútávú a feladat.</v>
      </c>
      <c r="AV177" s="173" t="s">
        <v>582</v>
      </c>
      <c r="AW177" s="173" t="s">
        <v>0</v>
      </c>
      <c r="AZ177" s="8">
        <f>VLOOKUP($G177,Összesítő!$B:$F,3,FALSE)</f>
        <v>4145</v>
      </c>
      <c r="BA177" s="8">
        <f t="shared" si="194"/>
        <v>31</v>
      </c>
      <c r="BB177" s="5">
        <f t="shared" si="195"/>
        <v>1</v>
      </c>
      <c r="BC177" s="5" t="str">
        <f t="shared" si="196"/>
        <v>R</v>
      </c>
      <c r="BD177" s="5">
        <f t="shared" si="197"/>
        <v>1</v>
      </c>
      <c r="BE177" s="5">
        <f t="shared" si="198"/>
        <v>0</v>
      </c>
      <c r="BF177" s="5">
        <f t="shared" si="199"/>
        <v>0</v>
      </c>
      <c r="BG177" s="8" t="str">
        <f t="shared" si="200"/>
        <v>A forrás egyenlő a költséggel (I.ütem).</v>
      </c>
      <c r="BH177" s="5">
        <f t="shared" si="201"/>
        <v>1</v>
      </c>
      <c r="BI177" s="5">
        <f t="shared" si="202"/>
        <v>1</v>
      </c>
      <c r="BJ177" s="5">
        <f t="shared" si="203"/>
        <v>0</v>
      </c>
      <c r="BK177" s="5">
        <f t="shared" si="204"/>
        <v>1</v>
      </c>
      <c r="BL177" s="5">
        <f t="shared" si="205"/>
        <v>1</v>
      </c>
      <c r="BM177" s="4" t="str">
        <f t="shared" si="206"/>
        <v>Nem hosszútávú a feladat.</v>
      </c>
      <c r="BN177" s="5">
        <f t="shared" si="207"/>
        <v>1</v>
      </c>
      <c r="BO177" s="5">
        <f t="shared" si="208"/>
        <v>0</v>
      </c>
      <c r="BP177" s="5">
        <f t="shared" si="209"/>
        <v>1</v>
      </c>
      <c r="BQ177" s="5">
        <f t="shared" si="210"/>
        <v>0</v>
      </c>
      <c r="BR177" s="5">
        <f t="shared" si="211"/>
        <v>1</v>
      </c>
      <c r="BS177" s="8" t="str">
        <f t="shared" si="212"/>
        <v>Nincs hosszútávú terv!</v>
      </c>
      <c r="BT177" s="5">
        <f t="shared" si="213"/>
        <v>1</v>
      </c>
      <c r="BU177" s="5">
        <f t="shared" si="214"/>
        <v>0</v>
      </c>
      <c r="BV177" s="5">
        <f t="shared" si="215"/>
        <v>1</v>
      </c>
      <c r="BW177" s="5">
        <f t="shared" si="216"/>
        <v>1</v>
      </c>
      <c r="BX177" s="5">
        <f t="shared" si="217"/>
        <v>1</v>
      </c>
      <c r="BY177" s="5">
        <f t="shared" si="218"/>
        <v>1</v>
      </c>
      <c r="BZ177" s="5">
        <f t="shared" si="219"/>
        <v>1</v>
      </c>
      <c r="CA177" s="5">
        <f t="shared" si="220"/>
        <v>1</v>
      </c>
      <c r="CB177" s="5">
        <f t="shared" si="221"/>
        <v>1</v>
      </c>
      <c r="CC177" s="5">
        <f t="shared" si="222"/>
        <v>1</v>
      </c>
      <c r="CD177" s="5">
        <f t="shared" si="223"/>
        <v>1</v>
      </c>
      <c r="CE177" s="5" t="str">
        <f t="shared" si="224"/>
        <v>?</v>
      </c>
      <c r="CF177" s="4" t="str">
        <f t="shared" si="225"/>
        <v>Kitöltés rendben!</v>
      </c>
      <c r="CG177" s="5">
        <f t="shared" si="226"/>
        <v>1</v>
      </c>
      <c r="CH177" s="5">
        <f t="shared" si="227"/>
        <v>1</v>
      </c>
      <c r="CI177" s="5">
        <f t="shared" si="228"/>
        <v>0</v>
      </c>
    </row>
    <row r="178" spans="1:87" s="2" customFormat="1" ht="31.2" hidden="1" customHeight="1" x14ac:dyDescent="0.3">
      <c r="A178" s="1" t="str">
        <f t="shared" si="188"/>
        <v>Nincs VKR kiválasztva!</v>
      </c>
      <c r="B178" s="172"/>
      <c r="C178" s="171"/>
      <c r="D178" s="173"/>
      <c r="E178" s="173"/>
      <c r="F178" s="174" t="e">
        <f>VLOOKUP($G178,Összesítő!$B:$F,2,FALSE)</f>
        <v>#N/A</v>
      </c>
      <c r="G178" s="171"/>
      <c r="H178" s="174">
        <f>COUNTA($G$3:G178)</f>
        <v>144</v>
      </c>
      <c r="I178" s="174" t="e">
        <f>AZ178&amp;"_"&amp;H178&amp;"_FIV_"&amp;LEFT(Előlap!$B$6,4)</f>
        <v>#N/A</v>
      </c>
      <c r="J178" s="174" t="e">
        <f>VLOOKUP($G178,Összesítő!$B:$F,5,FALSE)</f>
        <v>#N/A</v>
      </c>
      <c r="K178" s="174" t="e">
        <f>VLOOKUP($G178,Összesítő!$B:$F,4,FALSE)</f>
        <v>#N/A</v>
      </c>
      <c r="L178" s="6">
        <f t="shared" si="189"/>
        <v>0</v>
      </c>
      <c r="M178" s="172"/>
      <c r="N178" s="172"/>
      <c r="O178" s="12"/>
      <c r="P178" s="7"/>
      <c r="Q178" s="7"/>
      <c r="S178" s="7"/>
      <c r="T178" s="7"/>
      <c r="U178" s="7"/>
      <c r="V178" s="7"/>
      <c r="W178" s="7"/>
      <c r="X178" s="7"/>
      <c r="Y178" s="7"/>
      <c r="Z178" s="7"/>
      <c r="AA178" s="7"/>
      <c r="AB178" s="7"/>
      <c r="AC178" s="7"/>
      <c r="AD178" s="6">
        <f t="shared" si="190"/>
        <v>0</v>
      </c>
      <c r="AE178" s="3" t="str">
        <f t="shared" si="191"/>
        <v>Nincs VKR kiválasztva!</v>
      </c>
      <c r="AG178" s="7"/>
      <c r="AH178" s="7"/>
      <c r="AI178" s="7"/>
      <c r="AJ178" s="7"/>
      <c r="AK178" s="7"/>
      <c r="AL178" s="7"/>
      <c r="AM178" s="7"/>
      <c r="AN178" s="7"/>
      <c r="AO178" s="7"/>
      <c r="AP178" s="7"/>
      <c r="AQ178" s="7"/>
      <c r="AR178" s="6">
        <f t="shared" si="192"/>
        <v>0</v>
      </c>
      <c r="AS178" s="171"/>
      <c r="AT178" s="3" t="str">
        <f t="shared" si="193"/>
        <v>Nincs VKR kiválasztva!</v>
      </c>
      <c r="AV178" s="173" t="s">
        <v>0</v>
      </c>
      <c r="AW178" s="173" t="s">
        <v>0</v>
      </c>
      <c r="AZ178" s="8" t="e">
        <f>VLOOKUP($G178,Összesítő!$B:$F,3,FALSE)</f>
        <v>#N/A</v>
      </c>
      <c r="BA178" s="8">
        <f t="shared" si="194"/>
        <v>0</v>
      </c>
      <c r="BB178" s="5" t="e">
        <f t="shared" si="195"/>
        <v>#N/A</v>
      </c>
      <c r="BC178" s="5" t="e">
        <f t="shared" si="196"/>
        <v>#N/A</v>
      </c>
      <c r="BD178" s="5" t="e">
        <f t="shared" si="197"/>
        <v>#N/A</v>
      </c>
      <c r="BE178" s="5" t="e">
        <f t="shared" si="198"/>
        <v>#N/A</v>
      </c>
      <c r="BF178" s="5">
        <f t="shared" si="199"/>
        <v>0</v>
      </c>
      <c r="BG178" s="8" t="str">
        <f t="shared" si="200"/>
        <v>A forrás egyenlő a költséggel (I.ütem).</v>
      </c>
      <c r="BH178" s="5">
        <f t="shared" si="201"/>
        <v>0</v>
      </c>
      <c r="BI178" s="5">
        <f t="shared" si="202"/>
        <v>0</v>
      </c>
      <c r="BJ178" s="5">
        <f t="shared" si="203"/>
        <v>0</v>
      </c>
      <c r="BK178" s="5">
        <f t="shared" si="204"/>
        <v>0</v>
      </c>
      <c r="BL178" s="5">
        <f t="shared" si="205"/>
        <v>0</v>
      </c>
      <c r="BM178" s="4" t="str">
        <f t="shared" si="206"/>
        <v>Nem hosszútávú a feladat.</v>
      </c>
      <c r="BN178" s="5">
        <f t="shared" si="207"/>
        <v>1</v>
      </c>
      <c r="BO178" s="5">
        <f t="shared" si="208"/>
        <v>0</v>
      </c>
      <c r="BP178" s="5">
        <f t="shared" si="209"/>
        <v>1</v>
      </c>
      <c r="BQ178" s="5">
        <f t="shared" si="210"/>
        <v>0</v>
      </c>
      <c r="BR178" s="5" t="e">
        <f t="shared" si="211"/>
        <v>#N/A</v>
      </c>
      <c r="BS178" s="8" t="str">
        <f t="shared" si="212"/>
        <v>Nincs hosszútávú terv!</v>
      </c>
      <c r="BT178" s="5" t="e">
        <f t="shared" si="213"/>
        <v>#N/A</v>
      </c>
      <c r="BU178" s="5" t="e">
        <f t="shared" si="214"/>
        <v>#N/A</v>
      </c>
      <c r="BV178" s="5">
        <f t="shared" si="215"/>
        <v>0</v>
      </c>
      <c r="BW178" s="5">
        <f t="shared" si="216"/>
        <v>0</v>
      </c>
      <c r="BX178" s="5">
        <f t="shared" si="217"/>
        <v>0</v>
      </c>
      <c r="BY178" s="5">
        <f t="shared" si="218"/>
        <v>0</v>
      </c>
      <c r="BZ178" s="5">
        <f t="shared" si="219"/>
        <v>0</v>
      </c>
      <c r="CA178" s="5">
        <f t="shared" si="220"/>
        <v>0</v>
      </c>
      <c r="CB178" s="5">
        <f t="shared" si="221"/>
        <v>0</v>
      </c>
      <c r="CC178" s="5">
        <f t="shared" si="222"/>
        <v>0</v>
      </c>
      <c r="CD178" s="5">
        <f t="shared" si="223"/>
        <v>0</v>
      </c>
      <c r="CE178" s="5" t="e">
        <f t="shared" si="224"/>
        <v>#N/A</v>
      </c>
      <c r="CF178" s="4" t="e">
        <f t="shared" si="225"/>
        <v>#N/A</v>
      </c>
      <c r="CG178" s="5">
        <f t="shared" si="226"/>
        <v>0</v>
      </c>
      <c r="CH178" s="5" t="e">
        <f t="shared" si="227"/>
        <v>#N/A</v>
      </c>
      <c r="CI178" s="5" t="e">
        <f t="shared" si="228"/>
        <v>#N/A</v>
      </c>
    </row>
    <row r="179" spans="1:87" s="2" customFormat="1" ht="43.2" hidden="1" x14ac:dyDescent="0.3">
      <c r="A179" s="1" t="str">
        <f t="shared" ref="A179:A250" si="301">IF($G179="","Nincs VKR kiválasztva!",CF179)</f>
        <v>Kitöltés rendben!</v>
      </c>
      <c r="B179" s="172">
        <v>2</v>
      </c>
      <c r="C179" s="171" t="s">
        <v>399</v>
      </c>
      <c r="D179" s="173" t="s">
        <v>509</v>
      </c>
      <c r="E179" s="173" t="s">
        <v>576</v>
      </c>
      <c r="F179" s="174" t="str">
        <f>VLOOKUP($G179,Összesítő!$B:$F,2,FALSE)</f>
        <v>11-29203-1-002-00-11</v>
      </c>
      <c r="G179" s="171" t="s">
        <v>244</v>
      </c>
      <c r="H179" s="174">
        <f>COUNTA($G$3:G179)</f>
        <v>145</v>
      </c>
      <c r="I179" s="174" t="str">
        <f>AZ179&amp;"_"&amp;H179&amp;"_FIV_"&amp;LEFT(Előlap!$B$6,4)</f>
        <v>4176_145_FIV_2026</v>
      </c>
      <c r="J179" s="174" t="str">
        <f>VLOOKUP($G179,Összesítő!$B:$F,5,FALSE)</f>
        <v>Boba, Nemeskocs</v>
      </c>
      <c r="K179" s="174" t="str">
        <f>VLOOKUP($G179,Összesítő!$B:$F,4,FALSE)</f>
        <v>Boba Község Önkormányzata, Nemeskocs Község Önkormányzata</v>
      </c>
      <c r="L179" s="6">
        <f t="shared" ref="L179:L250" si="302">O179+P179</f>
        <v>80000</v>
      </c>
      <c r="M179" s="172">
        <v>2028</v>
      </c>
      <c r="N179" s="172">
        <v>2028</v>
      </c>
      <c r="O179" s="12">
        <v>0</v>
      </c>
      <c r="P179" s="7">
        <v>80000</v>
      </c>
      <c r="Q179" s="7">
        <v>0</v>
      </c>
      <c r="S179" s="7">
        <v>0</v>
      </c>
      <c r="T179" s="7">
        <v>0</v>
      </c>
      <c r="U179" s="7">
        <v>0</v>
      </c>
      <c r="V179" s="7">
        <v>0</v>
      </c>
      <c r="W179" s="7">
        <v>0</v>
      </c>
      <c r="X179" s="7">
        <v>0</v>
      </c>
      <c r="Y179" s="7">
        <v>0</v>
      </c>
      <c r="Z179" s="7">
        <v>0</v>
      </c>
      <c r="AA179" s="7">
        <v>0</v>
      </c>
      <c r="AB179" s="7">
        <v>0</v>
      </c>
      <c r="AC179" s="7">
        <v>0</v>
      </c>
      <c r="AD179" s="6">
        <f t="shared" ref="AD179:AD250" si="303">SUM(S179:AC179)</f>
        <v>0</v>
      </c>
      <c r="AE179" s="3" t="str">
        <f t="shared" ref="AE179:AE250" si="304">IF($G179="","Nincs VKR kiválasztva!",IF(BB179=0,"Hiányos kitöltés!",BG179))</f>
        <v>Nem rövidtávú a feladat.</v>
      </c>
      <c r="AG179" s="7">
        <v>0</v>
      </c>
      <c r="AH179" s="7">
        <v>0</v>
      </c>
      <c r="AI179" s="7">
        <v>0</v>
      </c>
      <c r="AJ179" s="7">
        <v>0</v>
      </c>
      <c r="AK179" s="7">
        <v>0</v>
      </c>
      <c r="AL179" s="7">
        <v>0</v>
      </c>
      <c r="AM179" s="7">
        <v>0</v>
      </c>
      <c r="AN179" s="7">
        <v>0</v>
      </c>
      <c r="AO179" s="7">
        <v>0</v>
      </c>
      <c r="AP179" s="7">
        <v>0</v>
      </c>
      <c r="AQ179" s="7">
        <v>0</v>
      </c>
      <c r="AR179" s="6">
        <f t="shared" ref="AR179:AR250" si="305">SUM(AG179:AQ179)</f>
        <v>0</v>
      </c>
      <c r="AS179" s="171" t="s">
        <v>580</v>
      </c>
      <c r="AT179" s="3" t="str">
        <f t="shared" ref="AT179:AT250" si="306">IF($G179="","Nincs VKR kiválasztva!",IF($BB179=0,"Hiányos kitöltés!",IF($BO179=0,"Nem hosszútávú a feladat.",$BM179)))</f>
        <v>Forráshiányos a feladat!</v>
      </c>
      <c r="AV179" s="173" t="s">
        <v>0</v>
      </c>
      <c r="AW179" s="173" t="s">
        <v>0</v>
      </c>
      <c r="AZ179" s="8">
        <f>VLOOKUP($G179,Összesítő!$B:$F,3,FALSE)</f>
        <v>4176</v>
      </c>
      <c r="BA179" s="8">
        <f t="shared" ref="BA179:BA250" si="307">LEN($AV179)</f>
        <v>0</v>
      </c>
      <c r="BB179" s="5">
        <f t="shared" ref="BB179:BB250" si="308">IF(OR($B179="",$C179="",$D179="",$E179="",$F179="",$M179="",$N179="",$O179="",$P179="",$Q179=""),0,1)</f>
        <v>1</v>
      </c>
      <c r="BC179" s="5" t="str">
        <f t="shared" ref="BC179:BC250" si="309">IF($F179="",0,IF(AND($M179=2027,$N179=2027),"R",IF(AND($M179=2027,$N179&gt;2027),"RH",IF(AND($M179&gt;2027,$N179&gt;2027),"H","x"))))</f>
        <v>H</v>
      </c>
      <c r="BD179" s="5">
        <f t="shared" ref="BD179:BD250" si="310">IF(OR(BC179="R",BC179="RH"),1,0)</f>
        <v>0</v>
      </c>
      <c r="BE179" s="5">
        <f t="shared" ref="BE179:BE250" si="311">IF(AND($BC179="R",$P179&gt;0),1,IF(AND($BC179="H",$O179&gt;0),1,0))</f>
        <v>0</v>
      </c>
      <c r="BF179" s="5">
        <f t="shared" ref="BF179:BF250" si="312">IF($AD179&lt;$O179,1,IF($AD179=$O179,0))</f>
        <v>0</v>
      </c>
      <c r="BG179" s="8" t="str">
        <f t="shared" ref="BG179:BG250" si="313">IF($M179&gt;2027,"Nem rövidtávú a feladat.",IF($BF179=1,"Az I. ütem nem lehet forráshiányos!",IF($AD179&gt;$O179,"Többlet forrást jelölt meg az I.ütemnél! Kérjük, a többletet az 'Osszesito' fülön tüntesse fel!",IF($AD179=$O179,"A forrás egyenlő a költséggel (I.ütem).",0))))</f>
        <v>Nem rövidtávú a feladat.</v>
      </c>
      <c r="BH179" s="5">
        <f t="shared" ref="BH179:BH250" si="314">IF(AND($S179&lt;&gt;"",$T179&lt;&gt;"",$U179&lt;&gt;"",$V179&lt;&gt;"",$W179&lt;&gt;"",$X179&lt;&gt;"",$Y179&lt;&gt;"",$Z179&lt;&gt;"",$AA179&lt;&gt;"",$AB179&lt;&gt;"",$AC179&lt;&gt;""),1,0)</f>
        <v>1</v>
      </c>
      <c r="BI179" s="5">
        <f t="shared" ref="BI179:BI250" si="315">IF(AND($BH179=1,$O179=$AD179),1,0)</f>
        <v>1</v>
      </c>
      <c r="BJ179" s="5">
        <f t="shared" ref="BJ179:BJ250" si="316">IF($AR179&lt;$P179,1,0)</f>
        <v>1</v>
      </c>
      <c r="BK179" s="5">
        <f t="shared" ref="BK179:BK250" si="317">IF(AND($AG179&lt;&gt;"",$AH179&lt;&gt;"",$AI179&lt;&gt;"",$AJ179&lt;&gt;"",$AK179&lt;&gt;"",$AL179&lt;&gt;"",$AM179&lt;&gt;"",$AN179&lt;&gt;"",$AO179&lt;&gt;"",$AP179&lt;&gt;"",$AQ179&lt;&gt;""),1,0)</f>
        <v>1</v>
      </c>
      <c r="BL179" s="5">
        <f t="shared" ref="BL179:BL250" si="318">IF(AND($BK179=1,$P179=$AR179),1,IF(AND($BK179=1,$P179&gt;$AR179,AS179="igen"),1,0))</f>
        <v>1</v>
      </c>
      <c r="BM179" s="4" t="str">
        <f t="shared" ref="BM179:BM250" si="319">IF($N179&lt;2028,"Nem hosszútávú a feladat.",IF(AND($BJ179=1,$AS179="nem"),"Forráshiányos a feladat? Jelölje az AR-oszlopban!",IF(AND($BJ179=0,$AS179="igen"),"Forráshiányosnak jelölte a feladat az AR-oszlopban, de a forrás költség adatok alapnján nem az!",IF(AND($BJ179=1,$AS179="igen"),"Forráshiányos a feladat!",IF($AR179&gt;$P179,"Többlet forrást jelölt meg az II.ütemnél! Kérjük, a többletet az 'Osszesito' fülön tüntesse fel!",IF($AR179=$P179,"A forrás egyenlő a költséggel (II.ütem).",0))))))</f>
        <v>Forráshiányos a feladat!</v>
      </c>
      <c r="BN179" s="5">
        <f t="shared" ref="BN179:BN250" si="320">IF($N179&lt;2028,1,0)</f>
        <v>0</v>
      </c>
      <c r="BO179" s="5">
        <f t="shared" ref="BO179:BO250" si="321">IF($N179&gt;2027,1,0)</f>
        <v>1</v>
      </c>
      <c r="BP179" s="5">
        <f t="shared" ref="BP179:BP250" si="322">IF(AND($BN179=1,$O179=0),1,0)</f>
        <v>0</v>
      </c>
      <c r="BQ179" s="5">
        <f t="shared" ref="BQ179:BQ250" si="323">IF(AND($BO179=1,$P179=0),1,0)</f>
        <v>0</v>
      </c>
      <c r="BR179" s="5">
        <f t="shared" ref="BR179:BR250" si="324">IF(AND($BC179="R",$O179=0,$BA179&gt;29),1,IF(AND($BC179="RH",$O179=0,$BA179&gt;29),1,0))</f>
        <v>0</v>
      </c>
      <c r="BS179" s="8">
        <f t="shared" ref="BS179:BS250" si="325">IF($BO179=0,"Nincs hosszútávú terv!",IF(AND($BC179="H",$P179=0,$BA179=0),"Nullás a hosszútávú feladat és nincs hozzá indoklás!",IF(AND($BC179="RH",$P179=0,$BA179=0),"Nullás a hosszútávú feladat és nincs hozzá indoklás!",IF(AND($BC179="R",$P179=0,$BA179&lt;300),"Nullás a hosszútávú feladat és rövid hozzá az indoklás!",IF(AND($BC179="RH",$P179=0,$BA179&lt;300),"Nullás a hosszútávú feladat és rövid hozzá az indoklás!",0)))))</f>
        <v>0</v>
      </c>
      <c r="BT179" s="5">
        <f t="shared" ref="BT179:BT250" si="326">IF(AND($BC179="R",$O179=0,$BA179&gt;29),1,IF(AND($BC179="RH",$O179=0,$BA179&gt;29),1,0))</f>
        <v>0</v>
      </c>
      <c r="BU179" s="5">
        <f t="shared" ref="BU179:BU250" si="327">IF(AND($BC179="H",$P179=0,$BA179&gt;29),1,IF(AND($BC179="RH",$P179=0,$BA179&gt;29),1,0))</f>
        <v>0</v>
      </c>
      <c r="BV179" s="5">
        <f t="shared" ref="BV179:BV250" si="328">IF($B179="",0,1)</f>
        <v>1</v>
      </c>
      <c r="BW179" s="5">
        <f t="shared" ref="BW179:BW250" si="329">IF($C179="",0,1)</f>
        <v>1</v>
      </c>
      <c r="BX179" s="5">
        <f t="shared" ref="BX179:BX250" si="330">IF($D179="",0,1)</f>
        <v>1</v>
      </c>
      <c r="BY179" s="5">
        <f t="shared" ref="BY179:BY250" si="331">IF($E179="",0,1)</f>
        <v>1</v>
      </c>
      <c r="BZ179" s="5">
        <f t="shared" ref="BZ179:BZ250" si="332">IF($M179="",0,1)</f>
        <v>1</v>
      </c>
      <c r="CA179" s="5">
        <f t="shared" ref="CA179:CA250" si="333">IF($N179="",0,1)</f>
        <v>1</v>
      </c>
      <c r="CB179" s="5">
        <f t="shared" ref="CB179:CB250" si="334">IF($O179="",0,1)</f>
        <v>1</v>
      </c>
      <c r="CC179" s="5">
        <f t="shared" ref="CC179:CC250" si="335">IF($P179="",0,1)</f>
        <v>1</v>
      </c>
      <c r="CD179" s="5">
        <f t="shared" ref="CD179:CD250" si="336">IF($Q179="",0,1)</f>
        <v>1</v>
      </c>
      <c r="CE179" s="5" t="str">
        <f t="shared" ref="CE179:CE250" si="337">IF(AND($BB179=0,$BV179=0),"Hiányos kitöltés! (B-oszlop üres)",IF(AND($BB179=0,$BW179=0),"Hiányos kitöltés! (C-oszlop üres)",IF(AND($BB179=0,$BX179=0),"Hiányos kitöltés! (D-oszlop üres)",IF(AND($BB179=0,$BY179=0),"Hiányos kitöltés! (E-oszlop üres)",IF(AND($BB179=0,$BZ179=0),"Hiányos kitöltés! (L-oszlop üres)",IF(AND($BB179=0,$CA179=0),"Hiányos kitöltés! (M-oszlop üres)",IF(AND($BB179=0,$CB179=0),"Hiányos kitöltés! (N-oszlop üres)",IF(AND($BB179=0,$CC179=0),"Hiányos kitöltés! (O-oszlop üres)",IF(AND($BB179=0,$CD179=0),"Hiányos kitöltés! (P-oszlop üres)",IF(AND($BB179=0,$BH179=0),"Hiányos kitöltés! (I.ütem forrása hiányos!","?"))))))))))</f>
        <v>?</v>
      </c>
      <c r="CF179" s="4" t="str">
        <f t="shared" ref="CF179:CF250" si="338">IF($BB179=0,$CE179,IF($BH179=0,"I. ütem forrása nincs kitöltve!",IF($BK179=0,"II. ütem forrása nincs kitöltve!",IF($BE179=1,"Költségek üteme nem megfelelő (az időtartam és a költség üteme eltér)!",IF(AND(BI179=0,$BB179=1,$BK179=1,$BE179=1),"Kötelező cellák kitöltve, de az I. ütem forrása hibás!",IF(AND(BK179=0,$BB179=1,$BK179=1,$BE179=1),"Kötelező cellák kitöltve, de a II. ütem forrása hibás!",IF(AND($BP179=1,$BA179&lt;30),"Nullás a rövidtávú feladat és rövid (hiányzik) a hozzá tartozó indoklás!",IF(AND($BQ179=1,$BA179&lt;30),"Nullás a hosszútávú feladat és rövid (hiányzik) a hozzá tartozó indoklás!",IF(AND(BO179=1,C179="1811_RENDKÍVÜLI"),"II. ütemre nem tervezhet Rendkívüli feladatot!",IF(BI179=0,AE179,IF(BL179=0,AT179,IF(AND(BD179=1,$Q179&gt;$O179),"EM rendelet 2. melléklet terhére elszámolt költség nem lehet nagyobb az I. ütemre tervezett tényleges költségnél!",IF($AD179&gt;$O179,"Többlet forrást jelölt meg az I. ütemnél! Kérjük, a többletet az 'Osszesito' fülön tüntesse fel!",IF($AR179&gt;$P179,"Többlet forrást jelölt meg a II. ütemnél! Kérjük, a többletet az 'Osszesito' fülön tüntesse fel!","Kitöltés rendben!"))))))))))))))</f>
        <v>Kitöltés rendben!</v>
      </c>
      <c r="CG179" s="5">
        <f t="shared" ref="CG179:CG250" si="339">IF(A179="Kitöltés rendben!",1,0)</f>
        <v>1</v>
      </c>
      <c r="CH179" s="5">
        <f t="shared" ref="CH179:CH250" si="340">IF(AND($BC179="R",$CG179=1),1,IF(AND($BC179="RH",$CG179=1),1,0))</f>
        <v>0</v>
      </c>
      <c r="CI179" s="5">
        <f t="shared" ref="CI179:CI250" si="341">IF(AND($BC179="H",$CG179=1),1,IF(AND($BC179="RH",$CG179=1),1,0))</f>
        <v>1</v>
      </c>
    </row>
    <row r="180" spans="1:87" s="2" customFormat="1" ht="43.2" hidden="1" customHeight="1" x14ac:dyDescent="0.3">
      <c r="A180" s="1" t="str">
        <f t="shared" si="301"/>
        <v>Kitöltés rendben!</v>
      </c>
      <c r="B180" s="172">
        <v>2</v>
      </c>
      <c r="C180" s="171" t="s">
        <v>477</v>
      </c>
      <c r="D180" s="173" t="s">
        <v>510</v>
      </c>
      <c r="E180" s="173" t="s">
        <v>574</v>
      </c>
      <c r="F180" s="174" t="str">
        <f>VLOOKUP($G180,Összesítő!$B:$F,2,FALSE)</f>
        <v>11-29203-1-002-00-11</v>
      </c>
      <c r="G180" s="171" t="s">
        <v>244</v>
      </c>
      <c r="H180" s="174">
        <f>COUNTA($G$3:G180)</f>
        <v>146</v>
      </c>
      <c r="I180" s="174" t="str">
        <f>AZ180&amp;"_"&amp;H180&amp;"_FIV_"&amp;LEFT(Előlap!$B$6,4)</f>
        <v>4176_146_FIV_2026</v>
      </c>
      <c r="J180" s="174" t="str">
        <f>VLOOKUP($G180,Összesítő!$B:$F,5,FALSE)</f>
        <v>Boba, Nemeskocs</v>
      </c>
      <c r="K180" s="174" t="str">
        <f>VLOOKUP($G180,Összesítő!$B:$F,4,FALSE)</f>
        <v>Boba Község Önkormányzata, Nemeskocs Község Önkormányzata</v>
      </c>
      <c r="L180" s="6">
        <f t="shared" si="302"/>
        <v>5000</v>
      </c>
      <c r="M180" s="172">
        <v>2034</v>
      </c>
      <c r="N180" s="172">
        <v>2034</v>
      </c>
      <c r="O180" s="12">
        <v>0</v>
      </c>
      <c r="P180" s="7">
        <v>5000</v>
      </c>
      <c r="Q180" s="7">
        <v>0</v>
      </c>
      <c r="S180" s="7">
        <v>0</v>
      </c>
      <c r="T180" s="7">
        <v>0</v>
      </c>
      <c r="U180" s="7">
        <v>0</v>
      </c>
      <c r="V180" s="7">
        <v>0</v>
      </c>
      <c r="W180" s="7">
        <v>0</v>
      </c>
      <c r="X180" s="7">
        <v>0</v>
      </c>
      <c r="Y180" s="7">
        <v>0</v>
      </c>
      <c r="Z180" s="7">
        <v>0</v>
      </c>
      <c r="AA180" s="7">
        <v>0</v>
      </c>
      <c r="AB180" s="7">
        <v>0</v>
      </c>
      <c r="AC180" s="7">
        <v>0</v>
      </c>
      <c r="AD180" s="6">
        <f t="shared" si="303"/>
        <v>0</v>
      </c>
      <c r="AE180" s="3" t="str">
        <f t="shared" si="304"/>
        <v>Nem rövidtávú a feladat.</v>
      </c>
      <c r="AG180" s="7">
        <v>0</v>
      </c>
      <c r="AH180" s="7">
        <v>0</v>
      </c>
      <c r="AI180" s="7">
        <v>0</v>
      </c>
      <c r="AJ180" s="7">
        <v>0</v>
      </c>
      <c r="AK180" s="7">
        <v>0</v>
      </c>
      <c r="AL180" s="7">
        <v>0</v>
      </c>
      <c r="AM180" s="7">
        <v>0</v>
      </c>
      <c r="AN180" s="7">
        <v>0</v>
      </c>
      <c r="AO180" s="7">
        <v>0</v>
      </c>
      <c r="AP180" s="7">
        <v>0</v>
      </c>
      <c r="AQ180" s="7">
        <v>0</v>
      </c>
      <c r="AR180" s="6">
        <f t="shared" si="305"/>
        <v>0</v>
      </c>
      <c r="AS180" s="171" t="s">
        <v>580</v>
      </c>
      <c r="AT180" s="3" t="str">
        <f t="shared" si="306"/>
        <v>Forráshiányos a feladat!</v>
      </c>
      <c r="AV180" s="173" t="s">
        <v>0</v>
      </c>
      <c r="AW180" s="173" t="s">
        <v>0</v>
      </c>
      <c r="AZ180" s="8">
        <f>VLOOKUP($G180,Összesítő!$B:$F,3,FALSE)</f>
        <v>4176</v>
      </c>
      <c r="BA180" s="8">
        <f t="shared" si="307"/>
        <v>0</v>
      </c>
      <c r="BB180" s="5">
        <f t="shared" si="308"/>
        <v>1</v>
      </c>
      <c r="BC180" s="5" t="str">
        <f t="shared" si="309"/>
        <v>H</v>
      </c>
      <c r="BD180" s="5">
        <f t="shared" si="310"/>
        <v>0</v>
      </c>
      <c r="BE180" s="5">
        <f t="shared" si="311"/>
        <v>0</v>
      </c>
      <c r="BF180" s="5">
        <f t="shared" si="312"/>
        <v>0</v>
      </c>
      <c r="BG180" s="8" t="str">
        <f t="shared" si="313"/>
        <v>Nem rövidtávú a feladat.</v>
      </c>
      <c r="BH180" s="5">
        <f t="shared" si="314"/>
        <v>1</v>
      </c>
      <c r="BI180" s="5">
        <f t="shared" si="315"/>
        <v>1</v>
      </c>
      <c r="BJ180" s="5">
        <f t="shared" si="316"/>
        <v>1</v>
      </c>
      <c r="BK180" s="5">
        <f t="shared" si="317"/>
        <v>1</v>
      </c>
      <c r="BL180" s="5">
        <f t="shared" si="318"/>
        <v>1</v>
      </c>
      <c r="BM180" s="4" t="str">
        <f t="shared" si="319"/>
        <v>Forráshiányos a feladat!</v>
      </c>
      <c r="BN180" s="5">
        <f t="shared" si="320"/>
        <v>0</v>
      </c>
      <c r="BO180" s="5">
        <f t="shared" si="321"/>
        <v>1</v>
      </c>
      <c r="BP180" s="5">
        <f t="shared" si="322"/>
        <v>0</v>
      </c>
      <c r="BQ180" s="5">
        <f t="shared" si="323"/>
        <v>0</v>
      </c>
      <c r="BR180" s="5">
        <f t="shared" si="324"/>
        <v>0</v>
      </c>
      <c r="BS180" s="8">
        <f t="shared" si="325"/>
        <v>0</v>
      </c>
      <c r="BT180" s="5">
        <f t="shared" si="326"/>
        <v>0</v>
      </c>
      <c r="BU180" s="5">
        <f t="shared" si="327"/>
        <v>0</v>
      </c>
      <c r="BV180" s="5">
        <f t="shared" si="328"/>
        <v>1</v>
      </c>
      <c r="BW180" s="5">
        <f t="shared" si="329"/>
        <v>1</v>
      </c>
      <c r="BX180" s="5">
        <f t="shared" si="330"/>
        <v>1</v>
      </c>
      <c r="BY180" s="5">
        <f t="shared" si="331"/>
        <v>1</v>
      </c>
      <c r="BZ180" s="5">
        <f t="shared" si="332"/>
        <v>1</v>
      </c>
      <c r="CA180" s="5">
        <f t="shared" si="333"/>
        <v>1</v>
      </c>
      <c r="CB180" s="5">
        <f t="shared" si="334"/>
        <v>1</v>
      </c>
      <c r="CC180" s="5">
        <f t="shared" si="335"/>
        <v>1</v>
      </c>
      <c r="CD180" s="5">
        <f t="shared" si="336"/>
        <v>1</v>
      </c>
      <c r="CE180" s="5" t="str">
        <f t="shared" si="337"/>
        <v>?</v>
      </c>
      <c r="CF180" s="4" t="str">
        <f t="shared" si="338"/>
        <v>Kitöltés rendben!</v>
      </c>
      <c r="CG180" s="5">
        <f t="shared" si="339"/>
        <v>1</v>
      </c>
      <c r="CH180" s="5">
        <f t="shared" si="340"/>
        <v>0</v>
      </c>
      <c r="CI180" s="5">
        <f t="shared" si="341"/>
        <v>1</v>
      </c>
    </row>
    <row r="181" spans="1:87" s="2" customFormat="1" ht="43.2" hidden="1" customHeight="1" x14ac:dyDescent="0.3">
      <c r="A181" s="1" t="str">
        <f t="shared" si="301"/>
        <v>Kitöltés rendben!</v>
      </c>
      <c r="B181" s="172">
        <v>2</v>
      </c>
      <c r="C181" s="171" t="s">
        <v>468</v>
      </c>
      <c r="D181" s="173" t="s">
        <v>513</v>
      </c>
      <c r="E181" s="173" t="s">
        <v>574</v>
      </c>
      <c r="F181" s="174" t="str">
        <f>VLOOKUP($G181,Összesítő!$B:$F,2,FALSE)</f>
        <v>11-29203-1-002-00-11</v>
      </c>
      <c r="G181" s="171" t="s">
        <v>244</v>
      </c>
      <c r="H181" s="174">
        <f>COUNTA($G$3:G181)</f>
        <v>147</v>
      </c>
      <c r="I181" s="174" t="str">
        <f>AZ181&amp;"_"&amp;H181&amp;"_FIV_"&amp;LEFT(Előlap!$B$6,4)</f>
        <v>4176_147_FIV_2026</v>
      </c>
      <c r="J181" s="174" t="str">
        <f>VLOOKUP($G181,Összesítő!$B:$F,5,FALSE)</f>
        <v>Boba, Nemeskocs</v>
      </c>
      <c r="K181" s="174" t="str">
        <f>VLOOKUP($G181,Összesítő!$B:$F,4,FALSE)</f>
        <v>Boba Község Önkormányzata, Nemeskocs Község Önkormányzata</v>
      </c>
      <c r="L181" s="6">
        <f t="shared" si="302"/>
        <v>2500</v>
      </c>
      <c r="M181" s="172">
        <v>2028</v>
      </c>
      <c r="N181" s="172">
        <v>2028</v>
      </c>
      <c r="O181" s="12">
        <v>0</v>
      </c>
      <c r="P181" s="7">
        <v>2500</v>
      </c>
      <c r="Q181" s="7">
        <v>0</v>
      </c>
      <c r="S181" s="7">
        <v>0</v>
      </c>
      <c r="T181" s="7">
        <v>0</v>
      </c>
      <c r="U181" s="7">
        <v>0</v>
      </c>
      <c r="V181" s="7">
        <v>0</v>
      </c>
      <c r="W181" s="7">
        <v>0</v>
      </c>
      <c r="X181" s="7">
        <v>0</v>
      </c>
      <c r="Y181" s="7">
        <v>0</v>
      </c>
      <c r="Z181" s="7">
        <v>0</v>
      </c>
      <c r="AA181" s="7">
        <v>0</v>
      </c>
      <c r="AB181" s="7">
        <v>0</v>
      </c>
      <c r="AC181" s="7">
        <v>0</v>
      </c>
      <c r="AD181" s="6">
        <f t="shared" si="303"/>
        <v>0</v>
      </c>
      <c r="AE181" s="3" t="str">
        <f t="shared" si="304"/>
        <v>Nem rövidtávú a feladat.</v>
      </c>
      <c r="AG181" s="7">
        <v>0</v>
      </c>
      <c r="AH181" s="7">
        <v>0</v>
      </c>
      <c r="AI181" s="7">
        <v>0</v>
      </c>
      <c r="AJ181" s="7">
        <v>0</v>
      </c>
      <c r="AK181" s="7">
        <v>0</v>
      </c>
      <c r="AL181" s="7">
        <v>0</v>
      </c>
      <c r="AM181" s="7">
        <v>0</v>
      </c>
      <c r="AN181" s="7">
        <v>0</v>
      </c>
      <c r="AO181" s="7">
        <v>0</v>
      </c>
      <c r="AP181" s="7">
        <v>0</v>
      </c>
      <c r="AQ181" s="7">
        <v>0</v>
      </c>
      <c r="AR181" s="6">
        <f t="shared" si="305"/>
        <v>0</v>
      </c>
      <c r="AS181" s="171" t="s">
        <v>580</v>
      </c>
      <c r="AT181" s="3" t="str">
        <f t="shared" si="306"/>
        <v>Forráshiányos a feladat!</v>
      </c>
      <c r="AV181" s="173" t="s">
        <v>0</v>
      </c>
      <c r="AW181" s="173" t="s">
        <v>0</v>
      </c>
      <c r="AZ181" s="8">
        <f>VLOOKUP($G181,Összesítő!$B:$F,3,FALSE)</f>
        <v>4176</v>
      </c>
      <c r="BA181" s="8">
        <f t="shared" si="307"/>
        <v>0</v>
      </c>
      <c r="BB181" s="5">
        <f t="shared" si="308"/>
        <v>1</v>
      </c>
      <c r="BC181" s="5" t="str">
        <f t="shared" si="309"/>
        <v>H</v>
      </c>
      <c r="BD181" s="5">
        <f t="shared" si="310"/>
        <v>0</v>
      </c>
      <c r="BE181" s="5">
        <f t="shared" si="311"/>
        <v>0</v>
      </c>
      <c r="BF181" s="5">
        <f t="shared" si="312"/>
        <v>0</v>
      </c>
      <c r="BG181" s="8" t="str">
        <f t="shared" si="313"/>
        <v>Nem rövidtávú a feladat.</v>
      </c>
      <c r="BH181" s="5">
        <f t="shared" si="314"/>
        <v>1</v>
      </c>
      <c r="BI181" s="5">
        <f t="shared" si="315"/>
        <v>1</v>
      </c>
      <c r="BJ181" s="5">
        <f t="shared" si="316"/>
        <v>1</v>
      </c>
      <c r="BK181" s="5">
        <f t="shared" si="317"/>
        <v>1</v>
      </c>
      <c r="BL181" s="5">
        <f t="shared" si="318"/>
        <v>1</v>
      </c>
      <c r="BM181" s="4" t="str">
        <f t="shared" si="319"/>
        <v>Forráshiányos a feladat!</v>
      </c>
      <c r="BN181" s="5">
        <f t="shared" si="320"/>
        <v>0</v>
      </c>
      <c r="BO181" s="5">
        <f t="shared" si="321"/>
        <v>1</v>
      </c>
      <c r="BP181" s="5">
        <f t="shared" si="322"/>
        <v>0</v>
      </c>
      <c r="BQ181" s="5">
        <f t="shared" si="323"/>
        <v>0</v>
      </c>
      <c r="BR181" s="5">
        <f t="shared" si="324"/>
        <v>0</v>
      </c>
      <c r="BS181" s="8">
        <f t="shared" si="325"/>
        <v>0</v>
      </c>
      <c r="BT181" s="5">
        <f t="shared" si="326"/>
        <v>0</v>
      </c>
      <c r="BU181" s="5">
        <f t="shared" si="327"/>
        <v>0</v>
      </c>
      <c r="BV181" s="5">
        <f t="shared" si="328"/>
        <v>1</v>
      </c>
      <c r="BW181" s="5">
        <f t="shared" si="329"/>
        <v>1</v>
      </c>
      <c r="BX181" s="5">
        <f t="shared" si="330"/>
        <v>1</v>
      </c>
      <c r="BY181" s="5">
        <f t="shared" si="331"/>
        <v>1</v>
      </c>
      <c r="BZ181" s="5">
        <f t="shared" si="332"/>
        <v>1</v>
      </c>
      <c r="CA181" s="5">
        <f t="shared" si="333"/>
        <v>1</v>
      </c>
      <c r="CB181" s="5">
        <f t="shared" si="334"/>
        <v>1</v>
      </c>
      <c r="CC181" s="5">
        <f t="shared" si="335"/>
        <v>1</v>
      </c>
      <c r="CD181" s="5">
        <f t="shared" si="336"/>
        <v>1</v>
      </c>
      <c r="CE181" s="5" t="str">
        <f t="shared" si="337"/>
        <v>?</v>
      </c>
      <c r="CF181" s="4" t="str">
        <f t="shared" si="338"/>
        <v>Kitöltés rendben!</v>
      </c>
      <c r="CG181" s="5">
        <f t="shared" si="339"/>
        <v>1</v>
      </c>
      <c r="CH181" s="5">
        <f t="shared" si="340"/>
        <v>0</v>
      </c>
      <c r="CI181" s="5">
        <f t="shared" si="341"/>
        <v>1</v>
      </c>
    </row>
    <row r="182" spans="1:87" s="2" customFormat="1" ht="43.2" hidden="1" customHeight="1" x14ac:dyDescent="0.3">
      <c r="A182" s="1" t="str">
        <f t="shared" ref="A182" si="342">IF($G182="","Nincs VKR kiválasztva!",CF182)</f>
        <v>Kitöltés rendben!</v>
      </c>
      <c r="B182" s="176">
        <v>2</v>
      </c>
      <c r="C182" s="171" t="s">
        <v>481</v>
      </c>
      <c r="D182" s="173" t="s">
        <v>511</v>
      </c>
      <c r="E182" s="173" t="s">
        <v>574</v>
      </c>
      <c r="F182" s="174" t="str">
        <f>VLOOKUP($G182,Összesítő!$B:$F,2,FALSE)</f>
        <v>11-29203-1-002-00-11</v>
      </c>
      <c r="G182" s="171" t="s">
        <v>244</v>
      </c>
      <c r="H182" s="174">
        <f>COUNTA($G$3:G182)</f>
        <v>148</v>
      </c>
      <c r="I182" s="174" t="str">
        <f>AZ182&amp;"_"&amp;H182&amp;"_FIV_"&amp;LEFT(Előlap!$B$6,4)</f>
        <v>4176_148_FIV_2026</v>
      </c>
      <c r="J182" s="174" t="str">
        <f>VLOOKUP($G182,Összesítő!$B:$F,5,FALSE)</f>
        <v>Boba, Nemeskocs</v>
      </c>
      <c r="K182" s="174" t="str">
        <f>VLOOKUP($G182,Összesítő!$B:$F,4,FALSE)</f>
        <v>Boba Község Önkormányzata, Nemeskocs Község Önkormányzata</v>
      </c>
      <c r="L182" s="6">
        <f t="shared" ref="L182" si="343">O182+P182</f>
        <v>8000</v>
      </c>
      <c r="M182" s="176">
        <v>2029</v>
      </c>
      <c r="N182" s="176">
        <v>2029</v>
      </c>
      <c r="O182" s="12">
        <v>0</v>
      </c>
      <c r="P182" s="7">
        <v>8000</v>
      </c>
      <c r="Q182" s="7">
        <v>0</v>
      </c>
      <c r="S182" s="7">
        <v>0</v>
      </c>
      <c r="T182" s="7">
        <v>0</v>
      </c>
      <c r="U182" s="7">
        <v>0</v>
      </c>
      <c r="V182" s="7">
        <v>0</v>
      </c>
      <c r="W182" s="7">
        <v>0</v>
      </c>
      <c r="X182" s="7">
        <v>0</v>
      </c>
      <c r="Y182" s="7">
        <v>0</v>
      </c>
      <c r="Z182" s="7">
        <v>0</v>
      </c>
      <c r="AA182" s="7">
        <v>0</v>
      </c>
      <c r="AB182" s="7">
        <v>0</v>
      </c>
      <c r="AC182" s="7">
        <v>0</v>
      </c>
      <c r="AD182" s="6">
        <f t="shared" ref="AD182" si="344">SUM(S182:AC182)</f>
        <v>0</v>
      </c>
      <c r="AE182" s="3" t="str">
        <f t="shared" ref="AE182" si="345">IF($G182="","Nincs VKR kiválasztva!",IF(BB182=0,"Hiányos kitöltés!",BG182))</f>
        <v>Nem rövidtávú a feladat.</v>
      </c>
      <c r="AG182" s="7">
        <v>0</v>
      </c>
      <c r="AH182" s="7">
        <v>0</v>
      </c>
      <c r="AI182" s="7">
        <v>0</v>
      </c>
      <c r="AJ182" s="7">
        <v>0</v>
      </c>
      <c r="AK182" s="7">
        <v>0</v>
      </c>
      <c r="AL182" s="7">
        <v>0</v>
      </c>
      <c r="AM182" s="7">
        <v>0</v>
      </c>
      <c r="AN182" s="7">
        <v>0</v>
      </c>
      <c r="AO182" s="7">
        <v>0</v>
      </c>
      <c r="AP182" s="7">
        <v>0</v>
      </c>
      <c r="AQ182" s="7">
        <v>0</v>
      </c>
      <c r="AR182" s="6">
        <f t="shared" ref="AR182" si="346">SUM(AG182:AQ182)</f>
        <v>0</v>
      </c>
      <c r="AS182" s="171" t="s">
        <v>580</v>
      </c>
      <c r="AT182" s="3" t="str">
        <f t="shared" si="306"/>
        <v>Forráshiányos a feladat!</v>
      </c>
      <c r="AV182" s="173" t="s">
        <v>0</v>
      </c>
      <c r="AW182" s="173" t="s">
        <v>0</v>
      </c>
      <c r="AZ182" s="8">
        <f>VLOOKUP($G182,Összesítő!$B:$F,3,FALSE)</f>
        <v>4176</v>
      </c>
      <c r="BA182" s="8">
        <f t="shared" si="307"/>
        <v>0</v>
      </c>
      <c r="BB182" s="5">
        <f t="shared" si="308"/>
        <v>1</v>
      </c>
      <c r="BC182" s="5" t="str">
        <f t="shared" si="309"/>
        <v>H</v>
      </c>
      <c r="BD182" s="5">
        <f t="shared" ref="BD182" si="347">IF(OR(BC182="R",BC182="RH"),1,0)</f>
        <v>0</v>
      </c>
      <c r="BE182" s="5">
        <f t="shared" si="311"/>
        <v>0</v>
      </c>
      <c r="BF182" s="5">
        <f t="shared" si="312"/>
        <v>0</v>
      </c>
      <c r="BG182" s="8" t="str">
        <f t="shared" si="313"/>
        <v>Nem rövidtávú a feladat.</v>
      </c>
      <c r="BH182" s="5">
        <f t="shared" si="314"/>
        <v>1</v>
      </c>
      <c r="BI182" s="5">
        <f t="shared" si="315"/>
        <v>1</v>
      </c>
      <c r="BJ182" s="5">
        <f t="shared" si="316"/>
        <v>1</v>
      </c>
      <c r="BK182" s="5">
        <f t="shared" si="317"/>
        <v>1</v>
      </c>
      <c r="BL182" s="5">
        <f t="shared" ref="BL182" si="348">IF(AND($BK182=1,$P182=$AR182),1,IF(AND($BK182=1,$P182&gt;$AR182,AS182="igen"),1,0))</f>
        <v>1</v>
      </c>
      <c r="BM182" s="4" t="str">
        <f t="shared" si="319"/>
        <v>Forráshiányos a feladat!</v>
      </c>
      <c r="BN182" s="5">
        <f t="shared" si="320"/>
        <v>0</v>
      </c>
      <c r="BO182" s="5">
        <f t="shared" si="321"/>
        <v>1</v>
      </c>
      <c r="BP182" s="5">
        <f t="shared" si="322"/>
        <v>0</v>
      </c>
      <c r="BQ182" s="5">
        <f t="shared" si="323"/>
        <v>0</v>
      </c>
      <c r="BR182" s="5">
        <f t="shared" si="324"/>
        <v>0</v>
      </c>
      <c r="BS182" s="8">
        <f t="shared" si="325"/>
        <v>0</v>
      </c>
      <c r="BT182" s="5">
        <f t="shared" si="326"/>
        <v>0</v>
      </c>
      <c r="BU182" s="5">
        <f t="shared" si="327"/>
        <v>0</v>
      </c>
      <c r="BV182" s="5">
        <f t="shared" si="328"/>
        <v>1</v>
      </c>
      <c r="BW182" s="5">
        <f t="shared" si="329"/>
        <v>1</v>
      </c>
      <c r="BX182" s="5">
        <f t="shared" si="330"/>
        <v>1</v>
      </c>
      <c r="BY182" s="5">
        <f t="shared" si="331"/>
        <v>1</v>
      </c>
      <c r="BZ182" s="5">
        <f t="shared" si="332"/>
        <v>1</v>
      </c>
      <c r="CA182" s="5">
        <f t="shared" si="333"/>
        <v>1</v>
      </c>
      <c r="CB182" s="5">
        <f t="shared" si="334"/>
        <v>1</v>
      </c>
      <c r="CC182" s="5">
        <f t="shared" si="335"/>
        <v>1</v>
      </c>
      <c r="CD182" s="5">
        <f t="shared" si="336"/>
        <v>1</v>
      </c>
      <c r="CE182" s="5" t="str">
        <f t="shared" si="337"/>
        <v>?</v>
      </c>
      <c r="CF182" s="4" t="str">
        <f t="shared" ref="CF182" si="349">IF($BB182=0,$CE182,IF($BH182=0,"I. ütem forrása nincs kitöltve!",IF($BK182=0,"II. ütem forrása nincs kitöltve!",IF($BE182=1,"Költségek üteme nem megfelelő (az időtartam és a költség üteme eltér)!",IF(AND(BI182=0,$BB182=1,$BK182=1,$BE182=1),"Kötelező cellák kitöltve, de az I. ütem forrása hibás!",IF(AND(BK182=0,$BB182=1,$BK182=1,$BE182=1),"Kötelező cellák kitöltve, de a II. ütem forrása hibás!",IF(AND($BP182=1,$BA182&lt;30),"Nullás a rövidtávú feladat és rövid (hiányzik) a hozzá tartozó indoklás!",IF(AND($BQ182=1,$BA182&lt;30),"Nullás a hosszútávú feladat és rövid (hiányzik) a hozzá tartozó indoklás!",IF(AND(BO182=1,C182="1811_RENDKÍVÜLI"),"II. ütemre nem tervezhet Rendkívüli feladatot!",IF(BI182=0,AE182,IF(BL182=0,AT182,IF(AND(BD182=1,$Q182&gt;$O182),"EM rendelet 2. melléklet terhére elszámolt költség nem lehet nagyobb az I. ütemre tervezett tényleges költségnél!",IF($AD182&gt;$O182,"Többlet forrást jelölt meg az I. ütemnél! Kérjük, a többletet az 'Osszesito' fülön tüntesse fel!",IF($AR182&gt;$P182,"Többlet forrást jelölt meg a II. ütemnél! Kérjük, a többletet az 'Osszesito' fülön tüntesse fel!","Kitöltés rendben!"))))))))))))))</f>
        <v>Kitöltés rendben!</v>
      </c>
      <c r="CG182" s="5">
        <f t="shared" ref="CG182" si="350">IF(A182="Kitöltés rendben!",1,0)</f>
        <v>1</v>
      </c>
      <c r="CH182" s="5">
        <f t="shared" si="340"/>
        <v>0</v>
      </c>
      <c r="CI182" s="5">
        <f t="shared" si="341"/>
        <v>1</v>
      </c>
    </row>
    <row r="183" spans="1:87" s="2" customFormat="1" ht="43.2" hidden="1" customHeight="1" x14ac:dyDescent="0.3">
      <c r="A183" s="1" t="str">
        <f t="shared" si="301"/>
        <v>Kitöltés rendben!</v>
      </c>
      <c r="B183" s="172">
        <v>0</v>
      </c>
      <c r="C183" s="171" t="s">
        <v>489</v>
      </c>
      <c r="D183" s="173" t="s">
        <v>506</v>
      </c>
      <c r="E183" s="173" t="s">
        <v>575</v>
      </c>
      <c r="F183" s="174" t="str">
        <f>VLOOKUP($G183,Összesítő!$B:$F,2,FALSE)</f>
        <v>11-29203-1-002-00-11</v>
      </c>
      <c r="G183" s="171" t="s">
        <v>244</v>
      </c>
      <c r="H183" s="174">
        <f>COUNTA($G$3:G183)</f>
        <v>149</v>
      </c>
      <c r="I183" s="174" t="str">
        <f>AZ183&amp;"_"&amp;H183&amp;"_FIV_"&amp;LEFT(Előlap!$B$6,4)</f>
        <v>4176_149_FIV_2026</v>
      </c>
      <c r="J183" s="174" t="str">
        <f>VLOOKUP($G183,Összesítő!$B:$F,5,FALSE)</f>
        <v>Boba, Nemeskocs</v>
      </c>
      <c r="K183" s="174" t="str">
        <f>VLOOKUP($G183,Összesítő!$B:$F,4,FALSE)</f>
        <v>Boba Község Önkormányzata, Nemeskocs Község Önkormányzata</v>
      </c>
      <c r="L183" s="6">
        <f t="shared" si="302"/>
        <v>0</v>
      </c>
      <c r="M183" s="172">
        <v>2027</v>
      </c>
      <c r="N183" s="172">
        <v>2027</v>
      </c>
      <c r="O183" s="12">
        <v>0</v>
      </c>
      <c r="P183" s="7">
        <v>0</v>
      </c>
      <c r="Q183" s="7">
        <v>0</v>
      </c>
      <c r="S183" s="7">
        <v>0</v>
      </c>
      <c r="T183" s="7">
        <v>0</v>
      </c>
      <c r="U183" s="7">
        <v>0</v>
      </c>
      <c r="V183" s="7">
        <v>0</v>
      </c>
      <c r="W183" s="7">
        <v>0</v>
      </c>
      <c r="X183" s="7">
        <v>0</v>
      </c>
      <c r="Y183" s="7">
        <v>0</v>
      </c>
      <c r="Z183" s="7">
        <v>0</v>
      </c>
      <c r="AA183" s="7">
        <v>0</v>
      </c>
      <c r="AB183" s="7">
        <v>0</v>
      </c>
      <c r="AC183" s="7">
        <v>0</v>
      </c>
      <c r="AD183" s="6">
        <f t="shared" si="303"/>
        <v>0</v>
      </c>
      <c r="AE183" s="3" t="str">
        <f t="shared" si="304"/>
        <v>A forrás egyenlő a költséggel (I.ütem).</v>
      </c>
      <c r="AG183" s="7">
        <v>0</v>
      </c>
      <c r="AH183" s="7">
        <v>0</v>
      </c>
      <c r="AI183" s="7">
        <v>0</v>
      </c>
      <c r="AJ183" s="7">
        <v>0</v>
      </c>
      <c r="AK183" s="7">
        <v>0</v>
      </c>
      <c r="AL183" s="7">
        <v>0</v>
      </c>
      <c r="AM183" s="7">
        <v>0</v>
      </c>
      <c r="AN183" s="7">
        <v>0</v>
      </c>
      <c r="AO183" s="7">
        <v>0</v>
      </c>
      <c r="AP183" s="7">
        <v>0</v>
      </c>
      <c r="AQ183" s="7">
        <v>0</v>
      </c>
      <c r="AR183" s="6">
        <f t="shared" si="305"/>
        <v>0</v>
      </c>
      <c r="AS183" s="171" t="s">
        <v>581</v>
      </c>
      <c r="AT183" s="3" t="str">
        <f t="shared" si="306"/>
        <v>Nem hosszútávú a feladat.</v>
      </c>
      <c r="AV183" s="173" t="s">
        <v>582</v>
      </c>
      <c r="AW183" s="173" t="s">
        <v>0</v>
      </c>
      <c r="AZ183" s="8">
        <f>VLOOKUP($G183,Összesítő!$B:$F,3,FALSE)</f>
        <v>4176</v>
      </c>
      <c r="BA183" s="8">
        <f t="shared" si="307"/>
        <v>31</v>
      </c>
      <c r="BB183" s="5">
        <f t="shared" si="308"/>
        <v>1</v>
      </c>
      <c r="BC183" s="5" t="str">
        <f t="shared" si="309"/>
        <v>R</v>
      </c>
      <c r="BD183" s="5">
        <f t="shared" si="310"/>
        <v>1</v>
      </c>
      <c r="BE183" s="5">
        <f t="shared" si="311"/>
        <v>0</v>
      </c>
      <c r="BF183" s="5">
        <f t="shared" si="312"/>
        <v>0</v>
      </c>
      <c r="BG183" s="8" t="str">
        <f t="shared" si="313"/>
        <v>A forrás egyenlő a költséggel (I.ütem).</v>
      </c>
      <c r="BH183" s="5">
        <f t="shared" si="314"/>
        <v>1</v>
      </c>
      <c r="BI183" s="5">
        <f t="shared" si="315"/>
        <v>1</v>
      </c>
      <c r="BJ183" s="5">
        <f t="shared" si="316"/>
        <v>0</v>
      </c>
      <c r="BK183" s="5">
        <f t="shared" si="317"/>
        <v>1</v>
      </c>
      <c r="BL183" s="5">
        <f t="shared" si="318"/>
        <v>1</v>
      </c>
      <c r="BM183" s="4" t="str">
        <f t="shared" si="319"/>
        <v>Nem hosszútávú a feladat.</v>
      </c>
      <c r="BN183" s="5">
        <f t="shared" si="320"/>
        <v>1</v>
      </c>
      <c r="BO183" s="5">
        <f t="shared" si="321"/>
        <v>0</v>
      </c>
      <c r="BP183" s="5">
        <f t="shared" si="322"/>
        <v>1</v>
      </c>
      <c r="BQ183" s="5">
        <f t="shared" si="323"/>
        <v>0</v>
      </c>
      <c r="BR183" s="5">
        <f t="shared" si="324"/>
        <v>1</v>
      </c>
      <c r="BS183" s="8" t="str">
        <f t="shared" si="325"/>
        <v>Nincs hosszútávú terv!</v>
      </c>
      <c r="BT183" s="5">
        <f t="shared" si="326"/>
        <v>1</v>
      </c>
      <c r="BU183" s="5">
        <f t="shared" si="327"/>
        <v>0</v>
      </c>
      <c r="BV183" s="5">
        <f t="shared" si="328"/>
        <v>1</v>
      </c>
      <c r="BW183" s="5">
        <f t="shared" si="329"/>
        <v>1</v>
      </c>
      <c r="BX183" s="5">
        <f t="shared" si="330"/>
        <v>1</v>
      </c>
      <c r="BY183" s="5">
        <f t="shared" si="331"/>
        <v>1</v>
      </c>
      <c r="BZ183" s="5">
        <f t="shared" si="332"/>
        <v>1</v>
      </c>
      <c r="CA183" s="5">
        <f t="shared" si="333"/>
        <v>1</v>
      </c>
      <c r="CB183" s="5">
        <f t="shared" si="334"/>
        <v>1</v>
      </c>
      <c r="CC183" s="5">
        <f t="shared" si="335"/>
        <v>1</v>
      </c>
      <c r="CD183" s="5">
        <f t="shared" si="336"/>
        <v>1</v>
      </c>
      <c r="CE183" s="5" t="str">
        <f t="shared" si="337"/>
        <v>?</v>
      </c>
      <c r="CF183" s="4" t="str">
        <f t="shared" si="338"/>
        <v>Kitöltés rendben!</v>
      </c>
      <c r="CG183" s="5">
        <f t="shared" si="339"/>
        <v>1</v>
      </c>
      <c r="CH183" s="5">
        <f t="shared" si="340"/>
        <v>1</v>
      </c>
      <c r="CI183" s="5">
        <f t="shared" si="341"/>
        <v>0</v>
      </c>
    </row>
    <row r="184" spans="1:87" s="2" customFormat="1" ht="31.2" hidden="1" customHeight="1" x14ac:dyDescent="0.3">
      <c r="A184" s="1" t="str">
        <f t="shared" si="301"/>
        <v>Nincs VKR kiválasztva!</v>
      </c>
      <c r="B184" s="172"/>
      <c r="C184" s="171"/>
      <c r="D184" s="173"/>
      <c r="E184" s="173"/>
      <c r="F184" s="174" t="e">
        <f>VLOOKUP($G184,Összesítő!$B:$F,2,FALSE)</f>
        <v>#N/A</v>
      </c>
      <c r="G184" s="171"/>
      <c r="H184" s="174">
        <f>COUNTA($G$3:G184)</f>
        <v>149</v>
      </c>
      <c r="I184" s="174" t="e">
        <f>AZ184&amp;"_"&amp;H184&amp;"_FIV_"&amp;LEFT(Előlap!$B$6,4)</f>
        <v>#N/A</v>
      </c>
      <c r="J184" s="174" t="e">
        <f>VLOOKUP($G184,Összesítő!$B:$F,5,FALSE)</f>
        <v>#N/A</v>
      </c>
      <c r="K184" s="174" t="e">
        <f>VLOOKUP($G184,Összesítő!$B:$F,4,FALSE)</f>
        <v>#N/A</v>
      </c>
      <c r="L184" s="6">
        <f t="shared" si="302"/>
        <v>0</v>
      </c>
      <c r="M184" s="172"/>
      <c r="N184" s="172"/>
      <c r="O184" s="12"/>
      <c r="P184" s="7"/>
      <c r="Q184" s="7"/>
      <c r="S184" s="7"/>
      <c r="T184" s="7"/>
      <c r="U184" s="7"/>
      <c r="V184" s="7"/>
      <c r="W184" s="7"/>
      <c r="X184" s="7"/>
      <c r="Y184" s="7"/>
      <c r="Z184" s="7"/>
      <c r="AA184" s="7"/>
      <c r="AB184" s="7"/>
      <c r="AC184" s="7"/>
      <c r="AD184" s="6">
        <f t="shared" si="303"/>
        <v>0</v>
      </c>
      <c r="AE184" s="3" t="str">
        <f t="shared" si="304"/>
        <v>Nincs VKR kiválasztva!</v>
      </c>
      <c r="AG184" s="7"/>
      <c r="AH184" s="7"/>
      <c r="AI184" s="7"/>
      <c r="AJ184" s="7"/>
      <c r="AK184" s="7"/>
      <c r="AL184" s="7"/>
      <c r="AM184" s="7"/>
      <c r="AN184" s="7"/>
      <c r="AO184" s="7"/>
      <c r="AP184" s="7"/>
      <c r="AQ184" s="7"/>
      <c r="AR184" s="6">
        <f t="shared" si="305"/>
        <v>0</v>
      </c>
      <c r="AS184" s="171"/>
      <c r="AT184" s="3" t="str">
        <f t="shared" si="306"/>
        <v>Nincs VKR kiválasztva!</v>
      </c>
      <c r="AV184" s="173" t="s">
        <v>0</v>
      </c>
      <c r="AW184" s="173" t="s">
        <v>0</v>
      </c>
      <c r="AZ184" s="8" t="e">
        <f>VLOOKUP($G184,Összesítő!$B:$F,3,FALSE)</f>
        <v>#N/A</v>
      </c>
      <c r="BA184" s="8">
        <f t="shared" si="307"/>
        <v>0</v>
      </c>
      <c r="BB184" s="5" t="e">
        <f t="shared" si="308"/>
        <v>#N/A</v>
      </c>
      <c r="BC184" s="5" t="e">
        <f t="shared" si="309"/>
        <v>#N/A</v>
      </c>
      <c r="BD184" s="5" t="e">
        <f t="shared" si="310"/>
        <v>#N/A</v>
      </c>
      <c r="BE184" s="5" t="e">
        <f t="shared" si="311"/>
        <v>#N/A</v>
      </c>
      <c r="BF184" s="5">
        <f t="shared" si="312"/>
        <v>0</v>
      </c>
      <c r="BG184" s="8" t="str">
        <f t="shared" si="313"/>
        <v>A forrás egyenlő a költséggel (I.ütem).</v>
      </c>
      <c r="BH184" s="5">
        <f t="shared" si="314"/>
        <v>0</v>
      </c>
      <c r="BI184" s="5">
        <f t="shared" si="315"/>
        <v>0</v>
      </c>
      <c r="BJ184" s="5">
        <f t="shared" si="316"/>
        <v>0</v>
      </c>
      <c r="BK184" s="5">
        <f t="shared" si="317"/>
        <v>0</v>
      </c>
      <c r="BL184" s="5">
        <f t="shared" si="318"/>
        <v>0</v>
      </c>
      <c r="BM184" s="4" t="str">
        <f t="shared" si="319"/>
        <v>Nem hosszútávú a feladat.</v>
      </c>
      <c r="BN184" s="5">
        <f t="shared" si="320"/>
        <v>1</v>
      </c>
      <c r="BO184" s="5">
        <f t="shared" si="321"/>
        <v>0</v>
      </c>
      <c r="BP184" s="5">
        <f t="shared" si="322"/>
        <v>1</v>
      </c>
      <c r="BQ184" s="5">
        <f t="shared" si="323"/>
        <v>0</v>
      </c>
      <c r="BR184" s="5" t="e">
        <f t="shared" si="324"/>
        <v>#N/A</v>
      </c>
      <c r="BS184" s="8" t="str">
        <f t="shared" si="325"/>
        <v>Nincs hosszútávú terv!</v>
      </c>
      <c r="BT184" s="5" t="e">
        <f t="shared" si="326"/>
        <v>#N/A</v>
      </c>
      <c r="BU184" s="5" t="e">
        <f t="shared" si="327"/>
        <v>#N/A</v>
      </c>
      <c r="BV184" s="5">
        <f t="shared" si="328"/>
        <v>0</v>
      </c>
      <c r="BW184" s="5">
        <f t="shared" si="329"/>
        <v>0</v>
      </c>
      <c r="BX184" s="5">
        <f t="shared" si="330"/>
        <v>0</v>
      </c>
      <c r="BY184" s="5">
        <f t="shared" si="331"/>
        <v>0</v>
      </c>
      <c r="BZ184" s="5">
        <f t="shared" si="332"/>
        <v>0</v>
      </c>
      <c r="CA184" s="5">
        <f t="shared" si="333"/>
        <v>0</v>
      </c>
      <c r="CB184" s="5">
        <f t="shared" si="334"/>
        <v>0</v>
      </c>
      <c r="CC184" s="5">
        <f t="shared" si="335"/>
        <v>0</v>
      </c>
      <c r="CD184" s="5">
        <f t="shared" si="336"/>
        <v>0</v>
      </c>
      <c r="CE184" s="5" t="e">
        <f t="shared" si="337"/>
        <v>#N/A</v>
      </c>
      <c r="CF184" s="4" t="e">
        <f t="shared" si="338"/>
        <v>#N/A</v>
      </c>
      <c r="CG184" s="5">
        <f t="shared" si="339"/>
        <v>0</v>
      </c>
      <c r="CH184" s="5" t="e">
        <f t="shared" si="340"/>
        <v>#N/A</v>
      </c>
      <c r="CI184" s="5" t="e">
        <f t="shared" si="341"/>
        <v>#N/A</v>
      </c>
    </row>
    <row r="185" spans="1:87" s="2" customFormat="1" ht="28.95" hidden="1" customHeight="1" x14ac:dyDescent="0.3">
      <c r="A185" s="1" t="str">
        <f t="shared" si="301"/>
        <v>Kitöltés rendben!</v>
      </c>
      <c r="B185" s="172">
        <v>2</v>
      </c>
      <c r="C185" s="171" t="s">
        <v>479</v>
      </c>
      <c r="D185" s="173" t="s">
        <v>536</v>
      </c>
      <c r="E185" s="173" t="s">
        <v>576</v>
      </c>
      <c r="F185" s="174" t="str">
        <f>VLOOKUP($G185,Összesítő!$B:$F,2,FALSE)</f>
        <v>11-10913-1-001-00-13</v>
      </c>
      <c r="G185" s="171" t="s">
        <v>108</v>
      </c>
      <c r="H185" s="174">
        <f>COUNTA($G$3:G185)</f>
        <v>150</v>
      </c>
      <c r="I185" s="174" t="str">
        <f>AZ185&amp;"_"&amp;H185&amp;"_FIV_"&amp;LEFT(Előlap!$B$6,4)</f>
        <v>4141_150_FIV_2026</v>
      </c>
      <c r="J185" s="174" t="str">
        <f>VLOOKUP($G185,Összesítő!$B:$F,5,FALSE)</f>
        <v>Karakó</v>
      </c>
      <c r="K185" s="174" t="str">
        <f>VLOOKUP($G185,Összesítő!$B:$F,4,FALSE)</f>
        <v>Karakó Község Önkormányzata</v>
      </c>
      <c r="L185" s="6">
        <f t="shared" si="302"/>
        <v>8000</v>
      </c>
      <c r="M185" s="172">
        <v>2032</v>
      </c>
      <c r="N185" s="172">
        <v>2032</v>
      </c>
      <c r="O185" s="12">
        <v>0</v>
      </c>
      <c r="P185" s="7">
        <v>8000</v>
      </c>
      <c r="Q185" s="7">
        <v>0</v>
      </c>
      <c r="S185" s="7">
        <v>0</v>
      </c>
      <c r="T185" s="7">
        <v>0</v>
      </c>
      <c r="U185" s="7">
        <v>0</v>
      </c>
      <c r="V185" s="7">
        <v>0</v>
      </c>
      <c r="W185" s="7">
        <v>0</v>
      </c>
      <c r="X185" s="7">
        <v>0</v>
      </c>
      <c r="Y185" s="7">
        <v>0</v>
      </c>
      <c r="Z185" s="7">
        <v>0</v>
      </c>
      <c r="AA185" s="7">
        <v>0</v>
      </c>
      <c r="AB185" s="7">
        <v>0</v>
      </c>
      <c r="AC185" s="7">
        <v>0</v>
      </c>
      <c r="AD185" s="6">
        <f t="shared" si="303"/>
        <v>0</v>
      </c>
      <c r="AE185" s="3" t="str">
        <f t="shared" si="304"/>
        <v>Nem rövidtávú a feladat.</v>
      </c>
      <c r="AG185" s="7">
        <v>0</v>
      </c>
      <c r="AH185" s="7">
        <v>0</v>
      </c>
      <c r="AI185" s="7">
        <v>0</v>
      </c>
      <c r="AJ185" s="7">
        <v>0</v>
      </c>
      <c r="AK185" s="7">
        <v>0</v>
      </c>
      <c r="AL185" s="7">
        <v>0</v>
      </c>
      <c r="AM185" s="7">
        <v>0</v>
      </c>
      <c r="AN185" s="7">
        <v>0</v>
      </c>
      <c r="AO185" s="7">
        <v>0</v>
      </c>
      <c r="AP185" s="7">
        <v>0</v>
      </c>
      <c r="AQ185" s="7">
        <v>0</v>
      </c>
      <c r="AR185" s="6">
        <f t="shared" si="305"/>
        <v>0</v>
      </c>
      <c r="AS185" s="171" t="s">
        <v>580</v>
      </c>
      <c r="AT185" s="3" t="str">
        <f t="shared" si="306"/>
        <v>Forráshiányos a feladat!</v>
      </c>
      <c r="AV185" s="173" t="s">
        <v>0</v>
      </c>
      <c r="AW185" s="173" t="s">
        <v>0</v>
      </c>
      <c r="AZ185" s="8">
        <f>VLOOKUP($G185,Összesítő!$B:$F,3,FALSE)</f>
        <v>4141</v>
      </c>
      <c r="BA185" s="8">
        <f t="shared" si="307"/>
        <v>0</v>
      </c>
      <c r="BB185" s="5">
        <f t="shared" si="308"/>
        <v>1</v>
      </c>
      <c r="BC185" s="5" t="str">
        <f t="shared" si="309"/>
        <v>H</v>
      </c>
      <c r="BD185" s="5">
        <f t="shared" si="310"/>
        <v>0</v>
      </c>
      <c r="BE185" s="5">
        <f t="shared" si="311"/>
        <v>0</v>
      </c>
      <c r="BF185" s="5">
        <f t="shared" si="312"/>
        <v>0</v>
      </c>
      <c r="BG185" s="8" t="str">
        <f t="shared" si="313"/>
        <v>Nem rövidtávú a feladat.</v>
      </c>
      <c r="BH185" s="5">
        <f t="shared" si="314"/>
        <v>1</v>
      </c>
      <c r="BI185" s="5">
        <f t="shared" si="315"/>
        <v>1</v>
      </c>
      <c r="BJ185" s="5">
        <f t="shared" si="316"/>
        <v>1</v>
      </c>
      <c r="BK185" s="5">
        <f t="shared" si="317"/>
        <v>1</v>
      </c>
      <c r="BL185" s="5">
        <f t="shared" si="318"/>
        <v>1</v>
      </c>
      <c r="BM185" s="4" t="str">
        <f t="shared" si="319"/>
        <v>Forráshiányos a feladat!</v>
      </c>
      <c r="BN185" s="5">
        <f t="shared" si="320"/>
        <v>0</v>
      </c>
      <c r="BO185" s="5">
        <f t="shared" si="321"/>
        <v>1</v>
      </c>
      <c r="BP185" s="5">
        <f t="shared" si="322"/>
        <v>0</v>
      </c>
      <c r="BQ185" s="5">
        <f t="shared" si="323"/>
        <v>0</v>
      </c>
      <c r="BR185" s="5">
        <f t="shared" si="324"/>
        <v>0</v>
      </c>
      <c r="BS185" s="8">
        <f t="shared" si="325"/>
        <v>0</v>
      </c>
      <c r="BT185" s="5">
        <f t="shared" si="326"/>
        <v>0</v>
      </c>
      <c r="BU185" s="5">
        <f t="shared" si="327"/>
        <v>0</v>
      </c>
      <c r="BV185" s="5">
        <f t="shared" si="328"/>
        <v>1</v>
      </c>
      <c r="BW185" s="5">
        <f t="shared" si="329"/>
        <v>1</v>
      </c>
      <c r="BX185" s="5">
        <f t="shared" si="330"/>
        <v>1</v>
      </c>
      <c r="BY185" s="5">
        <f t="shared" si="331"/>
        <v>1</v>
      </c>
      <c r="BZ185" s="5">
        <f t="shared" si="332"/>
        <v>1</v>
      </c>
      <c r="CA185" s="5">
        <f t="shared" si="333"/>
        <v>1</v>
      </c>
      <c r="CB185" s="5">
        <f t="shared" si="334"/>
        <v>1</v>
      </c>
      <c r="CC185" s="5">
        <f t="shared" si="335"/>
        <v>1</v>
      </c>
      <c r="CD185" s="5">
        <f t="shared" si="336"/>
        <v>1</v>
      </c>
      <c r="CE185" s="5" t="str">
        <f t="shared" si="337"/>
        <v>?</v>
      </c>
      <c r="CF185" s="4" t="str">
        <f t="shared" si="338"/>
        <v>Kitöltés rendben!</v>
      </c>
      <c r="CG185" s="5">
        <f t="shared" si="339"/>
        <v>1</v>
      </c>
      <c r="CH185" s="5">
        <f t="shared" si="340"/>
        <v>0</v>
      </c>
      <c r="CI185" s="5">
        <f t="shared" si="341"/>
        <v>1</v>
      </c>
    </row>
    <row r="186" spans="1:87" s="2" customFormat="1" ht="28.95" hidden="1" customHeight="1" x14ac:dyDescent="0.3">
      <c r="A186" s="1" t="str">
        <f t="shared" si="301"/>
        <v>Kitöltés rendben!</v>
      </c>
      <c r="B186" s="172">
        <v>2</v>
      </c>
      <c r="C186" s="171" t="s">
        <v>477</v>
      </c>
      <c r="D186" s="173" t="s">
        <v>510</v>
      </c>
      <c r="E186" s="173" t="s">
        <v>574</v>
      </c>
      <c r="F186" s="174" t="str">
        <f>VLOOKUP($G186,Összesítő!$B:$F,2,FALSE)</f>
        <v>11-10913-1-001-00-13</v>
      </c>
      <c r="G186" s="171" t="s">
        <v>108</v>
      </c>
      <c r="H186" s="174">
        <f>COUNTA($G$3:G186)</f>
        <v>151</v>
      </c>
      <c r="I186" s="174" t="str">
        <f>AZ186&amp;"_"&amp;H186&amp;"_FIV_"&amp;LEFT(Előlap!$B$6,4)</f>
        <v>4141_151_FIV_2026</v>
      </c>
      <c r="J186" s="174" t="str">
        <f>VLOOKUP($G186,Összesítő!$B:$F,5,FALSE)</f>
        <v>Karakó</v>
      </c>
      <c r="K186" s="174" t="str">
        <f>VLOOKUP($G186,Összesítő!$B:$F,4,FALSE)</f>
        <v>Karakó Község Önkormányzata</v>
      </c>
      <c r="L186" s="6">
        <f t="shared" si="302"/>
        <v>5000</v>
      </c>
      <c r="M186" s="172">
        <v>2030</v>
      </c>
      <c r="N186" s="172">
        <v>2030</v>
      </c>
      <c r="O186" s="12">
        <v>0</v>
      </c>
      <c r="P186" s="7">
        <v>5000</v>
      </c>
      <c r="Q186" s="7">
        <v>0</v>
      </c>
      <c r="S186" s="7">
        <v>0</v>
      </c>
      <c r="T186" s="7">
        <v>0</v>
      </c>
      <c r="U186" s="7">
        <v>0</v>
      </c>
      <c r="V186" s="7">
        <v>0</v>
      </c>
      <c r="W186" s="7">
        <v>0</v>
      </c>
      <c r="X186" s="7">
        <v>0</v>
      </c>
      <c r="Y186" s="7">
        <v>0</v>
      </c>
      <c r="Z186" s="7">
        <v>0</v>
      </c>
      <c r="AA186" s="7">
        <v>0</v>
      </c>
      <c r="AB186" s="7">
        <v>0</v>
      </c>
      <c r="AC186" s="7">
        <v>0</v>
      </c>
      <c r="AD186" s="6">
        <f t="shared" si="303"/>
        <v>0</v>
      </c>
      <c r="AE186" s="3" t="str">
        <f t="shared" si="304"/>
        <v>Nem rövidtávú a feladat.</v>
      </c>
      <c r="AG186" s="7">
        <v>0</v>
      </c>
      <c r="AH186" s="7">
        <v>0</v>
      </c>
      <c r="AI186" s="7">
        <v>0</v>
      </c>
      <c r="AJ186" s="7">
        <v>0</v>
      </c>
      <c r="AK186" s="7">
        <v>0</v>
      </c>
      <c r="AL186" s="7">
        <v>0</v>
      </c>
      <c r="AM186" s="7">
        <v>0</v>
      </c>
      <c r="AN186" s="7">
        <v>0</v>
      </c>
      <c r="AO186" s="7">
        <v>0</v>
      </c>
      <c r="AP186" s="7">
        <v>0</v>
      </c>
      <c r="AQ186" s="7">
        <v>0</v>
      </c>
      <c r="AR186" s="6">
        <f t="shared" si="305"/>
        <v>0</v>
      </c>
      <c r="AS186" s="171" t="s">
        <v>580</v>
      </c>
      <c r="AT186" s="3" t="str">
        <f t="shared" si="306"/>
        <v>Forráshiányos a feladat!</v>
      </c>
      <c r="AV186" s="173" t="s">
        <v>0</v>
      </c>
      <c r="AW186" s="173" t="s">
        <v>0</v>
      </c>
      <c r="AZ186" s="8">
        <f>VLOOKUP($G186,Összesítő!$B:$F,3,FALSE)</f>
        <v>4141</v>
      </c>
      <c r="BA186" s="8">
        <f t="shared" si="307"/>
        <v>0</v>
      </c>
      <c r="BB186" s="5">
        <f t="shared" si="308"/>
        <v>1</v>
      </c>
      <c r="BC186" s="5" t="str">
        <f t="shared" si="309"/>
        <v>H</v>
      </c>
      <c r="BD186" s="5">
        <f t="shared" si="310"/>
        <v>0</v>
      </c>
      <c r="BE186" s="5">
        <f t="shared" si="311"/>
        <v>0</v>
      </c>
      <c r="BF186" s="5">
        <f t="shared" si="312"/>
        <v>0</v>
      </c>
      <c r="BG186" s="8" t="str">
        <f t="shared" si="313"/>
        <v>Nem rövidtávú a feladat.</v>
      </c>
      <c r="BH186" s="5">
        <f t="shared" si="314"/>
        <v>1</v>
      </c>
      <c r="BI186" s="5">
        <f t="shared" si="315"/>
        <v>1</v>
      </c>
      <c r="BJ186" s="5">
        <f t="shared" si="316"/>
        <v>1</v>
      </c>
      <c r="BK186" s="5">
        <f t="shared" si="317"/>
        <v>1</v>
      </c>
      <c r="BL186" s="5">
        <f t="shared" si="318"/>
        <v>1</v>
      </c>
      <c r="BM186" s="4" t="str">
        <f t="shared" si="319"/>
        <v>Forráshiányos a feladat!</v>
      </c>
      <c r="BN186" s="5">
        <f t="shared" si="320"/>
        <v>0</v>
      </c>
      <c r="BO186" s="5">
        <f t="shared" si="321"/>
        <v>1</v>
      </c>
      <c r="BP186" s="5">
        <f t="shared" si="322"/>
        <v>0</v>
      </c>
      <c r="BQ186" s="5">
        <f t="shared" si="323"/>
        <v>0</v>
      </c>
      <c r="BR186" s="5">
        <f t="shared" si="324"/>
        <v>0</v>
      </c>
      <c r="BS186" s="8">
        <f t="shared" si="325"/>
        <v>0</v>
      </c>
      <c r="BT186" s="5">
        <f t="shared" si="326"/>
        <v>0</v>
      </c>
      <c r="BU186" s="5">
        <f t="shared" si="327"/>
        <v>0</v>
      </c>
      <c r="BV186" s="5">
        <f t="shared" si="328"/>
        <v>1</v>
      </c>
      <c r="BW186" s="5">
        <f t="shared" si="329"/>
        <v>1</v>
      </c>
      <c r="BX186" s="5">
        <f t="shared" si="330"/>
        <v>1</v>
      </c>
      <c r="BY186" s="5">
        <f t="shared" si="331"/>
        <v>1</v>
      </c>
      <c r="BZ186" s="5">
        <f t="shared" si="332"/>
        <v>1</v>
      </c>
      <c r="CA186" s="5">
        <f t="shared" si="333"/>
        <v>1</v>
      </c>
      <c r="CB186" s="5">
        <f t="shared" si="334"/>
        <v>1</v>
      </c>
      <c r="CC186" s="5">
        <f t="shared" si="335"/>
        <v>1</v>
      </c>
      <c r="CD186" s="5">
        <f t="shared" si="336"/>
        <v>1</v>
      </c>
      <c r="CE186" s="5" t="str">
        <f t="shared" si="337"/>
        <v>?</v>
      </c>
      <c r="CF186" s="4" t="str">
        <f t="shared" si="338"/>
        <v>Kitöltés rendben!</v>
      </c>
      <c r="CG186" s="5">
        <f t="shared" si="339"/>
        <v>1</v>
      </c>
      <c r="CH186" s="5">
        <f t="shared" si="340"/>
        <v>0</v>
      </c>
      <c r="CI186" s="5">
        <f t="shared" si="341"/>
        <v>1</v>
      </c>
    </row>
    <row r="187" spans="1:87" s="2" customFormat="1" ht="42" hidden="1" customHeight="1" x14ac:dyDescent="0.3">
      <c r="A187" s="1" t="str">
        <f t="shared" si="301"/>
        <v>Kitöltés rendben!</v>
      </c>
      <c r="B187" s="172">
        <v>2</v>
      </c>
      <c r="C187" s="171" t="s">
        <v>481</v>
      </c>
      <c r="D187" s="173" t="s">
        <v>511</v>
      </c>
      <c r="E187" s="173" t="s">
        <v>574</v>
      </c>
      <c r="F187" s="174" t="str">
        <f>VLOOKUP($G187,Összesítő!$B:$F,2,FALSE)</f>
        <v>11-10913-1-001-00-13</v>
      </c>
      <c r="G187" s="171" t="s">
        <v>108</v>
      </c>
      <c r="H187" s="174">
        <f>COUNTA($G$3:G187)</f>
        <v>152</v>
      </c>
      <c r="I187" s="174" t="str">
        <f>AZ187&amp;"_"&amp;H187&amp;"_FIV_"&amp;LEFT(Előlap!$B$6,4)</f>
        <v>4141_152_FIV_2026</v>
      </c>
      <c r="J187" s="174" t="str">
        <f>VLOOKUP($G187,Összesítő!$B:$F,5,FALSE)</f>
        <v>Karakó</v>
      </c>
      <c r="K187" s="174" t="str">
        <f>VLOOKUP($G187,Összesítő!$B:$F,4,FALSE)</f>
        <v>Karakó Község Önkormányzata</v>
      </c>
      <c r="L187" s="6">
        <f t="shared" si="302"/>
        <v>3000</v>
      </c>
      <c r="M187" s="172">
        <v>2029</v>
      </c>
      <c r="N187" s="172">
        <v>2029</v>
      </c>
      <c r="O187" s="12">
        <v>0</v>
      </c>
      <c r="P187" s="7">
        <v>3000</v>
      </c>
      <c r="Q187" s="7">
        <v>0</v>
      </c>
      <c r="S187" s="7">
        <v>0</v>
      </c>
      <c r="T187" s="7">
        <v>0</v>
      </c>
      <c r="U187" s="7">
        <v>0</v>
      </c>
      <c r="V187" s="7">
        <v>0</v>
      </c>
      <c r="W187" s="7">
        <v>0</v>
      </c>
      <c r="X187" s="7">
        <v>0</v>
      </c>
      <c r="Y187" s="7">
        <v>0</v>
      </c>
      <c r="Z187" s="7">
        <v>0</v>
      </c>
      <c r="AA187" s="7">
        <v>0</v>
      </c>
      <c r="AB187" s="7">
        <v>0</v>
      </c>
      <c r="AC187" s="7">
        <v>0</v>
      </c>
      <c r="AD187" s="6">
        <f t="shared" si="303"/>
        <v>0</v>
      </c>
      <c r="AE187" s="3" t="str">
        <f t="shared" si="304"/>
        <v>Nem rövidtávú a feladat.</v>
      </c>
      <c r="AG187" s="7">
        <v>0</v>
      </c>
      <c r="AH187" s="7">
        <v>0</v>
      </c>
      <c r="AI187" s="7">
        <v>0</v>
      </c>
      <c r="AJ187" s="7">
        <v>0</v>
      </c>
      <c r="AK187" s="7">
        <v>0</v>
      </c>
      <c r="AL187" s="7">
        <v>0</v>
      </c>
      <c r="AM187" s="7">
        <v>0</v>
      </c>
      <c r="AN187" s="7">
        <v>0</v>
      </c>
      <c r="AO187" s="7">
        <v>0</v>
      </c>
      <c r="AP187" s="7">
        <v>0</v>
      </c>
      <c r="AQ187" s="7">
        <v>0</v>
      </c>
      <c r="AR187" s="6">
        <f t="shared" si="305"/>
        <v>0</v>
      </c>
      <c r="AS187" s="171" t="s">
        <v>580</v>
      </c>
      <c r="AT187" s="3" t="str">
        <f t="shared" si="306"/>
        <v>Forráshiányos a feladat!</v>
      </c>
      <c r="AV187" s="173" t="s">
        <v>0</v>
      </c>
      <c r="AW187" s="173" t="s">
        <v>0</v>
      </c>
      <c r="AZ187" s="8">
        <f>VLOOKUP($G187,Összesítő!$B:$F,3,FALSE)</f>
        <v>4141</v>
      </c>
      <c r="BA187" s="8">
        <f t="shared" si="307"/>
        <v>0</v>
      </c>
      <c r="BB187" s="5">
        <f t="shared" si="308"/>
        <v>1</v>
      </c>
      <c r="BC187" s="5" t="str">
        <f t="shared" si="309"/>
        <v>H</v>
      </c>
      <c r="BD187" s="5">
        <f t="shared" si="310"/>
        <v>0</v>
      </c>
      <c r="BE187" s="5">
        <f t="shared" si="311"/>
        <v>0</v>
      </c>
      <c r="BF187" s="5">
        <f t="shared" si="312"/>
        <v>0</v>
      </c>
      <c r="BG187" s="8" t="str">
        <f t="shared" si="313"/>
        <v>Nem rövidtávú a feladat.</v>
      </c>
      <c r="BH187" s="5">
        <f t="shared" si="314"/>
        <v>1</v>
      </c>
      <c r="BI187" s="5">
        <f t="shared" si="315"/>
        <v>1</v>
      </c>
      <c r="BJ187" s="5">
        <f t="shared" si="316"/>
        <v>1</v>
      </c>
      <c r="BK187" s="5">
        <f t="shared" si="317"/>
        <v>1</v>
      </c>
      <c r="BL187" s="5">
        <f t="shared" si="318"/>
        <v>1</v>
      </c>
      <c r="BM187" s="4" t="str">
        <f t="shared" si="319"/>
        <v>Forráshiányos a feladat!</v>
      </c>
      <c r="BN187" s="5">
        <f t="shared" si="320"/>
        <v>0</v>
      </c>
      <c r="BO187" s="5">
        <f t="shared" si="321"/>
        <v>1</v>
      </c>
      <c r="BP187" s="5">
        <f t="shared" si="322"/>
        <v>0</v>
      </c>
      <c r="BQ187" s="5">
        <f t="shared" si="323"/>
        <v>0</v>
      </c>
      <c r="BR187" s="5">
        <f t="shared" si="324"/>
        <v>0</v>
      </c>
      <c r="BS187" s="8">
        <f t="shared" si="325"/>
        <v>0</v>
      </c>
      <c r="BT187" s="5">
        <f t="shared" si="326"/>
        <v>0</v>
      </c>
      <c r="BU187" s="5">
        <f t="shared" si="327"/>
        <v>0</v>
      </c>
      <c r="BV187" s="5">
        <f t="shared" si="328"/>
        <v>1</v>
      </c>
      <c r="BW187" s="5">
        <f t="shared" si="329"/>
        <v>1</v>
      </c>
      <c r="BX187" s="5">
        <f t="shared" si="330"/>
        <v>1</v>
      </c>
      <c r="BY187" s="5">
        <f t="shared" si="331"/>
        <v>1</v>
      </c>
      <c r="BZ187" s="5">
        <f t="shared" si="332"/>
        <v>1</v>
      </c>
      <c r="CA187" s="5">
        <f t="shared" si="333"/>
        <v>1</v>
      </c>
      <c r="CB187" s="5">
        <f t="shared" si="334"/>
        <v>1</v>
      </c>
      <c r="CC187" s="5">
        <f t="shared" si="335"/>
        <v>1</v>
      </c>
      <c r="CD187" s="5">
        <f t="shared" si="336"/>
        <v>1</v>
      </c>
      <c r="CE187" s="5" t="str">
        <f t="shared" si="337"/>
        <v>?</v>
      </c>
      <c r="CF187" s="4" t="str">
        <f t="shared" si="338"/>
        <v>Kitöltés rendben!</v>
      </c>
      <c r="CG187" s="5">
        <f t="shared" si="339"/>
        <v>1</v>
      </c>
      <c r="CH187" s="5">
        <f t="shared" si="340"/>
        <v>0</v>
      </c>
      <c r="CI187" s="5">
        <f t="shared" si="341"/>
        <v>1</v>
      </c>
    </row>
    <row r="188" spans="1:87" s="2" customFormat="1" ht="31.2" hidden="1" customHeight="1" x14ac:dyDescent="0.3">
      <c r="A188" s="1" t="str">
        <f t="shared" si="301"/>
        <v>Kitöltés rendben!</v>
      </c>
      <c r="B188" s="172">
        <v>0</v>
      </c>
      <c r="C188" s="171" t="s">
        <v>489</v>
      </c>
      <c r="D188" s="173" t="s">
        <v>506</v>
      </c>
      <c r="E188" s="173" t="s">
        <v>575</v>
      </c>
      <c r="F188" s="174" t="str">
        <f>VLOOKUP($G188,Összesítő!$B:$F,2,FALSE)</f>
        <v>11-10913-1-001-00-13</v>
      </c>
      <c r="G188" s="171" t="s">
        <v>108</v>
      </c>
      <c r="H188" s="174">
        <f>COUNTA($G$3:G188)</f>
        <v>153</v>
      </c>
      <c r="I188" s="174" t="str">
        <f>AZ188&amp;"_"&amp;H188&amp;"_FIV_"&amp;LEFT(Előlap!$B$6,4)</f>
        <v>4141_153_FIV_2026</v>
      </c>
      <c r="J188" s="174" t="str">
        <f>VLOOKUP($G188,Összesítő!$B:$F,5,FALSE)</f>
        <v>Karakó</v>
      </c>
      <c r="K188" s="174" t="str">
        <f>VLOOKUP($G188,Összesítő!$B:$F,4,FALSE)</f>
        <v>Karakó Község Önkormányzata</v>
      </c>
      <c r="L188" s="6">
        <f t="shared" si="302"/>
        <v>0</v>
      </c>
      <c r="M188" s="172">
        <v>2027</v>
      </c>
      <c r="N188" s="172">
        <v>2027</v>
      </c>
      <c r="O188" s="12">
        <v>0</v>
      </c>
      <c r="P188" s="7">
        <v>0</v>
      </c>
      <c r="Q188" s="7">
        <v>0</v>
      </c>
      <c r="S188" s="7">
        <v>0</v>
      </c>
      <c r="T188" s="7">
        <v>0</v>
      </c>
      <c r="U188" s="7">
        <v>0</v>
      </c>
      <c r="V188" s="7">
        <v>0</v>
      </c>
      <c r="W188" s="7">
        <v>0</v>
      </c>
      <c r="X188" s="7">
        <v>0</v>
      </c>
      <c r="Y188" s="7">
        <v>0</v>
      </c>
      <c r="Z188" s="7">
        <v>0</v>
      </c>
      <c r="AA188" s="7">
        <v>0</v>
      </c>
      <c r="AB188" s="7">
        <v>0</v>
      </c>
      <c r="AC188" s="7">
        <v>0</v>
      </c>
      <c r="AD188" s="6">
        <f t="shared" si="303"/>
        <v>0</v>
      </c>
      <c r="AE188" s="3" t="str">
        <f t="shared" si="304"/>
        <v>A forrás egyenlő a költséggel (I.ütem).</v>
      </c>
      <c r="AG188" s="7">
        <v>0</v>
      </c>
      <c r="AH188" s="7">
        <v>0</v>
      </c>
      <c r="AI188" s="7">
        <v>0</v>
      </c>
      <c r="AJ188" s="7">
        <v>0</v>
      </c>
      <c r="AK188" s="7">
        <v>0</v>
      </c>
      <c r="AL188" s="7">
        <v>0</v>
      </c>
      <c r="AM188" s="7">
        <v>0</v>
      </c>
      <c r="AN188" s="7">
        <v>0</v>
      </c>
      <c r="AO188" s="7">
        <v>0</v>
      </c>
      <c r="AP188" s="7">
        <v>0</v>
      </c>
      <c r="AQ188" s="7">
        <v>0</v>
      </c>
      <c r="AR188" s="6">
        <f t="shared" si="305"/>
        <v>0</v>
      </c>
      <c r="AS188" s="171" t="s">
        <v>581</v>
      </c>
      <c r="AT188" s="3" t="str">
        <f t="shared" si="306"/>
        <v>Nem hosszútávú a feladat.</v>
      </c>
      <c r="AV188" s="173" t="s">
        <v>582</v>
      </c>
      <c r="AW188" s="173" t="s">
        <v>0</v>
      </c>
      <c r="AZ188" s="8">
        <f>VLOOKUP($G188,Összesítő!$B:$F,3,FALSE)</f>
        <v>4141</v>
      </c>
      <c r="BA188" s="8">
        <f t="shared" si="307"/>
        <v>31</v>
      </c>
      <c r="BB188" s="5">
        <f t="shared" si="308"/>
        <v>1</v>
      </c>
      <c r="BC188" s="5" t="str">
        <f t="shared" si="309"/>
        <v>R</v>
      </c>
      <c r="BD188" s="5">
        <f t="shared" si="310"/>
        <v>1</v>
      </c>
      <c r="BE188" s="5">
        <f t="shared" si="311"/>
        <v>0</v>
      </c>
      <c r="BF188" s="5">
        <f t="shared" si="312"/>
        <v>0</v>
      </c>
      <c r="BG188" s="8" t="str">
        <f t="shared" si="313"/>
        <v>A forrás egyenlő a költséggel (I.ütem).</v>
      </c>
      <c r="BH188" s="5">
        <f t="shared" si="314"/>
        <v>1</v>
      </c>
      <c r="BI188" s="5">
        <f t="shared" si="315"/>
        <v>1</v>
      </c>
      <c r="BJ188" s="5">
        <f t="shared" si="316"/>
        <v>0</v>
      </c>
      <c r="BK188" s="5">
        <f t="shared" si="317"/>
        <v>1</v>
      </c>
      <c r="BL188" s="5">
        <f t="shared" si="318"/>
        <v>1</v>
      </c>
      <c r="BM188" s="4" t="str">
        <f t="shared" si="319"/>
        <v>Nem hosszútávú a feladat.</v>
      </c>
      <c r="BN188" s="5">
        <f t="shared" si="320"/>
        <v>1</v>
      </c>
      <c r="BO188" s="5">
        <f t="shared" si="321"/>
        <v>0</v>
      </c>
      <c r="BP188" s="5">
        <f t="shared" si="322"/>
        <v>1</v>
      </c>
      <c r="BQ188" s="5">
        <f t="shared" si="323"/>
        <v>0</v>
      </c>
      <c r="BR188" s="5">
        <f t="shared" si="324"/>
        <v>1</v>
      </c>
      <c r="BS188" s="8" t="str">
        <f t="shared" si="325"/>
        <v>Nincs hosszútávú terv!</v>
      </c>
      <c r="BT188" s="5">
        <f t="shared" si="326"/>
        <v>1</v>
      </c>
      <c r="BU188" s="5">
        <f t="shared" si="327"/>
        <v>0</v>
      </c>
      <c r="BV188" s="5">
        <f t="shared" si="328"/>
        <v>1</v>
      </c>
      <c r="BW188" s="5">
        <f t="shared" si="329"/>
        <v>1</v>
      </c>
      <c r="BX188" s="5">
        <f t="shared" si="330"/>
        <v>1</v>
      </c>
      <c r="BY188" s="5">
        <f t="shared" si="331"/>
        <v>1</v>
      </c>
      <c r="BZ188" s="5">
        <f t="shared" si="332"/>
        <v>1</v>
      </c>
      <c r="CA188" s="5">
        <f t="shared" si="333"/>
        <v>1</v>
      </c>
      <c r="CB188" s="5">
        <f t="shared" si="334"/>
        <v>1</v>
      </c>
      <c r="CC188" s="5">
        <f t="shared" si="335"/>
        <v>1</v>
      </c>
      <c r="CD188" s="5">
        <f t="shared" si="336"/>
        <v>1</v>
      </c>
      <c r="CE188" s="5" t="str">
        <f t="shared" si="337"/>
        <v>?</v>
      </c>
      <c r="CF188" s="4" t="str">
        <f t="shared" si="338"/>
        <v>Kitöltés rendben!</v>
      </c>
      <c r="CG188" s="5">
        <f t="shared" si="339"/>
        <v>1</v>
      </c>
      <c r="CH188" s="5">
        <f t="shared" si="340"/>
        <v>1</v>
      </c>
      <c r="CI188" s="5">
        <f t="shared" si="341"/>
        <v>0</v>
      </c>
    </row>
    <row r="189" spans="1:87" s="2" customFormat="1" ht="31.2" hidden="1" customHeight="1" x14ac:dyDescent="0.3">
      <c r="A189" s="1" t="str">
        <f t="shared" si="301"/>
        <v>Nincs VKR kiválasztva!</v>
      </c>
      <c r="B189" s="172"/>
      <c r="C189" s="171"/>
      <c r="D189" s="173"/>
      <c r="E189" s="173"/>
      <c r="F189" s="174" t="e">
        <f>VLOOKUP($G189,Összesítő!$B:$F,2,FALSE)</f>
        <v>#N/A</v>
      </c>
      <c r="G189" s="171"/>
      <c r="H189" s="174">
        <f>COUNTA($G$3:G189)</f>
        <v>153</v>
      </c>
      <c r="I189" s="174" t="e">
        <f>AZ189&amp;"_"&amp;H189&amp;"_FIV_"&amp;LEFT(Előlap!$B$6,4)</f>
        <v>#N/A</v>
      </c>
      <c r="J189" s="174" t="e">
        <f>VLOOKUP($G189,Összesítő!$B:$F,5,FALSE)</f>
        <v>#N/A</v>
      </c>
      <c r="K189" s="174" t="e">
        <f>VLOOKUP($G189,Összesítő!$B:$F,4,FALSE)</f>
        <v>#N/A</v>
      </c>
      <c r="L189" s="6">
        <f t="shared" si="302"/>
        <v>0</v>
      </c>
      <c r="M189" s="172"/>
      <c r="N189" s="172"/>
      <c r="O189" s="12"/>
      <c r="P189" s="7"/>
      <c r="Q189" s="7"/>
      <c r="S189" s="7"/>
      <c r="T189" s="7"/>
      <c r="U189" s="7"/>
      <c r="V189" s="7"/>
      <c r="W189" s="7"/>
      <c r="X189" s="7"/>
      <c r="Y189" s="7"/>
      <c r="Z189" s="7"/>
      <c r="AA189" s="7"/>
      <c r="AB189" s="7"/>
      <c r="AC189" s="7"/>
      <c r="AD189" s="6">
        <f t="shared" si="303"/>
        <v>0</v>
      </c>
      <c r="AE189" s="3" t="str">
        <f t="shared" si="304"/>
        <v>Nincs VKR kiválasztva!</v>
      </c>
      <c r="AG189" s="7"/>
      <c r="AH189" s="7"/>
      <c r="AI189" s="7"/>
      <c r="AJ189" s="7"/>
      <c r="AK189" s="7"/>
      <c r="AL189" s="7"/>
      <c r="AM189" s="7"/>
      <c r="AN189" s="7"/>
      <c r="AO189" s="7"/>
      <c r="AP189" s="7"/>
      <c r="AQ189" s="7"/>
      <c r="AR189" s="6">
        <f t="shared" si="305"/>
        <v>0</v>
      </c>
      <c r="AS189" s="171"/>
      <c r="AT189" s="3" t="str">
        <f t="shared" si="306"/>
        <v>Nincs VKR kiválasztva!</v>
      </c>
      <c r="AV189" s="173" t="s">
        <v>0</v>
      </c>
      <c r="AW189" s="173" t="s">
        <v>0</v>
      </c>
      <c r="AZ189" s="8" t="e">
        <f>VLOOKUP($G189,Összesítő!$B:$F,3,FALSE)</f>
        <v>#N/A</v>
      </c>
      <c r="BA189" s="8">
        <f t="shared" si="307"/>
        <v>0</v>
      </c>
      <c r="BB189" s="5" t="e">
        <f t="shared" si="308"/>
        <v>#N/A</v>
      </c>
      <c r="BC189" s="5" t="e">
        <f t="shared" si="309"/>
        <v>#N/A</v>
      </c>
      <c r="BD189" s="5" t="e">
        <f t="shared" si="310"/>
        <v>#N/A</v>
      </c>
      <c r="BE189" s="5" t="e">
        <f t="shared" si="311"/>
        <v>#N/A</v>
      </c>
      <c r="BF189" s="5">
        <f t="shared" si="312"/>
        <v>0</v>
      </c>
      <c r="BG189" s="8" t="str">
        <f t="shared" si="313"/>
        <v>A forrás egyenlő a költséggel (I.ütem).</v>
      </c>
      <c r="BH189" s="5">
        <f t="shared" si="314"/>
        <v>0</v>
      </c>
      <c r="BI189" s="5">
        <f t="shared" si="315"/>
        <v>0</v>
      </c>
      <c r="BJ189" s="5">
        <f t="shared" si="316"/>
        <v>0</v>
      </c>
      <c r="BK189" s="5">
        <f t="shared" si="317"/>
        <v>0</v>
      </c>
      <c r="BL189" s="5">
        <f t="shared" si="318"/>
        <v>0</v>
      </c>
      <c r="BM189" s="4" t="str">
        <f t="shared" si="319"/>
        <v>Nem hosszútávú a feladat.</v>
      </c>
      <c r="BN189" s="5">
        <f t="shared" si="320"/>
        <v>1</v>
      </c>
      <c r="BO189" s="5">
        <f t="shared" si="321"/>
        <v>0</v>
      </c>
      <c r="BP189" s="5">
        <f t="shared" si="322"/>
        <v>1</v>
      </c>
      <c r="BQ189" s="5">
        <f t="shared" si="323"/>
        <v>0</v>
      </c>
      <c r="BR189" s="5" t="e">
        <f t="shared" si="324"/>
        <v>#N/A</v>
      </c>
      <c r="BS189" s="8" t="str">
        <f t="shared" si="325"/>
        <v>Nincs hosszútávú terv!</v>
      </c>
      <c r="BT189" s="5" t="e">
        <f t="shared" si="326"/>
        <v>#N/A</v>
      </c>
      <c r="BU189" s="5" t="e">
        <f t="shared" si="327"/>
        <v>#N/A</v>
      </c>
      <c r="BV189" s="5">
        <f t="shared" si="328"/>
        <v>0</v>
      </c>
      <c r="BW189" s="5">
        <f t="shared" si="329"/>
        <v>0</v>
      </c>
      <c r="BX189" s="5">
        <f t="shared" si="330"/>
        <v>0</v>
      </c>
      <c r="BY189" s="5">
        <f t="shared" si="331"/>
        <v>0</v>
      </c>
      <c r="BZ189" s="5">
        <f t="shared" si="332"/>
        <v>0</v>
      </c>
      <c r="CA189" s="5">
        <f t="shared" si="333"/>
        <v>0</v>
      </c>
      <c r="CB189" s="5">
        <f t="shared" si="334"/>
        <v>0</v>
      </c>
      <c r="CC189" s="5">
        <f t="shared" si="335"/>
        <v>0</v>
      </c>
      <c r="CD189" s="5">
        <f t="shared" si="336"/>
        <v>0</v>
      </c>
      <c r="CE189" s="5" t="e">
        <f t="shared" si="337"/>
        <v>#N/A</v>
      </c>
      <c r="CF189" s="4" t="e">
        <f t="shared" si="338"/>
        <v>#N/A</v>
      </c>
      <c r="CG189" s="5">
        <f t="shared" si="339"/>
        <v>0</v>
      </c>
      <c r="CH189" s="5" t="e">
        <f t="shared" si="340"/>
        <v>#N/A</v>
      </c>
      <c r="CI189" s="5" t="e">
        <f t="shared" si="341"/>
        <v>#N/A</v>
      </c>
    </row>
    <row r="190" spans="1:87" s="2" customFormat="1" ht="100.8" hidden="1" x14ac:dyDescent="0.3">
      <c r="A190" s="1" t="str">
        <f t="shared" si="301"/>
        <v>Kitöltés rendben!</v>
      </c>
      <c r="B190" s="172">
        <v>2</v>
      </c>
      <c r="C190" s="171" t="s">
        <v>399</v>
      </c>
      <c r="D190" s="173" t="s">
        <v>509</v>
      </c>
      <c r="E190" s="173" t="s">
        <v>576</v>
      </c>
      <c r="F190" s="174" t="str">
        <f>VLOOKUP($G190,Összesítő!$B:$F,2,FALSE)</f>
        <v>11-32179-1-005-00-01</v>
      </c>
      <c r="G190" s="171" t="s">
        <v>280</v>
      </c>
      <c r="H190" s="174">
        <f>COUNTA($G$3:G190)</f>
        <v>154</v>
      </c>
      <c r="I190" s="174" t="str">
        <f>AZ190&amp;"_"&amp;H190&amp;"_FIV_"&amp;LEFT(Előlap!$B$6,4)</f>
        <v>4185_154_FIV_2026</v>
      </c>
      <c r="J190" s="174" t="str">
        <f>VLOOKUP($G190,Összesítő!$B:$F,5,FALSE)</f>
        <v>Borgáta, Duka, Egyházashetye, Káld, Kissomlyó</v>
      </c>
      <c r="K190" s="174" t="str">
        <f>VLOOKUP($G190,Összesítő!$B:$F,4,FALSE)</f>
        <v>Borgáta Község Önkormányzata, Duka Község Önkormányzata, Egyházashetye Község Önkormányzata, Káld Község Önkormányzata, Kissomlyó Község Önkormányzata</v>
      </c>
      <c r="L190" s="6">
        <f t="shared" si="302"/>
        <v>80000</v>
      </c>
      <c r="M190" s="172">
        <v>2028</v>
      </c>
      <c r="N190" s="172">
        <v>2028</v>
      </c>
      <c r="O190" s="12">
        <v>0</v>
      </c>
      <c r="P190" s="7">
        <v>80000</v>
      </c>
      <c r="Q190" s="7">
        <v>0</v>
      </c>
      <c r="S190" s="7">
        <v>0</v>
      </c>
      <c r="T190" s="7">
        <v>0</v>
      </c>
      <c r="U190" s="7">
        <v>0</v>
      </c>
      <c r="V190" s="7">
        <v>0</v>
      </c>
      <c r="W190" s="7">
        <v>0</v>
      </c>
      <c r="X190" s="7">
        <v>0</v>
      </c>
      <c r="Y190" s="7">
        <v>0</v>
      </c>
      <c r="Z190" s="7">
        <v>0</v>
      </c>
      <c r="AA190" s="7">
        <v>0</v>
      </c>
      <c r="AB190" s="7">
        <v>0</v>
      </c>
      <c r="AC190" s="7">
        <v>0</v>
      </c>
      <c r="AD190" s="6">
        <f t="shared" si="303"/>
        <v>0</v>
      </c>
      <c r="AE190" s="3" t="str">
        <f t="shared" si="304"/>
        <v>Nem rövidtávú a feladat.</v>
      </c>
      <c r="AG190" s="7">
        <v>0</v>
      </c>
      <c r="AH190" s="7">
        <v>0</v>
      </c>
      <c r="AI190" s="7">
        <v>920</v>
      </c>
      <c r="AJ190" s="7">
        <v>0</v>
      </c>
      <c r="AK190" s="7">
        <v>0</v>
      </c>
      <c r="AL190" s="7">
        <v>0</v>
      </c>
      <c r="AM190" s="7">
        <v>0</v>
      </c>
      <c r="AN190" s="7">
        <v>0</v>
      </c>
      <c r="AO190" s="7">
        <v>0</v>
      </c>
      <c r="AP190" s="7">
        <v>0</v>
      </c>
      <c r="AQ190" s="7">
        <v>0</v>
      </c>
      <c r="AR190" s="6">
        <f t="shared" si="305"/>
        <v>920</v>
      </c>
      <c r="AS190" s="171" t="s">
        <v>580</v>
      </c>
      <c r="AT190" s="3" t="str">
        <f t="shared" si="306"/>
        <v>Forráshiányos a feladat!</v>
      </c>
      <c r="AV190" s="173" t="s">
        <v>0</v>
      </c>
      <c r="AW190" s="173" t="s">
        <v>0</v>
      </c>
      <c r="AZ190" s="8">
        <f>VLOOKUP($G190,Összesítő!$B:$F,3,FALSE)</f>
        <v>4185</v>
      </c>
      <c r="BA190" s="8">
        <f t="shared" si="307"/>
        <v>0</v>
      </c>
      <c r="BB190" s="5">
        <f t="shared" si="308"/>
        <v>1</v>
      </c>
      <c r="BC190" s="5" t="str">
        <f t="shared" si="309"/>
        <v>H</v>
      </c>
      <c r="BD190" s="5">
        <f t="shared" si="310"/>
        <v>0</v>
      </c>
      <c r="BE190" s="5">
        <f t="shared" si="311"/>
        <v>0</v>
      </c>
      <c r="BF190" s="5">
        <f t="shared" si="312"/>
        <v>0</v>
      </c>
      <c r="BG190" s="8" t="str">
        <f t="shared" si="313"/>
        <v>Nem rövidtávú a feladat.</v>
      </c>
      <c r="BH190" s="5">
        <f t="shared" si="314"/>
        <v>1</v>
      </c>
      <c r="BI190" s="5">
        <f t="shared" si="315"/>
        <v>1</v>
      </c>
      <c r="BJ190" s="5">
        <f t="shared" si="316"/>
        <v>1</v>
      </c>
      <c r="BK190" s="5">
        <f t="shared" si="317"/>
        <v>1</v>
      </c>
      <c r="BL190" s="5">
        <f t="shared" si="318"/>
        <v>1</v>
      </c>
      <c r="BM190" s="4" t="str">
        <f t="shared" si="319"/>
        <v>Forráshiányos a feladat!</v>
      </c>
      <c r="BN190" s="5">
        <f t="shared" si="320"/>
        <v>0</v>
      </c>
      <c r="BO190" s="5">
        <f t="shared" si="321"/>
        <v>1</v>
      </c>
      <c r="BP190" s="5">
        <f t="shared" si="322"/>
        <v>0</v>
      </c>
      <c r="BQ190" s="5">
        <f t="shared" si="323"/>
        <v>0</v>
      </c>
      <c r="BR190" s="5">
        <f t="shared" si="324"/>
        <v>0</v>
      </c>
      <c r="BS190" s="8">
        <f t="shared" si="325"/>
        <v>0</v>
      </c>
      <c r="BT190" s="5">
        <f t="shared" si="326"/>
        <v>0</v>
      </c>
      <c r="BU190" s="5">
        <f t="shared" si="327"/>
        <v>0</v>
      </c>
      <c r="BV190" s="5">
        <f t="shared" si="328"/>
        <v>1</v>
      </c>
      <c r="BW190" s="5">
        <f t="shared" si="329"/>
        <v>1</v>
      </c>
      <c r="BX190" s="5">
        <f t="shared" si="330"/>
        <v>1</v>
      </c>
      <c r="BY190" s="5">
        <f t="shared" si="331"/>
        <v>1</v>
      </c>
      <c r="BZ190" s="5">
        <f t="shared" si="332"/>
        <v>1</v>
      </c>
      <c r="CA190" s="5">
        <f t="shared" si="333"/>
        <v>1</v>
      </c>
      <c r="CB190" s="5">
        <f t="shared" si="334"/>
        <v>1</v>
      </c>
      <c r="CC190" s="5">
        <f t="shared" si="335"/>
        <v>1</v>
      </c>
      <c r="CD190" s="5">
        <f t="shared" si="336"/>
        <v>1</v>
      </c>
      <c r="CE190" s="5" t="str">
        <f t="shared" si="337"/>
        <v>?</v>
      </c>
      <c r="CF190" s="4" t="str">
        <f t="shared" si="338"/>
        <v>Kitöltés rendben!</v>
      </c>
      <c r="CG190" s="5">
        <f t="shared" si="339"/>
        <v>1</v>
      </c>
      <c r="CH190" s="5">
        <f t="shared" si="340"/>
        <v>0</v>
      </c>
      <c r="CI190" s="5">
        <f t="shared" si="341"/>
        <v>1</v>
      </c>
    </row>
    <row r="191" spans="1:87" s="2" customFormat="1" ht="100.95" hidden="1" customHeight="1" x14ac:dyDescent="0.3">
      <c r="A191" s="1" t="str">
        <f t="shared" si="301"/>
        <v>Kitöltés rendben!</v>
      </c>
      <c r="B191" s="172">
        <v>2</v>
      </c>
      <c r="C191" s="171" t="s">
        <v>477</v>
      </c>
      <c r="D191" s="173" t="s">
        <v>510</v>
      </c>
      <c r="E191" s="173" t="s">
        <v>574</v>
      </c>
      <c r="F191" s="174" t="str">
        <f>VLOOKUP($G191,Összesítő!$B:$F,2,FALSE)</f>
        <v>11-32179-1-005-00-01</v>
      </c>
      <c r="G191" s="171" t="s">
        <v>280</v>
      </c>
      <c r="H191" s="174">
        <f>COUNTA($G$3:G191)</f>
        <v>155</v>
      </c>
      <c r="I191" s="174" t="str">
        <f>AZ191&amp;"_"&amp;H191&amp;"_FIV_"&amp;LEFT(Előlap!$B$6,4)</f>
        <v>4185_155_FIV_2026</v>
      </c>
      <c r="J191" s="174" t="str">
        <f>VLOOKUP($G191,Összesítő!$B:$F,5,FALSE)</f>
        <v>Borgáta, Duka, Egyházashetye, Káld, Kissomlyó</v>
      </c>
      <c r="K191" s="174" t="str">
        <f>VLOOKUP($G191,Összesítő!$B:$F,4,FALSE)</f>
        <v>Borgáta Község Önkormányzata, Duka Község Önkormányzata, Egyházashetye Község Önkormányzata, Káld Község Önkormányzata, Kissomlyó Község Önkormányzata</v>
      </c>
      <c r="L191" s="6">
        <f t="shared" si="302"/>
        <v>10000</v>
      </c>
      <c r="M191" s="172">
        <v>2029</v>
      </c>
      <c r="N191" s="172">
        <v>2029</v>
      </c>
      <c r="O191" s="12">
        <v>0</v>
      </c>
      <c r="P191" s="7">
        <v>10000</v>
      </c>
      <c r="Q191" s="7">
        <v>0</v>
      </c>
      <c r="S191" s="7">
        <v>0</v>
      </c>
      <c r="T191" s="7">
        <v>0</v>
      </c>
      <c r="U191" s="7">
        <v>0</v>
      </c>
      <c r="V191" s="7">
        <v>0</v>
      </c>
      <c r="W191" s="7">
        <v>0</v>
      </c>
      <c r="X191" s="7">
        <v>0</v>
      </c>
      <c r="Y191" s="7">
        <v>0</v>
      </c>
      <c r="Z191" s="7">
        <v>0</v>
      </c>
      <c r="AA191" s="7">
        <v>0</v>
      </c>
      <c r="AB191" s="7">
        <v>0</v>
      </c>
      <c r="AC191" s="7">
        <v>0</v>
      </c>
      <c r="AD191" s="6">
        <f t="shared" si="303"/>
        <v>0</v>
      </c>
      <c r="AE191" s="3" t="str">
        <f t="shared" si="304"/>
        <v>Nem rövidtávú a feladat.</v>
      </c>
      <c r="AG191" s="7">
        <v>0</v>
      </c>
      <c r="AH191" s="7">
        <v>0</v>
      </c>
      <c r="AI191" s="7">
        <v>0</v>
      </c>
      <c r="AJ191" s="7">
        <v>0</v>
      </c>
      <c r="AK191" s="7">
        <v>0</v>
      </c>
      <c r="AL191" s="7">
        <v>0</v>
      </c>
      <c r="AM191" s="7">
        <v>0</v>
      </c>
      <c r="AN191" s="7">
        <v>0</v>
      </c>
      <c r="AO191" s="7">
        <v>0</v>
      </c>
      <c r="AP191" s="7">
        <v>0</v>
      </c>
      <c r="AQ191" s="7">
        <v>0</v>
      </c>
      <c r="AR191" s="6">
        <f t="shared" si="305"/>
        <v>0</v>
      </c>
      <c r="AS191" s="171" t="s">
        <v>580</v>
      </c>
      <c r="AT191" s="3" t="str">
        <f t="shared" si="306"/>
        <v>Forráshiányos a feladat!</v>
      </c>
      <c r="AV191" s="173" t="s">
        <v>0</v>
      </c>
      <c r="AW191" s="173" t="s">
        <v>0</v>
      </c>
      <c r="AZ191" s="8">
        <f>VLOOKUP($G191,Összesítő!$B:$F,3,FALSE)</f>
        <v>4185</v>
      </c>
      <c r="BA191" s="8">
        <f t="shared" si="307"/>
        <v>0</v>
      </c>
      <c r="BB191" s="5">
        <f t="shared" si="308"/>
        <v>1</v>
      </c>
      <c r="BC191" s="5" t="str">
        <f t="shared" si="309"/>
        <v>H</v>
      </c>
      <c r="BD191" s="5">
        <f t="shared" si="310"/>
        <v>0</v>
      </c>
      <c r="BE191" s="5">
        <f t="shared" si="311"/>
        <v>0</v>
      </c>
      <c r="BF191" s="5">
        <f t="shared" si="312"/>
        <v>0</v>
      </c>
      <c r="BG191" s="8" t="str">
        <f t="shared" si="313"/>
        <v>Nem rövidtávú a feladat.</v>
      </c>
      <c r="BH191" s="5">
        <f t="shared" si="314"/>
        <v>1</v>
      </c>
      <c r="BI191" s="5">
        <f t="shared" si="315"/>
        <v>1</v>
      </c>
      <c r="BJ191" s="5">
        <f t="shared" si="316"/>
        <v>1</v>
      </c>
      <c r="BK191" s="5">
        <f t="shared" si="317"/>
        <v>1</v>
      </c>
      <c r="BL191" s="5">
        <f t="shared" si="318"/>
        <v>1</v>
      </c>
      <c r="BM191" s="4" t="str">
        <f t="shared" si="319"/>
        <v>Forráshiányos a feladat!</v>
      </c>
      <c r="BN191" s="5">
        <f t="shared" si="320"/>
        <v>0</v>
      </c>
      <c r="BO191" s="5">
        <f t="shared" si="321"/>
        <v>1</v>
      </c>
      <c r="BP191" s="5">
        <f t="shared" si="322"/>
        <v>0</v>
      </c>
      <c r="BQ191" s="5">
        <f t="shared" si="323"/>
        <v>0</v>
      </c>
      <c r="BR191" s="5">
        <f t="shared" si="324"/>
        <v>0</v>
      </c>
      <c r="BS191" s="8">
        <f t="shared" si="325"/>
        <v>0</v>
      </c>
      <c r="BT191" s="5">
        <f t="shared" si="326"/>
        <v>0</v>
      </c>
      <c r="BU191" s="5">
        <f t="shared" si="327"/>
        <v>0</v>
      </c>
      <c r="BV191" s="5">
        <f t="shared" si="328"/>
        <v>1</v>
      </c>
      <c r="BW191" s="5">
        <f t="shared" si="329"/>
        <v>1</v>
      </c>
      <c r="BX191" s="5">
        <f t="shared" si="330"/>
        <v>1</v>
      </c>
      <c r="BY191" s="5">
        <f t="shared" si="331"/>
        <v>1</v>
      </c>
      <c r="BZ191" s="5">
        <f t="shared" si="332"/>
        <v>1</v>
      </c>
      <c r="CA191" s="5">
        <f t="shared" si="333"/>
        <v>1</v>
      </c>
      <c r="CB191" s="5">
        <f t="shared" si="334"/>
        <v>1</v>
      </c>
      <c r="CC191" s="5">
        <f t="shared" si="335"/>
        <v>1</v>
      </c>
      <c r="CD191" s="5">
        <f t="shared" si="336"/>
        <v>1</v>
      </c>
      <c r="CE191" s="5" t="str">
        <f t="shared" si="337"/>
        <v>?</v>
      </c>
      <c r="CF191" s="4" t="str">
        <f t="shared" si="338"/>
        <v>Kitöltés rendben!</v>
      </c>
      <c r="CG191" s="5">
        <f t="shared" si="339"/>
        <v>1</v>
      </c>
      <c r="CH191" s="5">
        <f t="shared" si="340"/>
        <v>0</v>
      </c>
      <c r="CI191" s="5">
        <f t="shared" si="341"/>
        <v>1</v>
      </c>
    </row>
    <row r="192" spans="1:87" s="2" customFormat="1" ht="100.95" hidden="1" customHeight="1" x14ac:dyDescent="0.3">
      <c r="A192" s="1" t="str">
        <f t="shared" si="301"/>
        <v>Kitöltés rendben!</v>
      </c>
      <c r="B192" s="172">
        <v>2</v>
      </c>
      <c r="C192" s="171" t="s">
        <v>468</v>
      </c>
      <c r="D192" s="173" t="s">
        <v>508</v>
      </c>
      <c r="E192" s="173" t="s">
        <v>574</v>
      </c>
      <c r="F192" s="174" t="str">
        <f>VLOOKUP($G192,Összesítő!$B:$F,2,FALSE)</f>
        <v>11-32179-1-005-00-01</v>
      </c>
      <c r="G192" s="171" t="s">
        <v>280</v>
      </c>
      <c r="H192" s="174">
        <f>COUNTA($G$3:G192)</f>
        <v>156</v>
      </c>
      <c r="I192" s="174" t="str">
        <f>AZ192&amp;"_"&amp;H192&amp;"_FIV_"&amp;LEFT(Előlap!$B$6,4)</f>
        <v>4185_156_FIV_2026</v>
      </c>
      <c r="J192" s="174" t="str">
        <f>VLOOKUP($G192,Összesítő!$B:$F,5,FALSE)</f>
        <v>Borgáta, Duka, Egyházashetye, Káld, Kissomlyó</v>
      </c>
      <c r="K192" s="174" t="str">
        <f>VLOOKUP($G192,Összesítő!$B:$F,4,FALSE)</f>
        <v>Borgáta Község Önkormányzata, Duka Község Önkormányzata, Egyházashetye Község Önkormányzata, Káld Község Önkormányzata, Kissomlyó Község Önkormányzata</v>
      </c>
      <c r="L192" s="6">
        <f t="shared" si="302"/>
        <v>12500</v>
      </c>
      <c r="M192" s="172">
        <v>2028</v>
      </c>
      <c r="N192" s="172">
        <v>2028</v>
      </c>
      <c r="O192" s="12">
        <v>0</v>
      </c>
      <c r="P192" s="7">
        <v>12500</v>
      </c>
      <c r="Q192" s="7">
        <v>0</v>
      </c>
      <c r="S192" s="7">
        <v>0</v>
      </c>
      <c r="T192" s="7">
        <v>0</v>
      </c>
      <c r="U192" s="7">
        <v>0</v>
      </c>
      <c r="V192" s="7">
        <v>0</v>
      </c>
      <c r="W192" s="7">
        <v>0</v>
      </c>
      <c r="X192" s="7">
        <v>0</v>
      </c>
      <c r="Y192" s="7">
        <v>0</v>
      </c>
      <c r="Z192" s="7">
        <v>0</v>
      </c>
      <c r="AA192" s="7">
        <v>0</v>
      </c>
      <c r="AB192" s="7">
        <v>0</v>
      </c>
      <c r="AC192" s="7">
        <v>0</v>
      </c>
      <c r="AD192" s="6">
        <f t="shared" si="303"/>
        <v>0</v>
      </c>
      <c r="AE192" s="3" t="str">
        <f t="shared" si="304"/>
        <v>Nem rövidtávú a feladat.</v>
      </c>
      <c r="AG192" s="7">
        <v>0</v>
      </c>
      <c r="AH192" s="7">
        <v>0</v>
      </c>
      <c r="AI192" s="7">
        <v>0</v>
      </c>
      <c r="AJ192" s="7">
        <v>0</v>
      </c>
      <c r="AK192" s="7">
        <v>0</v>
      </c>
      <c r="AL192" s="7">
        <v>0</v>
      </c>
      <c r="AM192" s="7">
        <v>0</v>
      </c>
      <c r="AN192" s="7">
        <v>0</v>
      </c>
      <c r="AO192" s="7">
        <v>0</v>
      </c>
      <c r="AP192" s="7">
        <v>0</v>
      </c>
      <c r="AQ192" s="7">
        <v>0</v>
      </c>
      <c r="AR192" s="6">
        <f t="shared" si="305"/>
        <v>0</v>
      </c>
      <c r="AS192" s="171" t="s">
        <v>580</v>
      </c>
      <c r="AT192" s="3" t="str">
        <f t="shared" si="306"/>
        <v>Forráshiányos a feladat!</v>
      </c>
      <c r="AV192" s="173" t="s">
        <v>0</v>
      </c>
      <c r="AW192" s="173" t="s">
        <v>0</v>
      </c>
      <c r="AZ192" s="8">
        <f>VLOOKUP($G192,Összesítő!$B:$F,3,FALSE)</f>
        <v>4185</v>
      </c>
      <c r="BA192" s="8">
        <f t="shared" si="307"/>
        <v>0</v>
      </c>
      <c r="BB192" s="5">
        <f t="shared" si="308"/>
        <v>1</v>
      </c>
      <c r="BC192" s="5" t="str">
        <f t="shared" si="309"/>
        <v>H</v>
      </c>
      <c r="BD192" s="5">
        <f t="shared" si="310"/>
        <v>0</v>
      </c>
      <c r="BE192" s="5">
        <f t="shared" si="311"/>
        <v>0</v>
      </c>
      <c r="BF192" s="5">
        <f t="shared" si="312"/>
        <v>0</v>
      </c>
      <c r="BG192" s="8" t="str">
        <f t="shared" si="313"/>
        <v>Nem rövidtávú a feladat.</v>
      </c>
      <c r="BH192" s="5">
        <f t="shared" si="314"/>
        <v>1</v>
      </c>
      <c r="BI192" s="5">
        <f t="shared" si="315"/>
        <v>1</v>
      </c>
      <c r="BJ192" s="5">
        <f t="shared" si="316"/>
        <v>1</v>
      </c>
      <c r="BK192" s="5">
        <f t="shared" si="317"/>
        <v>1</v>
      </c>
      <c r="BL192" s="5">
        <f t="shared" si="318"/>
        <v>1</v>
      </c>
      <c r="BM192" s="4" t="str">
        <f t="shared" si="319"/>
        <v>Forráshiányos a feladat!</v>
      </c>
      <c r="BN192" s="5">
        <f t="shared" si="320"/>
        <v>0</v>
      </c>
      <c r="BO192" s="5">
        <f t="shared" si="321"/>
        <v>1</v>
      </c>
      <c r="BP192" s="5">
        <f t="shared" si="322"/>
        <v>0</v>
      </c>
      <c r="BQ192" s="5">
        <f t="shared" si="323"/>
        <v>0</v>
      </c>
      <c r="BR192" s="5">
        <f t="shared" si="324"/>
        <v>0</v>
      </c>
      <c r="BS192" s="8">
        <f t="shared" si="325"/>
        <v>0</v>
      </c>
      <c r="BT192" s="5">
        <f t="shared" si="326"/>
        <v>0</v>
      </c>
      <c r="BU192" s="5">
        <f t="shared" si="327"/>
        <v>0</v>
      </c>
      <c r="BV192" s="5">
        <f t="shared" si="328"/>
        <v>1</v>
      </c>
      <c r="BW192" s="5">
        <f t="shared" si="329"/>
        <v>1</v>
      </c>
      <c r="BX192" s="5">
        <f t="shared" si="330"/>
        <v>1</v>
      </c>
      <c r="BY192" s="5">
        <f t="shared" si="331"/>
        <v>1</v>
      </c>
      <c r="BZ192" s="5">
        <f t="shared" si="332"/>
        <v>1</v>
      </c>
      <c r="CA192" s="5">
        <f t="shared" si="333"/>
        <v>1</v>
      </c>
      <c r="CB192" s="5">
        <f t="shared" si="334"/>
        <v>1</v>
      </c>
      <c r="CC192" s="5">
        <f t="shared" si="335"/>
        <v>1</v>
      </c>
      <c r="CD192" s="5">
        <f t="shared" si="336"/>
        <v>1</v>
      </c>
      <c r="CE192" s="5" t="str">
        <f t="shared" si="337"/>
        <v>?</v>
      </c>
      <c r="CF192" s="4" t="str">
        <f t="shared" si="338"/>
        <v>Kitöltés rendben!</v>
      </c>
      <c r="CG192" s="5">
        <f t="shared" si="339"/>
        <v>1</v>
      </c>
      <c r="CH192" s="5">
        <f t="shared" si="340"/>
        <v>0</v>
      </c>
      <c r="CI192" s="5">
        <f t="shared" si="341"/>
        <v>1</v>
      </c>
    </row>
    <row r="193" spans="1:87" s="2" customFormat="1" ht="100.95" hidden="1" customHeight="1" x14ac:dyDescent="0.3">
      <c r="A193" s="1" t="str">
        <f t="shared" si="301"/>
        <v>Kitöltés rendben!</v>
      </c>
      <c r="B193" s="172">
        <v>2</v>
      </c>
      <c r="C193" s="171" t="s">
        <v>481</v>
      </c>
      <c r="D193" s="173" t="s">
        <v>511</v>
      </c>
      <c r="E193" s="173" t="s">
        <v>574</v>
      </c>
      <c r="F193" s="174" t="str">
        <f>VLOOKUP($G193,Összesítő!$B:$F,2,FALSE)</f>
        <v>11-32179-1-005-00-01</v>
      </c>
      <c r="G193" s="171" t="s">
        <v>280</v>
      </c>
      <c r="H193" s="174">
        <f>COUNTA($G$3:G193)</f>
        <v>157</v>
      </c>
      <c r="I193" s="174" t="str">
        <f>AZ193&amp;"_"&amp;H193&amp;"_FIV_"&amp;LEFT(Előlap!$B$6,4)</f>
        <v>4185_157_FIV_2026</v>
      </c>
      <c r="J193" s="174" t="str">
        <f>VLOOKUP($G193,Összesítő!$B:$F,5,FALSE)</f>
        <v>Borgáta, Duka, Egyházashetye, Káld, Kissomlyó</v>
      </c>
      <c r="K193" s="174" t="str">
        <f>VLOOKUP($G193,Összesítő!$B:$F,4,FALSE)</f>
        <v>Borgáta Község Önkormányzata, Duka Község Önkormányzata, Egyházashetye Község Önkormányzata, Káld Község Önkormányzata, Kissomlyó Község Önkormányzata</v>
      </c>
      <c r="L193" s="6">
        <f t="shared" si="302"/>
        <v>5000</v>
      </c>
      <c r="M193" s="172">
        <v>2033</v>
      </c>
      <c r="N193" s="172">
        <v>2033</v>
      </c>
      <c r="O193" s="12">
        <v>0</v>
      </c>
      <c r="P193" s="7">
        <v>5000</v>
      </c>
      <c r="Q193" s="7">
        <v>0</v>
      </c>
      <c r="S193" s="7">
        <v>0</v>
      </c>
      <c r="T193" s="7">
        <v>0</v>
      </c>
      <c r="U193" s="7">
        <v>0</v>
      </c>
      <c r="V193" s="7">
        <v>0</v>
      </c>
      <c r="W193" s="7">
        <v>0</v>
      </c>
      <c r="X193" s="7">
        <v>0</v>
      </c>
      <c r="Y193" s="7">
        <v>0</v>
      </c>
      <c r="Z193" s="7">
        <v>0</v>
      </c>
      <c r="AA193" s="7">
        <v>0</v>
      </c>
      <c r="AB193" s="7">
        <v>0</v>
      </c>
      <c r="AC193" s="7">
        <v>0</v>
      </c>
      <c r="AD193" s="6">
        <f t="shared" si="303"/>
        <v>0</v>
      </c>
      <c r="AE193" s="3" t="str">
        <f t="shared" si="304"/>
        <v>Nem rövidtávú a feladat.</v>
      </c>
      <c r="AG193" s="7">
        <v>0</v>
      </c>
      <c r="AH193" s="7">
        <v>0</v>
      </c>
      <c r="AI193" s="7">
        <v>0</v>
      </c>
      <c r="AJ193" s="7">
        <v>0</v>
      </c>
      <c r="AK193" s="7">
        <v>0</v>
      </c>
      <c r="AL193" s="7">
        <v>0</v>
      </c>
      <c r="AM193" s="7">
        <v>0</v>
      </c>
      <c r="AN193" s="7">
        <v>0</v>
      </c>
      <c r="AO193" s="7">
        <v>0</v>
      </c>
      <c r="AP193" s="7">
        <v>0</v>
      </c>
      <c r="AQ193" s="7">
        <v>0</v>
      </c>
      <c r="AR193" s="6">
        <f t="shared" si="305"/>
        <v>0</v>
      </c>
      <c r="AS193" s="171" t="s">
        <v>580</v>
      </c>
      <c r="AT193" s="3" t="str">
        <f t="shared" si="306"/>
        <v>Forráshiányos a feladat!</v>
      </c>
      <c r="AV193" s="173" t="s">
        <v>0</v>
      </c>
      <c r="AW193" s="173" t="s">
        <v>0</v>
      </c>
      <c r="AZ193" s="8">
        <f>VLOOKUP($G193,Összesítő!$B:$F,3,FALSE)</f>
        <v>4185</v>
      </c>
      <c r="BA193" s="8">
        <f t="shared" si="307"/>
        <v>0</v>
      </c>
      <c r="BB193" s="5">
        <f t="shared" si="308"/>
        <v>1</v>
      </c>
      <c r="BC193" s="5" t="str">
        <f t="shared" si="309"/>
        <v>H</v>
      </c>
      <c r="BD193" s="5">
        <f t="shared" si="310"/>
        <v>0</v>
      </c>
      <c r="BE193" s="5">
        <f t="shared" si="311"/>
        <v>0</v>
      </c>
      <c r="BF193" s="5">
        <f t="shared" si="312"/>
        <v>0</v>
      </c>
      <c r="BG193" s="8" t="str">
        <f t="shared" si="313"/>
        <v>Nem rövidtávú a feladat.</v>
      </c>
      <c r="BH193" s="5">
        <f t="shared" si="314"/>
        <v>1</v>
      </c>
      <c r="BI193" s="5">
        <f t="shared" si="315"/>
        <v>1</v>
      </c>
      <c r="BJ193" s="5">
        <f t="shared" si="316"/>
        <v>1</v>
      </c>
      <c r="BK193" s="5">
        <f t="shared" si="317"/>
        <v>1</v>
      </c>
      <c r="BL193" s="5">
        <f t="shared" si="318"/>
        <v>1</v>
      </c>
      <c r="BM193" s="4" t="str">
        <f t="shared" si="319"/>
        <v>Forráshiányos a feladat!</v>
      </c>
      <c r="BN193" s="5">
        <f t="shared" si="320"/>
        <v>0</v>
      </c>
      <c r="BO193" s="5">
        <f t="shared" si="321"/>
        <v>1</v>
      </c>
      <c r="BP193" s="5">
        <f t="shared" si="322"/>
        <v>0</v>
      </c>
      <c r="BQ193" s="5">
        <f t="shared" si="323"/>
        <v>0</v>
      </c>
      <c r="BR193" s="5">
        <f t="shared" si="324"/>
        <v>0</v>
      </c>
      <c r="BS193" s="8">
        <f t="shared" si="325"/>
        <v>0</v>
      </c>
      <c r="BT193" s="5">
        <f t="shared" si="326"/>
        <v>0</v>
      </c>
      <c r="BU193" s="5">
        <f t="shared" si="327"/>
        <v>0</v>
      </c>
      <c r="BV193" s="5">
        <f t="shared" si="328"/>
        <v>1</v>
      </c>
      <c r="BW193" s="5">
        <f t="shared" si="329"/>
        <v>1</v>
      </c>
      <c r="BX193" s="5">
        <f t="shared" si="330"/>
        <v>1</v>
      </c>
      <c r="BY193" s="5">
        <f t="shared" si="331"/>
        <v>1</v>
      </c>
      <c r="BZ193" s="5">
        <f t="shared" si="332"/>
        <v>1</v>
      </c>
      <c r="CA193" s="5">
        <f t="shared" si="333"/>
        <v>1</v>
      </c>
      <c r="CB193" s="5">
        <f t="shared" si="334"/>
        <v>1</v>
      </c>
      <c r="CC193" s="5">
        <f t="shared" si="335"/>
        <v>1</v>
      </c>
      <c r="CD193" s="5">
        <f t="shared" si="336"/>
        <v>1</v>
      </c>
      <c r="CE193" s="5" t="str">
        <f t="shared" si="337"/>
        <v>?</v>
      </c>
      <c r="CF193" s="4" t="str">
        <f t="shared" si="338"/>
        <v>Kitöltés rendben!</v>
      </c>
      <c r="CG193" s="5">
        <f t="shared" si="339"/>
        <v>1</v>
      </c>
      <c r="CH193" s="5">
        <f t="shared" si="340"/>
        <v>0</v>
      </c>
      <c r="CI193" s="5">
        <f t="shared" si="341"/>
        <v>1</v>
      </c>
    </row>
    <row r="194" spans="1:87" s="2" customFormat="1" ht="100.95" hidden="1" customHeight="1" x14ac:dyDescent="0.3">
      <c r="A194" s="1" t="str">
        <f t="shared" si="301"/>
        <v>Kitöltés rendben!</v>
      </c>
      <c r="B194" s="172">
        <v>0</v>
      </c>
      <c r="C194" s="171" t="s">
        <v>489</v>
      </c>
      <c r="D194" s="173" t="s">
        <v>506</v>
      </c>
      <c r="E194" s="173" t="s">
        <v>575</v>
      </c>
      <c r="F194" s="174" t="str">
        <f>VLOOKUP($G194,Összesítő!$B:$F,2,FALSE)</f>
        <v>11-32179-1-005-00-01</v>
      </c>
      <c r="G194" s="171" t="s">
        <v>280</v>
      </c>
      <c r="H194" s="174">
        <f>COUNTA($G$3:G194)</f>
        <v>158</v>
      </c>
      <c r="I194" s="174" t="str">
        <f>AZ194&amp;"_"&amp;H194&amp;"_FIV_"&amp;LEFT(Előlap!$B$6,4)</f>
        <v>4185_158_FIV_2026</v>
      </c>
      <c r="J194" s="174" t="str">
        <f>VLOOKUP($G194,Összesítő!$B:$F,5,FALSE)</f>
        <v>Borgáta, Duka, Egyházashetye, Káld, Kissomlyó</v>
      </c>
      <c r="K194" s="174" t="str">
        <f>VLOOKUP($G194,Összesítő!$B:$F,4,FALSE)</f>
        <v>Borgáta Község Önkormányzata, Duka Község Önkormányzata, Egyházashetye Község Önkormányzata, Káld Község Önkormányzata, Kissomlyó Község Önkormányzata</v>
      </c>
      <c r="L194" s="6">
        <f t="shared" si="302"/>
        <v>0</v>
      </c>
      <c r="M194" s="172">
        <v>2027</v>
      </c>
      <c r="N194" s="172">
        <v>2027</v>
      </c>
      <c r="O194" s="12">
        <v>0</v>
      </c>
      <c r="P194" s="7">
        <v>0</v>
      </c>
      <c r="Q194" s="7">
        <v>0</v>
      </c>
      <c r="S194" s="7">
        <v>0</v>
      </c>
      <c r="T194" s="7">
        <v>0</v>
      </c>
      <c r="U194" s="7">
        <v>0</v>
      </c>
      <c r="V194" s="7">
        <v>0</v>
      </c>
      <c r="W194" s="7">
        <v>0</v>
      </c>
      <c r="X194" s="7">
        <v>0</v>
      </c>
      <c r="Y194" s="7">
        <v>0</v>
      </c>
      <c r="Z194" s="7">
        <v>0</v>
      </c>
      <c r="AA194" s="7">
        <v>0</v>
      </c>
      <c r="AB194" s="7">
        <v>0</v>
      </c>
      <c r="AC194" s="7">
        <v>0</v>
      </c>
      <c r="AD194" s="6">
        <f t="shared" si="303"/>
        <v>0</v>
      </c>
      <c r="AE194" s="3" t="str">
        <f t="shared" si="304"/>
        <v>A forrás egyenlő a költséggel (I.ütem).</v>
      </c>
      <c r="AG194" s="7">
        <v>0</v>
      </c>
      <c r="AH194" s="7">
        <v>0</v>
      </c>
      <c r="AI194" s="7">
        <v>0</v>
      </c>
      <c r="AJ194" s="7">
        <v>0</v>
      </c>
      <c r="AK194" s="7">
        <v>0</v>
      </c>
      <c r="AL194" s="7">
        <v>0</v>
      </c>
      <c r="AM194" s="7">
        <v>0</v>
      </c>
      <c r="AN194" s="7">
        <v>0</v>
      </c>
      <c r="AO194" s="7">
        <v>0</v>
      </c>
      <c r="AP194" s="7">
        <v>0</v>
      </c>
      <c r="AQ194" s="7">
        <v>0</v>
      </c>
      <c r="AR194" s="6">
        <f t="shared" si="305"/>
        <v>0</v>
      </c>
      <c r="AS194" s="171" t="s">
        <v>581</v>
      </c>
      <c r="AT194" s="3" t="str">
        <f t="shared" si="306"/>
        <v>Nem hosszútávú a feladat.</v>
      </c>
      <c r="AV194" s="173" t="s">
        <v>582</v>
      </c>
      <c r="AW194" s="173" t="s">
        <v>0</v>
      </c>
      <c r="AZ194" s="8">
        <f>VLOOKUP($G194,Összesítő!$B:$F,3,FALSE)</f>
        <v>4185</v>
      </c>
      <c r="BA194" s="8">
        <f t="shared" si="307"/>
        <v>31</v>
      </c>
      <c r="BB194" s="5">
        <f t="shared" si="308"/>
        <v>1</v>
      </c>
      <c r="BC194" s="5" t="str">
        <f t="shared" si="309"/>
        <v>R</v>
      </c>
      <c r="BD194" s="5">
        <f t="shared" si="310"/>
        <v>1</v>
      </c>
      <c r="BE194" s="5">
        <f t="shared" si="311"/>
        <v>0</v>
      </c>
      <c r="BF194" s="5">
        <f t="shared" si="312"/>
        <v>0</v>
      </c>
      <c r="BG194" s="8" t="str">
        <f t="shared" si="313"/>
        <v>A forrás egyenlő a költséggel (I.ütem).</v>
      </c>
      <c r="BH194" s="5">
        <f t="shared" si="314"/>
        <v>1</v>
      </c>
      <c r="BI194" s="5">
        <f t="shared" si="315"/>
        <v>1</v>
      </c>
      <c r="BJ194" s="5">
        <f t="shared" si="316"/>
        <v>0</v>
      </c>
      <c r="BK194" s="5">
        <f t="shared" si="317"/>
        <v>1</v>
      </c>
      <c r="BL194" s="5">
        <f t="shared" si="318"/>
        <v>1</v>
      </c>
      <c r="BM194" s="4" t="str">
        <f t="shared" si="319"/>
        <v>Nem hosszútávú a feladat.</v>
      </c>
      <c r="BN194" s="5">
        <f t="shared" si="320"/>
        <v>1</v>
      </c>
      <c r="BO194" s="5">
        <f t="shared" si="321"/>
        <v>0</v>
      </c>
      <c r="BP194" s="5">
        <f t="shared" si="322"/>
        <v>1</v>
      </c>
      <c r="BQ194" s="5">
        <f t="shared" si="323"/>
        <v>0</v>
      </c>
      <c r="BR194" s="5">
        <f t="shared" si="324"/>
        <v>1</v>
      </c>
      <c r="BS194" s="8" t="str">
        <f t="shared" si="325"/>
        <v>Nincs hosszútávú terv!</v>
      </c>
      <c r="BT194" s="5">
        <f t="shared" si="326"/>
        <v>1</v>
      </c>
      <c r="BU194" s="5">
        <f t="shared" si="327"/>
        <v>0</v>
      </c>
      <c r="BV194" s="5">
        <f t="shared" si="328"/>
        <v>1</v>
      </c>
      <c r="BW194" s="5">
        <f t="shared" si="329"/>
        <v>1</v>
      </c>
      <c r="BX194" s="5">
        <f t="shared" si="330"/>
        <v>1</v>
      </c>
      <c r="BY194" s="5">
        <f t="shared" si="331"/>
        <v>1</v>
      </c>
      <c r="BZ194" s="5">
        <f t="shared" si="332"/>
        <v>1</v>
      </c>
      <c r="CA194" s="5">
        <f t="shared" si="333"/>
        <v>1</v>
      </c>
      <c r="CB194" s="5">
        <f t="shared" si="334"/>
        <v>1</v>
      </c>
      <c r="CC194" s="5">
        <f t="shared" si="335"/>
        <v>1</v>
      </c>
      <c r="CD194" s="5">
        <f t="shared" si="336"/>
        <v>1</v>
      </c>
      <c r="CE194" s="5" t="str">
        <f t="shared" si="337"/>
        <v>?</v>
      </c>
      <c r="CF194" s="4" t="str">
        <f t="shared" si="338"/>
        <v>Kitöltés rendben!</v>
      </c>
      <c r="CG194" s="5">
        <f t="shared" si="339"/>
        <v>1</v>
      </c>
      <c r="CH194" s="5">
        <f t="shared" si="340"/>
        <v>1</v>
      </c>
      <c r="CI194" s="5">
        <f t="shared" si="341"/>
        <v>0</v>
      </c>
    </row>
    <row r="195" spans="1:87" s="2" customFormat="1" ht="31.2" hidden="1" customHeight="1" x14ac:dyDescent="0.3">
      <c r="A195" s="1" t="str">
        <f t="shared" si="301"/>
        <v>Nincs VKR kiválasztva!</v>
      </c>
      <c r="B195" s="172"/>
      <c r="C195" s="171"/>
      <c r="D195" s="173"/>
      <c r="E195" s="173"/>
      <c r="F195" s="174" t="e">
        <f>VLOOKUP($G195,Összesítő!$B:$F,2,FALSE)</f>
        <v>#N/A</v>
      </c>
      <c r="G195" s="171"/>
      <c r="H195" s="174">
        <f>COUNTA($G$3:G195)</f>
        <v>158</v>
      </c>
      <c r="I195" s="174" t="e">
        <f>AZ195&amp;"_"&amp;H195&amp;"_FIV_"&amp;LEFT(Előlap!$B$6,4)</f>
        <v>#N/A</v>
      </c>
      <c r="J195" s="174" t="e">
        <f>VLOOKUP($G195,Összesítő!$B:$F,5,FALSE)</f>
        <v>#N/A</v>
      </c>
      <c r="K195" s="174" t="e">
        <f>VLOOKUP($G195,Összesítő!$B:$F,4,FALSE)</f>
        <v>#N/A</v>
      </c>
      <c r="L195" s="6">
        <f t="shared" si="302"/>
        <v>0</v>
      </c>
      <c r="M195" s="172"/>
      <c r="N195" s="172"/>
      <c r="O195" s="12"/>
      <c r="P195" s="7"/>
      <c r="Q195" s="7"/>
      <c r="S195" s="7"/>
      <c r="T195" s="7"/>
      <c r="U195" s="7"/>
      <c r="V195" s="7"/>
      <c r="W195" s="7"/>
      <c r="X195" s="7"/>
      <c r="Y195" s="7"/>
      <c r="Z195" s="7"/>
      <c r="AA195" s="7"/>
      <c r="AB195" s="7"/>
      <c r="AC195" s="7"/>
      <c r="AD195" s="6">
        <f t="shared" si="303"/>
        <v>0</v>
      </c>
      <c r="AE195" s="3" t="str">
        <f t="shared" si="304"/>
        <v>Nincs VKR kiválasztva!</v>
      </c>
      <c r="AG195" s="7"/>
      <c r="AH195" s="7"/>
      <c r="AI195" s="7"/>
      <c r="AJ195" s="7"/>
      <c r="AK195" s="7"/>
      <c r="AL195" s="7"/>
      <c r="AM195" s="7"/>
      <c r="AN195" s="7"/>
      <c r="AO195" s="7"/>
      <c r="AP195" s="7"/>
      <c r="AQ195" s="7"/>
      <c r="AR195" s="6">
        <f t="shared" si="305"/>
        <v>0</v>
      </c>
      <c r="AS195" s="171"/>
      <c r="AT195" s="3" t="str">
        <f t="shared" si="306"/>
        <v>Nincs VKR kiválasztva!</v>
      </c>
      <c r="AV195" s="173" t="s">
        <v>0</v>
      </c>
      <c r="AW195" s="173" t="s">
        <v>0</v>
      </c>
      <c r="AZ195" s="8" t="e">
        <f>VLOOKUP($G195,Összesítő!$B:$F,3,FALSE)</f>
        <v>#N/A</v>
      </c>
      <c r="BA195" s="8">
        <f t="shared" si="307"/>
        <v>0</v>
      </c>
      <c r="BB195" s="5" t="e">
        <f t="shared" si="308"/>
        <v>#N/A</v>
      </c>
      <c r="BC195" s="5" t="e">
        <f t="shared" si="309"/>
        <v>#N/A</v>
      </c>
      <c r="BD195" s="5" t="e">
        <f t="shared" si="310"/>
        <v>#N/A</v>
      </c>
      <c r="BE195" s="5" t="e">
        <f t="shared" si="311"/>
        <v>#N/A</v>
      </c>
      <c r="BF195" s="5">
        <f t="shared" si="312"/>
        <v>0</v>
      </c>
      <c r="BG195" s="8" t="str">
        <f t="shared" si="313"/>
        <v>A forrás egyenlő a költséggel (I.ütem).</v>
      </c>
      <c r="BH195" s="5">
        <f t="shared" si="314"/>
        <v>0</v>
      </c>
      <c r="BI195" s="5">
        <f t="shared" si="315"/>
        <v>0</v>
      </c>
      <c r="BJ195" s="5">
        <f t="shared" si="316"/>
        <v>0</v>
      </c>
      <c r="BK195" s="5">
        <f t="shared" si="317"/>
        <v>0</v>
      </c>
      <c r="BL195" s="5">
        <f t="shared" si="318"/>
        <v>0</v>
      </c>
      <c r="BM195" s="4" t="str">
        <f t="shared" si="319"/>
        <v>Nem hosszútávú a feladat.</v>
      </c>
      <c r="BN195" s="5">
        <f t="shared" si="320"/>
        <v>1</v>
      </c>
      <c r="BO195" s="5">
        <f t="shared" si="321"/>
        <v>0</v>
      </c>
      <c r="BP195" s="5">
        <f t="shared" si="322"/>
        <v>1</v>
      </c>
      <c r="BQ195" s="5">
        <f t="shared" si="323"/>
        <v>0</v>
      </c>
      <c r="BR195" s="5" t="e">
        <f t="shared" si="324"/>
        <v>#N/A</v>
      </c>
      <c r="BS195" s="8" t="str">
        <f t="shared" si="325"/>
        <v>Nincs hosszútávú terv!</v>
      </c>
      <c r="BT195" s="5" t="e">
        <f t="shared" si="326"/>
        <v>#N/A</v>
      </c>
      <c r="BU195" s="5" t="e">
        <f t="shared" si="327"/>
        <v>#N/A</v>
      </c>
      <c r="BV195" s="5">
        <f t="shared" si="328"/>
        <v>0</v>
      </c>
      <c r="BW195" s="5">
        <f t="shared" si="329"/>
        <v>0</v>
      </c>
      <c r="BX195" s="5">
        <f t="shared" si="330"/>
        <v>0</v>
      </c>
      <c r="BY195" s="5">
        <f t="shared" si="331"/>
        <v>0</v>
      </c>
      <c r="BZ195" s="5">
        <f t="shared" si="332"/>
        <v>0</v>
      </c>
      <c r="CA195" s="5">
        <f t="shared" si="333"/>
        <v>0</v>
      </c>
      <c r="CB195" s="5">
        <f t="shared" si="334"/>
        <v>0</v>
      </c>
      <c r="CC195" s="5">
        <f t="shared" si="335"/>
        <v>0</v>
      </c>
      <c r="CD195" s="5">
        <f t="shared" si="336"/>
        <v>0</v>
      </c>
      <c r="CE195" s="5" t="e">
        <f t="shared" si="337"/>
        <v>#N/A</v>
      </c>
      <c r="CF195" s="4" t="e">
        <f t="shared" si="338"/>
        <v>#N/A</v>
      </c>
      <c r="CG195" s="5">
        <f t="shared" si="339"/>
        <v>0</v>
      </c>
      <c r="CH195" s="5" t="e">
        <f t="shared" si="340"/>
        <v>#N/A</v>
      </c>
      <c r="CI195" s="5" t="e">
        <f t="shared" si="341"/>
        <v>#N/A</v>
      </c>
    </row>
    <row r="196" spans="1:87" s="2" customFormat="1" ht="86.4" hidden="1" customHeight="1" x14ac:dyDescent="0.3">
      <c r="A196" s="1" t="str">
        <f t="shared" si="301"/>
        <v>Kitöltés rendben!</v>
      </c>
      <c r="B196" s="172">
        <v>2</v>
      </c>
      <c r="C196" s="171" t="s">
        <v>435</v>
      </c>
      <c r="D196" s="173" t="s">
        <v>537</v>
      </c>
      <c r="E196" s="173" t="s">
        <v>578</v>
      </c>
      <c r="F196" s="174" t="str">
        <f>VLOOKUP($G196,Összesítő!$B:$F,2,FALSE)</f>
        <v>11-20880-1-003-00-06</v>
      </c>
      <c r="G196" s="171" t="s">
        <v>176</v>
      </c>
      <c r="H196" s="174">
        <f>COUNTA($G$3:G196)</f>
        <v>159</v>
      </c>
      <c r="I196" s="174" t="str">
        <f>AZ196&amp;"_"&amp;H196&amp;"_FIV_"&amp;LEFT(Előlap!$B$6,4)</f>
        <v>4158_159_FIV_2026</v>
      </c>
      <c r="J196" s="174" t="str">
        <f>VLOOKUP($G196,Összesítő!$B:$F,5,FALSE)</f>
        <v>Bögöte, Hosszúpereszteg, Vashosszúfalu</v>
      </c>
      <c r="K196" s="174" t="str">
        <f>VLOOKUP($G196,Összesítő!$B:$F,4,FALSE)</f>
        <v>Bögöte Község Önkormányzata, Hosszúpereszteg Község Önkormányzata, Vashosszúfalu Község Önkormányzata</v>
      </c>
      <c r="L196" s="6">
        <f t="shared" si="302"/>
        <v>27500</v>
      </c>
      <c r="M196" s="172">
        <v>2028</v>
      </c>
      <c r="N196" s="172">
        <v>2028</v>
      </c>
      <c r="O196" s="12">
        <v>0</v>
      </c>
      <c r="P196" s="7">
        <v>27500</v>
      </c>
      <c r="Q196" s="7">
        <v>0</v>
      </c>
      <c r="S196" s="7">
        <v>0</v>
      </c>
      <c r="T196" s="7">
        <v>0</v>
      </c>
      <c r="U196" s="7">
        <v>0</v>
      </c>
      <c r="V196" s="7">
        <v>0</v>
      </c>
      <c r="W196" s="7">
        <v>0</v>
      </c>
      <c r="X196" s="7">
        <v>0</v>
      </c>
      <c r="Y196" s="7">
        <v>0</v>
      </c>
      <c r="Z196" s="7">
        <v>0</v>
      </c>
      <c r="AA196" s="7">
        <v>0</v>
      </c>
      <c r="AB196" s="7">
        <v>0</v>
      </c>
      <c r="AC196" s="7">
        <v>0</v>
      </c>
      <c r="AD196" s="6">
        <f t="shared" si="303"/>
        <v>0</v>
      </c>
      <c r="AE196" s="3" t="str">
        <f t="shared" si="304"/>
        <v>Nem rövidtávú a feladat.</v>
      </c>
      <c r="AG196" s="7">
        <v>0</v>
      </c>
      <c r="AH196" s="7">
        <v>0</v>
      </c>
      <c r="AI196" s="7">
        <v>0</v>
      </c>
      <c r="AJ196" s="7">
        <v>0</v>
      </c>
      <c r="AK196" s="7">
        <v>0</v>
      </c>
      <c r="AL196" s="7">
        <v>0</v>
      </c>
      <c r="AM196" s="7">
        <v>0</v>
      </c>
      <c r="AN196" s="7">
        <v>0</v>
      </c>
      <c r="AO196" s="7">
        <v>0</v>
      </c>
      <c r="AP196" s="7">
        <v>0</v>
      </c>
      <c r="AQ196" s="7">
        <v>0</v>
      </c>
      <c r="AR196" s="6">
        <f t="shared" si="305"/>
        <v>0</v>
      </c>
      <c r="AS196" s="171" t="s">
        <v>580</v>
      </c>
      <c r="AT196" s="3" t="str">
        <f t="shared" si="306"/>
        <v>Forráshiányos a feladat!</v>
      </c>
      <c r="AV196" s="173" t="s">
        <v>0</v>
      </c>
      <c r="AW196" s="173" t="s">
        <v>0</v>
      </c>
      <c r="AZ196" s="8">
        <f>VLOOKUP($G196,Összesítő!$B:$F,3,FALSE)</f>
        <v>4158</v>
      </c>
      <c r="BA196" s="8">
        <f t="shared" si="307"/>
        <v>0</v>
      </c>
      <c r="BB196" s="5">
        <f t="shared" si="308"/>
        <v>1</v>
      </c>
      <c r="BC196" s="5" t="str">
        <f t="shared" si="309"/>
        <v>H</v>
      </c>
      <c r="BD196" s="5">
        <f t="shared" si="310"/>
        <v>0</v>
      </c>
      <c r="BE196" s="5">
        <f t="shared" si="311"/>
        <v>0</v>
      </c>
      <c r="BF196" s="5">
        <f t="shared" si="312"/>
        <v>0</v>
      </c>
      <c r="BG196" s="8" t="str">
        <f t="shared" si="313"/>
        <v>Nem rövidtávú a feladat.</v>
      </c>
      <c r="BH196" s="5">
        <f t="shared" si="314"/>
        <v>1</v>
      </c>
      <c r="BI196" s="5">
        <f t="shared" si="315"/>
        <v>1</v>
      </c>
      <c r="BJ196" s="5">
        <f t="shared" si="316"/>
        <v>1</v>
      </c>
      <c r="BK196" s="5">
        <f t="shared" si="317"/>
        <v>1</v>
      </c>
      <c r="BL196" s="5">
        <f t="shared" si="318"/>
        <v>1</v>
      </c>
      <c r="BM196" s="4" t="str">
        <f t="shared" si="319"/>
        <v>Forráshiányos a feladat!</v>
      </c>
      <c r="BN196" s="5">
        <f t="shared" si="320"/>
        <v>0</v>
      </c>
      <c r="BO196" s="5">
        <f t="shared" si="321"/>
        <v>1</v>
      </c>
      <c r="BP196" s="5">
        <f t="shared" si="322"/>
        <v>0</v>
      </c>
      <c r="BQ196" s="5">
        <f t="shared" si="323"/>
        <v>0</v>
      </c>
      <c r="BR196" s="5">
        <f t="shared" si="324"/>
        <v>0</v>
      </c>
      <c r="BS196" s="8">
        <f t="shared" si="325"/>
        <v>0</v>
      </c>
      <c r="BT196" s="5">
        <f t="shared" si="326"/>
        <v>0</v>
      </c>
      <c r="BU196" s="5">
        <f t="shared" si="327"/>
        <v>0</v>
      </c>
      <c r="BV196" s="5">
        <f t="shared" si="328"/>
        <v>1</v>
      </c>
      <c r="BW196" s="5">
        <f t="shared" si="329"/>
        <v>1</v>
      </c>
      <c r="BX196" s="5">
        <f t="shared" si="330"/>
        <v>1</v>
      </c>
      <c r="BY196" s="5">
        <f t="shared" si="331"/>
        <v>1</v>
      </c>
      <c r="BZ196" s="5">
        <f t="shared" si="332"/>
        <v>1</v>
      </c>
      <c r="CA196" s="5">
        <f t="shared" si="333"/>
        <v>1</v>
      </c>
      <c r="CB196" s="5">
        <f t="shared" si="334"/>
        <v>1</v>
      </c>
      <c r="CC196" s="5">
        <f t="shared" si="335"/>
        <v>1</v>
      </c>
      <c r="CD196" s="5">
        <f t="shared" si="336"/>
        <v>1</v>
      </c>
      <c r="CE196" s="5" t="str">
        <f t="shared" si="337"/>
        <v>?</v>
      </c>
      <c r="CF196" s="4" t="str">
        <f t="shared" si="338"/>
        <v>Kitöltés rendben!</v>
      </c>
      <c r="CG196" s="5">
        <f t="shared" si="339"/>
        <v>1</v>
      </c>
      <c r="CH196" s="5">
        <f t="shared" si="340"/>
        <v>0</v>
      </c>
      <c r="CI196" s="5">
        <f t="shared" si="341"/>
        <v>1</v>
      </c>
    </row>
    <row r="197" spans="1:87" s="2" customFormat="1" ht="86.4" hidden="1" x14ac:dyDescent="0.3">
      <c r="A197" s="1" t="str">
        <f t="shared" si="301"/>
        <v>Kitöltés rendben!</v>
      </c>
      <c r="B197" s="172">
        <v>2</v>
      </c>
      <c r="C197" s="171" t="s">
        <v>399</v>
      </c>
      <c r="D197" s="173" t="s">
        <v>509</v>
      </c>
      <c r="E197" s="173" t="s">
        <v>576</v>
      </c>
      <c r="F197" s="174" t="str">
        <f>VLOOKUP($G197,Összesítő!$B:$F,2,FALSE)</f>
        <v>11-20880-1-003-00-06</v>
      </c>
      <c r="G197" s="171" t="s">
        <v>176</v>
      </c>
      <c r="H197" s="174">
        <f>COUNTA($G$3:G197)</f>
        <v>160</v>
      </c>
      <c r="I197" s="174" t="str">
        <f>AZ197&amp;"_"&amp;H197&amp;"_FIV_"&amp;LEFT(Előlap!$B$6,4)</f>
        <v>4158_160_FIV_2026</v>
      </c>
      <c r="J197" s="174" t="str">
        <f>VLOOKUP($G197,Összesítő!$B:$F,5,FALSE)</f>
        <v>Bögöte, Hosszúpereszteg, Vashosszúfalu</v>
      </c>
      <c r="K197" s="174" t="str">
        <f>VLOOKUP($G197,Összesítő!$B:$F,4,FALSE)</f>
        <v>Bögöte Község Önkormányzata, Hosszúpereszteg Község Önkormányzata, Vashosszúfalu Község Önkormányzata</v>
      </c>
      <c r="L197" s="6">
        <f t="shared" si="302"/>
        <v>80000</v>
      </c>
      <c r="M197" s="172">
        <v>2030</v>
      </c>
      <c r="N197" s="172">
        <v>2030</v>
      </c>
      <c r="O197" s="12">
        <v>0</v>
      </c>
      <c r="P197" s="7">
        <v>80000</v>
      </c>
      <c r="Q197" s="7">
        <v>0</v>
      </c>
      <c r="S197" s="7">
        <v>0</v>
      </c>
      <c r="T197" s="7">
        <v>0</v>
      </c>
      <c r="U197" s="7">
        <v>0</v>
      </c>
      <c r="V197" s="7">
        <v>0</v>
      </c>
      <c r="W197" s="7">
        <v>0</v>
      </c>
      <c r="X197" s="7">
        <v>0</v>
      </c>
      <c r="Y197" s="7">
        <v>0</v>
      </c>
      <c r="Z197" s="7">
        <v>0</v>
      </c>
      <c r="AA197" s="7">
        <v>0</v>
      </c>
      <c r="AB197" s="7">
        <v>0</v>
      </c>
      <c r="AC197" s="7">
        <v>0</v>
      </c>
      <c r="AD197" s="6">
        <f t="shared" si="303"/>
        <v>0</v>
      </c>
      <c r="AE197" s="3" t="str">
        <f t="shared" si="304"/>
        <v>Nem rövidtávú a feladat.</v>
      </c>
      <c r="AG197" s="7">
        <v>0</v>
      </c>
      <c r="AH197" s="7">
        <v>0</v>
      </c>
      <c r="AI197" s="7">
        <v>10</v>
      </c>
      <c r="AJ197" s="7">
        <v>0</v>
      </c>
      <c r="AK197" s="7">
        <v>0</v>
      </c>
      <c r="AL197" s="7">
        <v>0</v>
      </c>
      <c r="AM197" s="7">
        <v>0</v>
      </c>
      <c r="AN197" s="7">
        <v>0</v>
      </c>
      <c r="AO197" s="7">
        <v>0</v>
      </c>
      <c r="AP197" s="7">
        <v>0</v>
      </c>
      <c r="AQ197" s="7">
        <v>0</v>
      </c>
      <c r="AR197" s="6">
        <f t="shared" si="305"/>
        <v>10</v>
      </c>
      <c r="AS197" s="171" t="s">
        <v>580</v>
      </c>
      <c r="AT197" s="3" t="str">
        <f t="shared" si="306"/>
        <v>Forráshiányos a feladat!</v>
      </c>
      <c r="AV197" s="173" t="s">
        <v>0</v>
      </c>
      <c r="AW197" s="173" t="s">
        <v>0</v>
      </c>
      <c r="AZ197" s="8">
        <f>VLOOKUP($G197,Összesítő!$B:$F,3,FALSE)</f>
        <v>4158</v>
      </c>
      <c r="BA197" s="8">
        <f t="shared" si="307"/>
        <v>0</v>
      </c>
      <c r="BB197" s="5">
        <f t="shared" si="308"/>
        <v>1</v>
      </c>
      <c r="BC197" s="5" t="str">
        <f t="shared" si="309"/>
        <v>H</v>
      </c>
      <c r="BD197" s="5">
        <f t="shared" si="310"/>
        <v>0</v>
      </c>
      <c r="BE197" s="5">
        <f t="shared" si="311"/>
        <v>0</v>
      </c>
      <c r="BF197" s="5">
        <f t="shared" si="312"/>
        <v>0</v>
      </c>
      <c r="BG197" s="8" t="str">
        <f t="shared" si="313"/>
        <v>Nem rövidtávú a feladat.</v>
      </c>
      <c r="BH197" s="5">
        <f t="shared" si="314"/>
        <v>1</v>
      </c>
      <c r="BI197" s="5">
        <f t="shared" si="315"/>
        <v>1</v>
      </c>
      <c r="BJ197" s="5">
        <f t="shared" si="316"/>
        <v>1</v>
      </c>
      <c r="BK197" s="5">
        <f t="shared" si="317"/>
        <v>1</v>
      </c>
      <c r="BL197" s="5">
        <f t="shared" si="318"/>
        <v>1</v>
      </c>
      <c r="BM197" s="4" t="str">
        <f t="shared" si="319"/>
        <v>Forráshiányos a feladat!</v>
      </c>
      <c r="BN197" s="5">
        <f t="shared" si="320"/>
        <v>0</v>
      </c>
      <c r="BO197" s="5">
        <f t="shared" si="321"/>
        <v>1</v>
      </c>
      <c r="BP197" s="5">
        <f t="shared" si="322"/>
        <v>0</v>
      </c>
      <c r="BQ197" s="5">
        <f t="shared" si="323"/>
        <v>0</v>
      </c>
      <c r="BR197" s="5">
        <f t="shared" si="324"/>
        <v>0</v>
      </c>
      <c r="BS197" s="8">
        <f t="shared" si="325"/>
        <v>0</v>
      </c>
      <c r="BT197" s="5">
        <f t="shared" si="326"/>
        <v>0</v>
      </c>
      <c r="BU197" s="5">
        <f t="shared" si="327"/>
        <v>0</v>
      </c>
      <c r="BV197" s="5">
        <f t="shared" si="328"/>
        <v>1</v>
      </c>
      <c r="BW197" s="5">
        <f t="shared" si="329"/>
        <v>1</v>
      </c>
      <c r="BX197" s="5">
        <f t="shared" si="330"/>
        <v>1</v>
      </c>
      <c r="BY197" s="5">
        <f t="shared" si="331"/>
        <v>1</v>
      </c>
      <c r="BZ197" s="5">
        <f t="shared" si="332"/>
        <v>1</v>
      </c>
      <c r="CA197" s="5">
        <f t="shared" si="333"/>
        <v>1</v>
      </c>
      <c r="CB197" s="5">
        <f t="shared" si="334"/>
        <v>1</v>
      </c>
      <c r="CC197" s="5">
        <f t="shared" si="335"/>
        <v>1</v>
      </c>
      <c r="CD197" s="5">
        <f t="shared" si="336"/>
        <v>1</v>
      </c>
      <c r="CE197" s="5" t="str">
        <f t="shared" si="337"/>
        <v>?</v>
      </c>
      <c r="CF197" s="4" t="str">
        <f t="shared" si="338"/>
        <v>Kitöltés rendben!</v>
      </c>
      <c r="CG197" s="5">
        <f t="shared" si="339"/>
        <v>1</v>
      </c>
      <c r="CH197" s="5">
        <f t="shared" si="340"/>
        <v>0</v>
      </c>
      <c r="CI197" s="5">
        <f t="shared" si="341"/>
        <v>1</v>
      </c>
    </row>
    <row r="198" spans="1:87" s="2" customFormat="1" ht="86.4" hidden="1" customHeight="1" x14ac:dyDescent="0.3">
      <c r="A198" s="1" t="str">
        <f t="shared" si="301"/>
        <v>Kitöltés rendben!</v>
      </c>
      <c r="B198" s="172">
        <v>2</v>
      </c>
      <c r="C198" s="171" t="s">
        <v>477</v>
      </c>
      <c r="D198" s="173" t="s">
        <v>510</v>
      </c>
      <c r="E198" s="173" t="s">
        <v>574</v>
      </c>
      <c r="F198" s="174" t="str">
        <f>VLOOKUP($G198,Összesítő!$B:$F,2,FALSE)</f>
        <v>11-20880-1-003-00-06</v>
      </c>
      <c r="G198" s="171" t="s">
        <v>176</v>
      </c>
      <c r="H198" s="174">
        <f>COUNTA($G$3:G198)</f>
        <v>161</v>
      </c>
      <c r="I198" s="174" t="str">
        <f>AZ198&amp;"_"&amp;H198&amp;"_FIV_"&amp;LEFT(Előlap!$B$6,4)</f>
        <v>4158_161_FIV_2026</v>
      </c>
      <c r="J198" s="174" t="str">
        <f>VLOOKUP($G198,Összesítő!$B:$F,5,FALSE)</f>
        <v>Bögöte, Hosszúpereszteg, Vashosszúfalu</v>
      </c>
      <c r="K198" s="174" t="str">
        <f>VLOOKUP($G198,Összesítő!$B:$F,4,FALSE)</f>
        <v>Bögöte Község Önkormányzata, Hosszúpereszteg Község Önkormányzata, Vashosszúfalu Község Önkormányzata</v>
      </c>
      <c r="L198" s="6">
        <f t="shared" si="302"/>
        <v>10000</v>
      </c>
      <c r="M198" s="172">
        <v>2032</v>
      </c>
      <c r="N198" s="172">
        <v>2032</v>
      </c>
      <c r="O198" s="12">
        <v>0</v>
      </c>
      <c r="P198" s="7">
        <v>10000</v>
      </c>
      <c r="Q198" s="7">
        <v>0</v>
      </c>
      <c r="S198" s="7">
        <v>0</v>
      </c>
      <c r="T198" s="7">
        <v>0</v>
      </c>
      <c r="U198" s="7">
        <v>0</v>
      </c>
      <c r="V198" s="7">
        <v>0</v>
      </c>
      <c r="W198" s="7">
        <v>0</v>
      </c>
      <c r="X198" s="7">
        <v>0</v>
      </c>
      <c r="Y198" s="7">
        <v>0</v>
      </c>
      <c r="Z198" s="7">
        <v>0</v>
      </c>
      <c r="AA198" s="7">
        <v>0</v>
      </c>
      <c r="AB198" s="7">
        <v>0</v>
      </c>
      <c r="AC198" s="7">
        <v>0</v>
      </c>
      <c r="AD198" s="6">
        <f t="shared" si="303"/>
        <v>0</v>
      </c>
      <c r="AE198" s="3" t="str">
        <f t="shared" si="304"/>
        <v>Nem rövidtávú a feladat.</v>
      </c>
      <c r="AG198" s="7">
        <v>0</v>
      </c>
      <c r="AH198" s="7">
        <v>0</v>
      </c>
      <c r="AI198" s="7">
        <v>0</v>
      </c>
      <c r="AJ198" s="7">
        <v>0</v>
      </c>
      <c r="AK198" s="7">
        <v>0</v>
      </c>
      <c r="AL198" s="7">
        <v>0</v>
      </c>
      <c r="AM198" s="7">
        <v>0</v>
      </c>
      <c r="AN198" s="7">
        <v>0</v>
      </c>
      <c r="AO198" s="7">
        <v>0</v>
      </c>
      <c r="AP198" s="7">
        <v>0</v>
      </c>
      <c r="AQ198" s="7">
        <v>0</v>
      </c>
      <c r="AR198" s="6">
        <f t="shared" si="305"/>
        <v>0</v>
      </c>
      <c r="AS198" s="171" t="s">
        <v>580</v>
      </c>
      <c r="AT198" s="3" t="str">
        <f t="shared" si="306"/>
        <v>Forráshiányos a feladat!</v>
      </c>
      <c r="AV198" s="173" t="s">
        <v>0</v>
      </c>
      <c r="AW198" s="173" t="s">
        <v>0</v>
      </c>
      <c r="AZ198" s="8">
        <f>VLOOKUP($G198,Összesítő!$B:$F,3,FALSE)</f>
        <v>4158</v>
      </c>
      <c r="BA198" s="8">
        <f t="shared" si="307"/>
        <v>0</v>
      </c>
      <c r="BB198" s="5">
        <f t="shared" si="308"/>
        <v>1</v>
      </c>
      <c r="BC198" s="5" t="str">
        <f t="shared" si="309"/>
        <v>H</v>
      </c>
      <c r="BD198" s="5">
        <f t="shared" si="310"/>
        <v>0</v>
      </c>
      <c r="BE198" s="5">
        <f t="shared" si="311"/>
        <v>0</v>
      </c>
      <c r="BF198" s="5">
        <f t="shared" si="312"/>
        <v>0</v>
      </c>
      <c r="BG198" s="8" t="str">
        <f t="shared" si="313"/>
        <v>Nem rövidtávú a feladat.</v>
      </c>
      <c r="BH198" s="5">
        <f t="shared" si="314"/>
        <v>1</v>
      </c>
      <c r="BI198" s="5">
        <f t="shared" si="315"/>
        <v>1</v>
      </c>
      <c r="BJ198" s="5">
        <f t="shared" si="316"/>
        <v>1</v>
      </c>
      <c r="BK198" s="5">
        <f t="shared" si="317"/>
        <v>1</v>
      </c>
      <c r="BL198" s="5">
        <f t="shared" si="318"/>
        <v>1</v>
      </c>
      <c r="BM198" s="4" t="str">
        <f t="shared" si="319"/>
        <v>Forráshiányos a feladat!</v>
      </c>
      <c r="BN198" s="5">
        <f t="shared" si="320"/>
        <v>0</v>
      </c>
      <c r="BO198" s="5">
        <f t="shared" si="321"/>
        <v>1</v>
      </c>
      <c r="BP198" s="5">
        <f t="shared" si="322"/>
        <v>0</v>
      </c>
      <c r="BQ198" s="5">
        <f t="shared" si="323"/>
        <v>0</v>
      </c>
      <c r="BR198" s="5">
        <f t="shared" si="324"/>
        <v>0</v>
      </c>
      <c r="BS198" s="8">
        <f t="shared" si="325"/>
        <v>0</v>
      </c>
      <c r="BT198" s="5">
        <f t="shared" si="326"/>
        <v>0</v>
      </c>
      <c r="BU198" s="5">
        <f t="shared" si="327"/>
        <v>0</v>
      </c>
      <c r="BV198" s="5">
        <f t="shared" si="328"/>
        <v>1</v>
      </c>
      <c r="BW198" s="5">
        <f t="shared" si="329"/>
        <v>1</v>
      </c>
      <c r="BX198" s="5">
        <f t="shared" si="330"/>
        <v>1</v>
      </c>
      <c r="BY198" s="5">
        <f t="shared" si="331"/>
        <v>1</v>
      </c>
      <c r="BZ198" s="5">
        <f t="shared" si="332"/>
        <v>1</v>
      </c>
      <c r="CA198" s="5">
        <f t="shared" si="333"/>
        <v>1</v>
      </c>
      <c r="CB198" s="5">
        <f t="shared" si="334"/>
        <v>1</v>
      </c>
      <c r="CC198" s="5">
        <f t="shared" si="335"/>
        <v>1</v>
      </c>
      <c r="CD198" s="5">
        <f t="shared" si="336"/>
        <v>1</v>
      </c>
      <c r="CE198" s="5" t="str">
        <f t="shared" si="337"/>
        <v>?</v>
      </c>
      <c r="CF198" s="4" t="str">
        <f t="shared" si="338"/>
        <v>Kitöltés rendben!</v>
      </c>
      <c r="CG198" s="5">
        <f t="shared" si="339"/>
        <v>1</v>
      </c>
      <c r="CH198" s="5">
        <f t="shared" si="340"/>
        <v>0</v>
      </c>
      <c r="CI198" s="5">
        <f t="shared" si="341"/>
        <v>1</v>
      </c>
    </row>
    <row r="199" spans="1:87" s="2" customFormat="1" ht="86.4" hidden="1" customHeight="1" x14ac:dyDescent="0.3">
      <c r="A199" s="1" t="str">
        <f t="shared" ref="A199" si="351">IF($G199="","Nincs VKR kiválasztva!",CF199)</f>
        <v>Kitöltés rendben!</v>
      </c>
      <c r="B199" s="176">
        <v>2</v>
      </c>
      <c r="C199" s="171" t="s">
        <v>481</v>
      </c>
      <c r="D199" s="173" t="s">
        <v>511</v>
      </c>
      <c r="E199" s="173" t="s">
        <v>574</v>
      </c>
      <c r="F199" s="174" t="str">
        <f>VLOOKUP($G199,Összesítő!$B:$F,2,FALSE)</f>
        <v>11-20880-1-003-00-06</v>
      </c>
      <c r="G199" s="171" t="s">
        <v>176</v>
      </c>
      <c r="H199" s="174">
        <f>COUNTA($G$3:G199)</f>
        <v>162</v>
      </c>
      <c r="I199" s="174" t="str">
        <f>AZ199&amp;"_"&amp;H199&amp;"_FIV_"&amp;LEFT(Előlap!$B$6,4)</f>
        <v>4158_162_FIV_2026</v>
      </c>
      <c r="J199" s="174" t="str">
        <f>VLOOKUP($G199,Összesítő!$B:$F,5,FALSE)</f>
        <v>Bögöte, Hosszúpereszteg, Vashosszúfalu</v>
      </c>
      <c r="K199" s="174" t="str">
        <f>VLOOKUP($G199,Összesítő!$B:$F,4,FALSE)</f>
        <v>Bögöte Község Önkormányzata, Hosszúpereszteg Község Önkormányzata, Vashosszúfalu Község Önkormányzata</v>
      </c>
      <c r="L199" s="6">
        <f t="shared" ref="L199" si="352">O199+P199</f>
        <v>8000</v>
      </c>
      <c r="M199" s="176">
        <v>2029</v>
      </c>
      <c r="N199" s="176">
        <v>2029</v>
      </c>
      <c r="O199" s="12">
        <v>0</v>
      </c>
      <c r="P199" s="7">
        <v>8000</v>
      </c>
      <c r="Q199" s="7">
        <v>0</v>
      </c>
      <c r="S199" s="7">
        <v>0</v>
      </c>
      <c r="T199" s="7">
        <v>0</v>
      </c>
      <c r="U199" s="7">
        <v>0</v>
      </c>
      <c r="V199" s="7">
        <v>0</v>
      </c>
      <c r="W199" s="7">
        <v>0</v>
      </c>
      <c r="X199" s="7">
        <v>0</v>
      </c>
      <c r="Y199" s="7">
        <v>0</v>
      </c>
      <c r="Z199" s="7">
        <v>0</v>
      </c>
      <c r="AA199" s="7">
        <v>0</v>
      </c>
      <c r="AB199" s="7">
        <v>0</v>
      </c>
      <c r="AC199" s="7">
        <v>0</v>
      </c>
      <c r="AD199" s="6">
        <f t="shared" ref="AD199" si="353">SUM(S199:AC199)</f>
        <v>0</v>
      </c>
      <c r="AE199" s="3" t="str">
        <f t="shared" ref="AE199" si="354">IF($G199="","Nincs VKR kiválasztva!",IF(BB199=0,"Hiányos kitöltés!",BG199))</f>
        <v>Nem rövidtávú a feladat.</v>
      </c>
      <c r="AG199" s="7">
        <v>0</v>
      </c>
      <c r="AH199" s="7">
        <v>0</v>
      </c>
      <c r="AI199" s="7">
        <v>0</v>
      </c>
      <c r="AJ199" s="7">
        <v>0</v>
      </c>
      <c r="AK199" s="7">
        <v>0</v>
      </c>
      <c r="AL199" s="7">
        <v>0</v>
      </c>
      <c r="AM199" s="7">
        <v>0</v>
      </c>
      <c r="AN199" s="7">
        <v>0</v>
      </c>
      <c r="AO199" s="7">
        <v>0</v>
      </c>
      <c r="AP199" s="7">
        <v>0</v>
      </c>
      <c r="AQ199" s="7">
        <v>0</v>
      </c>
      <c r="AR199" s="6">
        <f t="shared" ref="AR199" si="355">SUM(AG199:AQ199)</f>
        <v>0</v>
      </c>
      <c r="AS199" s="171" t="s">
        <v>580</v>
      </c>
      <c r="AT199" s="3" t="str">
        <f t="shared" si="306"/>
        <v>Forráshiányos a feladat!</v>
      </c>
      <c r="AV199" s="173" t="s">
        <v>0</v>
      </c>
      <c r="AW199" s="173" t="s">
        <v>0</v>
      </c>
      <c r="AZ199" s="8">
        <f>VLOOKUP($G199,Összesítő!$B:$F,3,FALSE)</f>
        <v>4158</v>
      </c>
      <c r="BA199" s="8">
        <f t="shared" si="307"/>
        <v>0</v>
      </c>
      <c r="BB199" s="5">
        <f t="shared" si="308"/>
        <v>1</v>
      </c>
      <c r="BC199" s="5" t="str">
        <f t="shared" si="309"/>
        <v>H</v>
      </c>
      <c r="BD199" s="5">
        <f t="shared" ref="BD199" si="356">IF(OR(BC199="R",BC199="RH"),1,0)</f>
        <v>0</v>
      </c>
      <c r="BE199" s="5">
        <f t="shared" si="311"/>
        <v>0</v>
      </c>
      <c r="BF199" s="5">
        <f t="shared" si="312"/>
        <v>0</v>
      </c>
      <c r="BG199" s="8" t="str">
        <f t="shared" si="313"/>
        <v>Nem rövidtávú a feladat.</v>
      </c>
      <c r="BH199" s="5">
        <f t="shared" si="314"/>
        <v>1</v>
      </c>
      <c r="BI199" s="5">
        <f t="shared" si="315"/>
        <v>1</v>
      </c>
      <c r="BJ199" s="5">
        <f t="shared" si="316"/>
        <v>1</v>
      </c>
      <c r="BK199" s="5">
        <f t="shared" si="317"/>
        <v>1</v>
      </c>
      <c r="BL199" s="5">
        <f t="shared" ref="BL199" si="357">IF(AND($BK199=1,$P199=$AR199),1,IF(AND($BK199=1,$P199&gt;$AR199,AS199="igen"),1,0))</f>
        <v>1</v>
      </c>
      <c r="BM199" s="4" t="str">
        <f t="shared" si="319"/>
        <v>Forráshiányos a feladat!</v>
      </c>
      <c r="BN199" s="5">
        <f t="shared" si="320"/>
        <v>0</v>
      </c>
      <c r="BO199" s="5">
        <f t="shared" si="321"/>
        <v>1</v>
      </c>
      <c r="BP199" s="5">
        <f t="shared" si="322"/>
        <v>0</v>
      </c>
      <c r="BQ199" s="5">
        <f t="shared" si="323"/>
        <v>0</v>
      </c>
      <c r="BR199" s="5">
        <f t="shared" si="324"/>
        <v>0</v>
      </c>
      <c r="BS199" s="8">
        <f t="shared" si="325"/>
        <v>0</v>
      </c>
      <c r="BT199" s="5">
        <f t="shared" si="326"/>
        <v>0</v>
      </c>
      <c r="BU199" s="5">
        <f t="shared" si="327"/>
        <v>0</v>
      </c>
      <c r="BV199" s="5">
        <f t="shared" si="328"/>
        <v>1</v>
      </c>
      <c r="BW199" s="5">
        <f t="shared" si="329"/>
        <v>1</v>
      </c>
      <c r="BX199" s="5">
        <f t="shared" si="330"/>
        <v>1</v>
      </c>
      <c r="BY199" s="5">
        <f t="shared" si="331"/>
        <v>1</v>
      </c>
      <c r="BZ199" s="5">
        <f t="shared" si="332"/>
        <v>1</v>
      </c>
      <c r="CA199" s="5">
        <f t="shared" si="333"/>
        <v>1</v>
      </c>
      <c r="CB199" s="5">
        <f t="shared" si="334"/>
        <v>1</v>
      </c>
      <c r="CC199" s="5">
        <f t="shared" si="335"/>
        <v>1</v>
      </c>
      <c r="CD199" s="5">
        <f t="shared" si="336"/>
        <v>1</v>
      </c>
      <c r="CE199" s="5" t="str">
        <f t="shared" si="337"/>
        <v>?</v>
      </c>
      <c r="CF199" s="4" t="str">
        <f t="shared" ref="CF199" si="358">IF($BB199=0,$CE199,IF($BH199=0,"I. ütem forrása nincs kitöltve!",IF($BK199=0,"II. ütem forrása nincs kitöltve!",IF($BE199=1,"Költségek üteme nem megfelelő (az időtartam és a költség üteme eltér)!",IF(AND(BI199=0,$BB199=1,$BK199=1,$BE199=1),"Kötelező cellák kitöltve, de az I. ütem forrása hibás!",IF(AND(BK199=0,$BB199=1,$BK199=1,$BE199=1),"Kötelező cellák kitöltve, de a II. ütem forrása hibás!",IF(AND($BP199=1,$BA199&lt;30),"Nullás a rövidtávú feladat és rövid (hiányzik) a hozzá tartozó indoklás!",IF(AND($BQ199=1,$BA199&lt;30),"Nullás a hosszútávú feladat és rövid (hiányzik) a hozzá tartozó indoklás!",IF(AND(BO199=1,C199="1811_RENDKÍVÜLI"),"II. ütemre nem tervezhet Rendkívüli feladatot!",IF(BI199=0,AE199,IF(BL199=0,AT199,IF(AND(BD199=1,$Q199&gt;$O199),"EM rendelet 2. melléklet terhére elszámolt költség nem lehet nagyobb az I. ütemre tervezett tényleges költségnél!",IF($AD199&gt;$O199,"Többlet forrást jelölt meg az I. ütemnél! Kérjük, a többletet az 'Osszesito' fülön tüntesse fel!",IF($AR199&gt;$P199,"Többlet forrást jelölt meg a II. ütemnél! Kérjük, a többletet az 'Osszesito' fülön tüntesse fel!","Kitöltés rendben!"))))))))))))))</f>
        <v>Kitöltés rendben!</v>
      </c>
      <c r="CG199" s="5">
        <f t="shared" ref="CG199" si="359">IF(A199="Kitöltés rendben!",1,0)</f>
        <v>1</v>
      </c>
      <c r="CH199" s="5">
        <f t="shared" si="340"/>
        <v>0</v>
      </c>
      <c r="CI199" s="5">
        <f t="shared" si="341"/>
        <v>1</v>
      </c>
    </row>
    <row r="200" spans="1:87" s="2" customFormat="1" ht="86.4" hidden="1" customHeight="1" x14ac:dyDescent="0.3">
      <c r="A200" s="1" t="str">
        <f t="shared" si="301"/>
        <v>Kitöltés rendben!</v>
      </c>
      <c r="B200" s="172">
        <v>0</v>
      </c>
      <c r="C200" s="171" t="s">
        <v>489</v>
      </c>
      <c r="D200" s="173" t="s">
        <v>506</v>
      </c>
      <c r="E200" s="173" t="s">
        <v>575</v>
      </c>
      <c r="F200" s="174" t="str">
        <f>VLOOKUP($G200,Összesítő!$B:$F,2,FALSE)</f>
        <v>11-20880-1-003-00-06</v>
      </c>
      <c r="G200" s="171" t="s">
        <v>176</v>
      </c>
      <c r="H200" s="174">
        <f>COUNTA($G$3:G200)</f>
        <v>163</v>
      </c>
      <c r="I200" s="174" t="str">
        <f>AZ200&amp;"_"&amp;H200&amp;"_FIV_"&amp;LEFT(Előlap!$B$6,4)</f>
        <v>4158_163_FIV_2026</v>
      </c>
      <c r="J200" s="174" t="str">
        <f>VLOOKUP($G200,Összesítő!$B:$F,5,FALSE)</f>
        <v>Bögöte, Hosszúpereszteg, Vashosszúfalu</v>
      </c>
      <c r="K200" s="174" t="str">
        <f>VLOOKUP($G200,Összesítő!$B:$F,4,FALSE)</f>
        <v>Bögöte Község Önkormányzata, Hosszúpereszteg Község Önkormányzata, Vashosszúfalu Község Önkormányzata</v>
      </c>
      <c r="L200" s="6">
        <f t="shared" si="302"/>
        <v>0</v>
      </c>
      <c r="M200" s="172">
        <v>2027</v>
      </c>
      <c r="N200" s="172">
        <v>2027</v>
      </c>
      <c r="O200" s="12">
        <v>0</v>
      </c>
      <c r="P200" s="7">
        <v>0</v>
      </c>
      <c r="Q200" s="7">
        <v>0</v>
      </c>
      <c r="S200" s="7">
        <v>0</v>
      </c>
      <c r="T200" s="7">
        <v>0</v>
      </c>
      <c r="U200" s="7">
        <v>0</v>
      </c>
      <c r="V200" s="7">
        <v>0</v>
      </c>
      <c r="W200" s="7">
        <v>0</v>
      </c>
      <c r="X200" s="7">
        <v>0</v>
      </c>
      <c r="Y200" s="7">
        <v>0</v>
      </c>
      <c r="Z200" s="7">
        <v>0</v>
      </c>
      <c r="AA200" s="7">
        <v>0</v>
      </c>
      <c r="AB200" s="7">
        <v>0</v>
      </c>
      <c r="AC200" s="7">
        <v>0</v>
      </c>
      <c r="AD200" s="6">
        <f t="shared" si="303"/>
        <v>0</v>
      </c>
      <c r="AE200" s="3" t="str">
        <f t="shared" si="304"/>
        <v>A forrás egyenlő a költséggel (I.ütem).</v>
      </c>
      <c r="AG200" s="7">
        <v>0</v>
      </c>
      <c r="AH200" s="7">
        <v>0</v>
      </c>
      <c r="AI200" s="7">
        <v>0</v>
      </c>
      <c r="AJ200" s="7">
        <v>0</v>
      </c>
      <c r="AK200" s="7">
        <v>0</v>
      </c>
      <c r="AL200" s="7">
        <v>0</v>
      </c>
      <c r="AM200" s="7">
        <v>0</v>
      </c>
      <c r="AN200" s="7">
        <v>0</v>
      </c>
      <c r="AO200" s="7">
        <v>0</v>
      </c>
      <c r="AP200" s="7">
        <v>0</v>
      </c>
      <c r="AQ200" s="7">
        <v>0</v>
      </c>
      <c r="AR200" s="6">
        <f t="shared" si="305"/>
        <v>0</v>
      </c>
      <c r="AS200" s="171" t="s">
        <v>581</v>
      </c>
      <c r="AT200" s="3" t="str">
        <f t="shared" si="306"/>
        <v>Nem hosszútávú a feladat.</v>
      </c>
      <c r="AV200" s="173" t="s">
        <v>582</v>
      </c>
      <c r="AW200" s="173" t="s">
        <v>0</v>
      </c>
      <c r="AZ200" s="8">
        <f>VLOOKUP($G200,Összesítő!$B:$F,3,FALSE)</f>
        <v>4158</v>
      </c>
      <c r="BA200" s="8">
        <f t="shared" si="307"/>
        <v>31</v>
      </c>
      <c r="BB200" s="5">
        <f t="shared" si="308"/>
        <v>1</v>
      </c>
      <c r="BC200" s="5" t="str">
        <f t="shared" si="309"/>
        <v>R</v>
      </c>
      <c r="BD200" s="5">
        <f t="shared" si="310"/>
        <v>1</v>
      </c>
      <c r="BE200" s="5">
        <f t="shared" si="311"/>
        <v>0</v>
      </c>
      <c r="BF200" s="5">
        <f t="shared" si="312"/>
        <v>0</v>
      </c>
      <c r="BG200" s="8" t="str">
        <f t="shared" si="313"/>
        <v>A forrás egyenlő a költséggel (I.ütem).</v>
      </c>
      <c r="BH200" s="5">
        <f t="shared" si="314"/>
        <v>1</v>
      </c>
      <c r="BI200" s="5">
        <f t="shared" si="315"/>
        <v>1</v>
      </c>
      <c r="BJ200" s="5">
        <f t="shared" si="316"/>
        <v>0</v>
      </c>
      <c r="BK200" s="5">
        <f t="shared" si="317"/>
        <v>1</v>
      </c>
      <c r="BL200" s="5">
        <f t="shared" si="318"/>
        <v>1</v>
      </c>
      <c r="BM200" s="4" t="str">
        <f t="shared" si="319"/>
        <v>Nem hosszútávú a feladat.</v>
      </c>
      <c r="BN200" s="5">
        <f t="shared" si="320"/>
        <v>1</v>
      </c>
      <c r="BO200" s="5">
        <f t="shared" si="321"/>
        <v>0</v>
      </c>
      <c r="BP200" s="5">
        <f t="shared" si="322"/>
        <v>1</v>
      </c>
      <c r="BQ200" s="5">
        <f t="shared" si="323"/>
        <v>0</v>
      </c>
      <c r="BR200" s="5">
        <f t="shared" si="324"/>
        <v>1</v>
      </c>
      <c r="BS200" s="8" t="str">
        <f t="shared" si="325"/>
        <v>Nincs hosszútávú terv!</v>
      </c>
      <c r="BT200" s="5">
        <f t="shared" si="326"/>
        <v>1</v>
      </c>
      <c r="BU200" s="5">
        <f t="shared" si="327"/>
        <v>0</v>
      </c>
      <c r="BV200" s="5">
        <f t="shared" si="328"/>
        <v>1</v>
      </c>
      <c r="BW200" s="5">
        <f t="shared" si="329"/>
        <v>1</v>
      </c>
      <c r="BX200" s="5">
        <f t="shared" si="330"/>
        <v>1</v>
      </c>
      <c r="BY200" s="5">
        <f t="shared" si="331"/>
        <v>1</v>
      </c>
      <c r="BZ200" s="5">
        <f t="shared" si="332"/>
        <v>1</v>
      </c>
      <c r="CA200" s="5">
        <f t="shared" si="333"/>
        <v>1</v>
      </c>
      <c r="CB200" s="5">
        <f t="shared" si="334"/>
        <v>1</v>
      </c>
      <c r="CC200" s="5">
        <f t="shared" si="335"/>
        <v>1</v>
      </c>
      <c r="CD200" s="5">
        <f t="shared" si="336"/>
        <v>1</v>
      </c>
      <c r="CE200" s="5" t="str">
        <f t="shared" si="337"/>
        <v>?</v>
      </c>
      <c r="CF200" s="4" t="str">
        <f t="shared" si="338"/>
        <v>Kitöltés rendben!</v>
      </c>
      <c r="CG200" s="5">
        <f t="shared" si="339"/>
        <v>1</v>
      </c>
      <c r="CH200" s="5">
        <f t="shared" si="340"/>
        <v>1</v>
      </c>
      <c r="CI200" s="5">
        <f t="shared" si="341"/>
        <v>0</v>
      </c>
    </row>
    <row r="201" spans="1:87" s="2" customFormat="1" ht="31.2" hidden="1" customHeight="1" x14ac:dyDescent="0.3">
      <c r="A201" s="1" t="str">
        <f t="shared" si="301"/>
        <v>Nincs VKR kiválasztva!</v>
      </c>
      <c r="B201" s="172"/>
      <c r="C201" s="171"/>
      <c r="D201" s="173"/>
      <c r="E201" s="173"/>
      <c r="F201" s="174" t="e">
        <f>VLOOKUP($G201,Összesítő!$B:$F,2,FALSE)</f>
        <v>#N/A</v>
      </c>
      <c r="G201" s="171"/>
      <c r="H201" s="174">
        <f>COUNTA($G$3:G201)</f>
        <v>163</v>
      </c>
      <c r="I201" s="174" t="e">
        <f>AZ201&amp;"_"&amp;H201&amp;"_FIV_"&amp;LEFT(Előlap!$B$6,4)</f>
        <v>#N/A</v>
      </c>
      <c r="J201" s="174" t="e">
        <f>VLOOKUP($G201,Összesítő!$B:$F,5,FALSE)</f>
        <v>#N/A</v>
      </c>
      <c r="K201" s="174" t="e">
        <f>VLOOKUP($G201,Összesítő!$B:$F,4,FALSE)</f>
        <v>#N/A</v>
      </c>
      <c r="L201" s="6">
        <f t="shared" si="302"/>
        <v>0</v>
      </c>
      <c r="M201" s="172"/>
      <c r="N201" s="172"/>
      <c r="O201" s="12"/>
      <c r="P201" s="7"/>
      <c r="Q201" s="7"/>
      <c r="S201" s="7"/>
      <c r="T201" s="7"/>
      <c r="U201" s="7"/>
      <c r="V201" s="7"/>
      <c r="W201" s="7"/>
      <c r="X201" s="7"/>
      <c r="Y201" s="7"/>
      <c r="Z201" s="7"/>
      <c r="AA201" s="7"/>
      <c r="AB201" s="7"/>
      <c r="AC201" s="7"/>
      <c r="AD201" s="6">
        <f t="shared" si="303"/>
        <v>0</v>
      </c>
      <c r="AE201" s="3" t="str">
        <f t="shared" si="304"/>
        <v>Nincs VKR kiválasztva!</v>
      </c>
      <c r="AG201" s="7"/>
      <c r="AH201" s="7"/>
      <c r="AI201" s="7"/>
      <c r="AJ201" s="7"/>
      <c r="AK201" s="7"/>
      <c r="AL201" s="7"/>
      <c r="AM201" s="7"/>
      <c r="AN201" s="7"/>
      <c r="AO201" s="7"/>
      <c r="AP201" s="7"/>
      <c r="AQ201" s="7"/>
      <c r="AR201" s="6">
        <f t="shared" si="305"/>
        <v>0</v>
      </c>
      <c r="AS201" s="171"/>
      <c r="AT201" s="3" t="str">
        <f t="shared" si="306"/>
        <v>Nincs VKR kiválasztva!</v>
      </c>
      <c r="AV201" s="173" t="s">
        <v>0</v>
      </c>
      <c r="AW201" s="173" t="s">
        <v>0</v>
      </c>
      <c r="AZ201" s="8" t="e">
        <f>VLOOKUP($G201,Összesítő!$B:$F,3,FALSE)</f>
        <v>#N/A</v>
      </c>
      <c r="BA201" s="8">
        <f t="shared" si="307"/>
        <v>0</v>
      </c>
      <c r="BB201" s="5" t="e">
        <f t="shared" si="308"/>
        <v>#N/A</v>
      </c>
      <c r="BC201" s="5" t="e">
        <f t="shared" si="309"/>
        <v>#N/A</v>
      </c>
      <c r="BD201" s="5" t="e">
        <f t="shared" si="310"/>
        <v>#N/A</v>
      </c>
      <c r="BE201" s="5" t="e">
        <f t="shared" si="311"/>
        <v>#N/A</v>
      </c>
      <c r="BF201" s="5">
        <f t="shared" si="312"/>
        <v>0</v>
      </c>
      <c r="BG201" s="8" t="str">
        <f t="shared" si="313"/>
        <v>A forrás egyenlő a költséggel (I.ütem).</v>
      </c>
      <c r="BH201" s="5">
        <f t="shared" si="314"/>
        <v>0</v>
      </c>
      <c r="BI201" s="5">
        <f t="shared" si="315"/>
        <v>0</v>
      </c>
      <c r="BJ201" s="5">
        <f t="shared" si="316"/>
        <v>0</v>
      </c>
      <c r="BK201" s="5">
        <f t="shared" si="317"/>
        <v>0</v>
      </c>
      <c r="BL201" s="5">
        <f t="shared" si="318"/>
        <v>0</v>
      </c>
      <c r="BM201" s="4" t="str">
        <f t="shared" si="319"/>
        <v>Nem hosszútávú a feladat.</v>
      </c>
      <c r="BN201" s="5">
        <f t="shared" si="320"/>
        <v>1</v>
      </c>
      <c r="BO201" s="5">
        <f t="shared" si="321"/>
        <v>0</v>
      </c>
      <c r="BP201" s="5">
        <f t="shared" si="322"/>
        <v>1</v>
      </c>
      <c r="BQ201" s="5">
        <f t="shared" si="323"/>
        <v>0</v>
      </c>
      <c r="BR201" s="5" t="e">
        <f t="shared" si="324"/>
        <v>#N/A</v>
      </c>
      <c r="BS201" s="8" t="str">
        <f t="shared" si="325"/>
        <v>Nincs hosszútávú terv!</v>
      </c>
      <c r="BT201" s="5" t="e">
        <f t="shared" si="326"/>
        <v>#N/A</v>
      </c>
      <c r="BU201" s="5" t="e">
        <f t="shared" si="327"/>
        <v>#N/A</v>
      </c>
      <c r="BV201" s="5">
        <f t="shared" si="328"/>
        <v>0</v>
      </c>
      <c r="BW201" s="5">
        <f t="shared" si="329"/>
        <v>0</v>
      </c>
      <c r="BX201" s="5">
        <f t="shared" si="330"/>
        <v>0</v>
      </c>
      <c r="BY201" s="5">
        <f t="shared" si="331"/>
        <v>0</v>
      </c>
      <c r="BZ201" s="5">
        <f t="shared" si="332"/>
        <v>0</v>
      </c>
      <c r="CA201" s="5">
        <f t="shared" si="333"/>
        <v>0</v>
      </c>
      <c r="CB201" s="5">
        <f t="shared" si="334"/>
        <v>0</v>
      </c>
      <c r="CC201" s="5">
        <f t="shared" si="335"/>
        <v>0</v>
      </c>
      <c r="CD201" s="5">
        <f t="shared" si="336"/>
        <v>0</v>
      </c>
      <c r="CE201" s="5" t="e">
        <f t="shared" si="337"/>
        <v>#N/A</v>
      </c>
      <c r="CF201" s="4" t="e">
        <f t="shared" si="338"/>
        <v>#N/A</v>
      </c>
      <c r="CG201" s="5">
        <f t="shared" si="339"/>
        <v>0</v>
      </c>
      <c r="CH201" s="5" t="e">
        <f t="shared" si="340"/>
        <v>#N/A</v>
      </c>
      <c r="CI201" s="5" t="e">
        <f t="shared" si="341"/>
        <v>#N/A</v>
      </c>
    </row>
    <row r="202" spans="1:87" s="2" customFormat="1" ht="72" hidden="1" customHeight="1" x14ac:dyDescent="0.3">
      <c r="A202" s="1" t="str">
        <f t="shared" si="301"/>
        <v>Kitöltés rendben!</v>
      </c>
      <c r="B202" s="172">
        <v>2</v>
      </c>
      <c r="C202" s="171" t="s">
        <v>438</v>
      </c>
      <c r="D202" s="173" t="s">
        <v>538</v>
      </c>
      <c r="E202" s="173" t="s">
        <v>576</v>
      </c>
      <c r="F202" s="174" t="str">
        <f>VLOOKUP($G202,Összesítő!$B:$F,2,FALSE)</f>
        <v>11-13532-1-003-00-04</v>
      </c>
      <c r="G202" s="171" t="s">
        <v>144</v>
      </c>
      <c r="H202" s="174">
        <f>COUNTA($G$3:G202)</f>
        <v>164</v>
      </c>
      <c r="I202" s="174" t="str">
        <f>AZ202&amp;"_"&amp;H202&amp;"_FIV_"&amp;LEFT(Előlap!$B$6,4)</f>
        <v>4150_164_FIV_2026</v>
      </c>
      <c r="J202" s="174" t="str">
        <f>VLOOKUP($G202,Összesítő!$B:$F,5,FALSE)</f>
        <v>Körmend, Magyarnádalja, Vasalja</v>
      </c>
      <c r="K202" s="174" t="str">
        <f>VLOOKUP($G202,Összesítő!$B:$F,4,FALSE)</f>
        <v>Körmend Város Önkormányzata, Magyarnádalja Községi Önkormányzat, Vasalja Községi Önkormányzat</v>
      </c>
      <c r="L202" s="6">
        <f t="shared" si="302"/>
        <v>81000</v>
      </c>
      <c r="M202" s="172">
        <v>2033</v>
      </c>
      <c r="N202" s="172">
        <v>2034</v>
      </c>
      <c r="O202" s="12">
        <v>0</v>
      </c>
      <c r="P202" s="7">
        <v>81000</v>
      </c>
      <c r="Q202" s="7">
        <v>0</v>
      </c>
      <c r="S202" s="7">
        <v>0</v>
      </c>
      <c r="T202" s="7">
        <v>0</v>
      </c>
      <c r="U202" s="7">
        <v>0</v>
      </c>
      <c r="V202" s="7">
        <v>0</v>
      </c>
      <c r="W202" s="7">
        <v>0</v>
      </c>
      <c r="X202" s="7">
        <v>0</v>
      </c>
      <c r="Y202" s="7">
        <v>0</v>
      </c>
      <c r="Z202" s="7">
        <v>0</v>
      </c>
      <c r="AA202" s="7">
        <v>0</v>
      </c>
      <c r="AB202" s="7">
        <v>0</v>
      </c>
      <c r="AC202" s="7">
        <v>0</v>
      </c>
      <c r="AD202" s="6">
        <f t="shared" si="303"/>
        <v>0</v>
      </c>
      <c r="AE202" s="3" t="str">
        <f t="shared" si="304"/>
        <v>Nem rövidtávú a feladat.</v>
      </c>
      <c r="AG202" s="7">
        <v>0</v>
      </c>
      <c r="AH202" s="7">
        <v>0</v>
      </c>
      <c r="AI202" s="7">
        <v>5186</v>
      </c>
      <c r="AJ202" s="7">
        <v>0</v>
      </c>
      <c r="AK202" s="7">
        <v>0</v>
      </c>
      <c r="AL202" s="7">
        <v>0</v>
      </c>
      <c r="AM202" s="7">
        <v>0</v>
      </c>
      <c r="AN202" s="7">
        <v>0</v>
      </c>
      <c r="AO202" s="7">
        <v>0</v>
      </c>
      <c r="AP202" s="7">
        <v>0</v>
      </c>
      <c r="AQ202" s="7">
        <v>0</v>
      </c>
      <c r="AR202" s="6">
        <f t="shared" si="305"/>
        <v>5186</v>
      </c>
      <c r="AS202" s="171" t="s">
        <v>580</v>
      </c>
      <c r="AT202" s="3" t="str">
        <f t="shared" si="306"/>
        <v>Forráshiányos a feladat!</v>
      </c>
      <c r="AV202" s="173" t="s">
        <v>0</v>
      </c>
      <c r="AW202" s="173" t="s">
        <v>0</v>
      </c>
      <c r="AZ202" s="8">
        <f>VLOOKUP($G202,Összesítő!$B:$F,3,FALSE)</f>
        <v>4150</v>
      </c>
      <c r="BA202" s="8">
        <f t="shared" si="307"/>
        <v>0</v>
      </c>
      <c r="BB202" s="5">
        <f t="shared" si="308"/>
        <v>1</v>
      </c>
      <c r="BC202" s="5" t="str">
        <f t="shared" si="309"/>
        <v>H</v>
      </c>
      <c r="BD202" s="5">
        <f t="shared" si="310"/>
        <v>0</v>
      </c>
      <c r="BE202" s="5">
        <f t="shared" si="311"/>
        <v>0</v>
      </c>
      <c r="BF202" s="5">
        <f t="shared" si="312"/>
        <v>0</v>
      </c>
      <c r="BG202" s="8" t="str">
        <f t="shared" si="313"/>
        <v>Nem rövidtávú a feladat.</v>
      </c>
      <c r="BH202" s="5">
        <f t="shared" si="314"/>
        <v>1</v>
      </c>
      <c r="BI202" s="5">
        <f t="shared" si="315"/>
        <v>1</v>
      </c>
      <c r="BJ202" s="5">
        <f t="shared" si="316"/>
        <v>1</v>
      </c>
      <c r="BK202" s="5">
        <f t="shared" si="317"/>
        <v>1</v>
      </c>
      <c r="BL202" s="5">
        <f t="shared" si="318"/>
        <v>1</v>
      </c>
      <c r="BM202" s="4" t="str">
        <f t="shared" si="319"/>
        <v>Forráshiányos a feladat!</v>
      </c>
      <c r="BN202" s="5">
        <f t="shared" si="320"/>
        <v>0</v>
      </c>
      <c r="BO202" s="5">
        <f t="shared" si="321"/>
        <v>1</v>
      </c>
      <c r="BP202" s="5">
        <f t="shared" si="322"/>
        <v>0</v>
      </c>
      <c r="BQ202" s="5">
        <f t="shared" si="323"/>
        <v>0</v>
      </c>
      <c r="BR202" s="5">
        <f t="shared" si="324"/>
        <v>0</v>
      </c>
      <c r="BS202" s="8">
        <f t="shared" si="325"/>
        <v>0</v>
      </c>
      <c r="BT202" s="5">
        <f t="shared" si="326"/>
        <v>0</v>
      </c>
      <c r="BU202" s="5">
        <f t="shared" si="327"/>
        <v>0</v>
      </c>
      <c r="BV202" s="5">
        <f t="shared" si="328"/>
        <v>1</v>
      </c>
      <c r="BW202" s="5">
        <f t="shared" si="329"/>
        <v>1</v>
      </c>
      <c r="BX202" s="5">
        <f t="shared" si="330"/>
        <v>1</v>
      </c>
      <c r="BY202" s="5">
        <f t="shared" si="331"/>
        <v>1</v>
      </c>
      <c r="BZ202" s="5">
        <f t="shared" si="332"/>
        <v>1</v>
      </c>
      <c r="CA202" s="5">
        <f t="shared" si="333"/>
        <v>1</v>
      </c>
      <c r="CB202" s="5">
        <f t="shared" si="334"/>
        <v>1</v>
      </c>
      <c r="CC202" s="5">
        <f t="shared" si="335"/>
        <v>1</v>
      </c>
      <c r="CD202" s="5">
        <f t="shared" si="336"/>
        <v>1</v>
      </c>
      <c r="CE202" s="5" t="str">
        <f t="shared" si="337"/>
        <v>?</v>
      </c>
      <c r="CF202" s="4" t="str">
        <f t="shared" si="338"/>
        <v>Kitöltés rendben!</v>
      </c>
      <c r="CG202" s="5">
        <f t="shared" si="339"/>
        <v>1</v>
      </c>
      <c r="CH202" s="5">
        <f t="shared" si="340"/>
        <v>0</v>
      </c>
      <c r="CI202" s="5">
        <f t="shared" si="341"/>
        <v>1</v>
      </c>
    </row>
    <row r="203" spans="1:87" s="2" customFormat="1" ht="72" hidden="1" customHeight="1" x14ac:dyDescent="0.3">
      <c r="A203" s="1" t="str">
        <f t="shared" si="301"/>
        <v>Kitöltés rendben!</v>
      </c>
      <c r="B203" s="172">
        <v>2</v>
      </c>
      <c r="C203" s="171" t="s">
        <v>444</v>
      </c>
      <c r="D203" s="173" t="s">
        <v>539</v>
      </c>
      <c r="E203" s="173" t="s">
        <v>576</v>
      </c>
      <c r="F203" s="174" t="str">
        <f>VLOOKUP($G203,Összesítő!$B:$F,2,FALSE)</f>
        <v>11-13532-1-003-00-04</v>
      </c>
      <c r="G203" s="171" t="s">
        <v>144</v>
      </c>
      <c r="H203" s="174">
        <f>COUNTA($G$3:G203)</f>
        <v>165</v>
      </c>
      <c r="I203" s="174" t="str">
        <f>AZ203&amp;"_"&amp;H203&amp;"_FIV_"&amp;LEFT(Előlap!$B$6,4)</f>
        <v>4150_165_FIV_2026</v>
      </c>
      <c r="J203" s="174" t="str">
        <f>VLOOKUP($G203,Összesítő!$B:$F,5,FALSE)</f>
        <v>Körmend, Magyarnádalja, Vasalja</v>
      </c>
      <c r="K203" s="174" t="str">
        <f>VLOOKUP($G203,Összesítő!$B:$F,4,FALSE)</f>
        <v>Körmend Város Önkormányzata, Magyarnádalja Községi Önkormányzat, Vasalja Községi Önkormányzat</v>
      </c>
      <c r="L203" s="6">
        <f t="shared" si="302"/>
        <v>5000</v>
      </c>
      <c r="M203" s="172">
        <v>2028</v>
      </c>
      <c r="N203" s="172">
        <v>2028</v>
      </c>
      <c r="O203" s="12">
        <v>0</v>
      </c>
      <c r="P203" s="7">
        <v>5000</v>
      </c>
      <c r="Q203" s="7">
        <v>0</v>
      </c>
      <c r="S203" s="7">
        <v>0</v>
      </c>
      <c r="T203" s="7">
        <v>0</v>
      </c>
      <c r="U203" s="7">
        <v>0</v>
      </c>
      <c r="V203" s="7">
        <v>0</v>
      </c>
      <c r="W203" s="7">
        <v>0</v>
      </c>
      <c r="X203" s="7">
        <v>0</v>
      </c>
      <c r="Y203" s="7">
        <v>0</v>
      </c>
      <c r="Z203" s="7">
        <v>0</v>
      </c>
      <c r="AA203" s="7">
        <v>0</v>
      </c>
      <c r="AB203" s="7">
        <v>0</v>
      </c>
      <c r="AC203" s="7">
        <v>0</v>
      </c>
      <c r="AD203" s="6">
        <f t="shared" si="303"/>
        <v>0</v>
      </c>
      <c r="AE203" s="3" t="str">
        <f t="shared" si="304"/>
        <v>Nem rövidtávú a feladat.</v>
      </c>
      <c r="AG203" s="7">
        <v>0</v>
      </c>
      <c r="AH203" s="7">
        <v>0</v>
      </c>
      <c r="AI203" s="7">
        <v>0</v>
      </c>
      <c r="AJ203" s="7">
        <v>0</v>
      </c>
      <c r="AK203" s="7">
        <v>0</v>
      </c>
      <c r="AL203" s="7">
        <v>0</v>
      </c>
      <c r="AM203" s="7">
        <v>0</v>
      </c>
      <c r="AN203" s="7">
        <v>0</v>
      </c>
      <c r="AO203" s="7">
        <v>0</v>
      </c>
      <c r="AP203" s="7">
        <v>0</v>
      </c>
      <c r="AQ203" s="7">
        <v>0</v>
      </c>
      <c r="AR203" s="6">
        <f t="shared" si="305"/>
        <v>0</v>
      </c>
      <c r="AS203" s="171" t="s">
        <v>580</v>
      </c>
      <c r="AT203" s="3" t="str">
        <f t="shared" si="306"/>
        <v>Forráshiányos a feladat!</v>
      </c>
      <c r="AV203" s="173" t="s">
        <v>0</v>
      </c>
      <c r="AW203" s="173" t="s">
        <v>0</v>
      </c>
      <c r="AZ203" s="8">
        <f>VLOOKUP($G203,Összesítő!$B:$F,3,FALSE)</f>
        <v>4150</v>
      </c>
      <c r="BA203" s="8">
        <f t="shared" si="307"/>
        <v>0</v>
      </c>
      <c r="BB203" s="5">
        <f t="shared" si="308"/>
        <v>1</v>
      </c>
      <c r="BC203" s="5" t="str">
        <f t="shared" si="309"/>
        <v>H</v>
      </c>
      <c r="BD203" s="5">
        <f t="shared" si="310"/>
        <v>0</v>
      </c>
      <c r="BE203" s="5">
        <f t="shared" si="311"/>
        <v>0</v>
      </c>
      <c r="BF203" s="5">
        <f t="shared" si="312"/>
        <v>0</v>
      </c>
      <c r="BG203" s="8" t="str">
        <f t="shared" si="313"/>
        <v>Nem rövidtávú a feladat.</v>
      </c>
      <c r="BH203" s="5">
        <f t="shared" si="314"/>
        <v>1</v>
      </c>
      <c r="BI203" s="5">
        <f t="shared" si="315"/>
        <v>1</v>
      </c>
      <c r="BJ203" s="5">
        <f t="shared" si="316"/>
        <v>1</v>
      </c>
      <c r="BK203" s="5">
        <f t="shared" si="317"/>
        <v>1</v>
      </c>
      <c r="BL203" s="5">
        <f t="shared" si="318"/>
        <v>1</v>
      </c>
      <c r="BM203" s="4" t="str">
        <f t="shared" si="319"/>
        <v>Forráshiányos a feladat!</v>
      </c>
      <c r="BN203" s="5">
        <f t="shared" si="320"/>
        <v>0</v>
      </c>
      <c r="BO203" s="5">
        <f t="shared" si="321"/>
        <v>1</v>
      </c>
      <c r="BP203" s="5">
        <f t="shared" si="322"/>
        <v>0</v>
      </c>
      <c r="BQ203" s="5">
        <f t="shared" si="323"/>
        <v>0</v>
      </c>
      <c r="BR203" s="5">
        <f t="shared" si="324"/>
        <v>0</v>
      </c>
      <c r="BS203" s="8">
        <f t="shared" si="325"/>
        <v>0</v>
      </c>
      <c r="BT203" s="5">
        <f t="shared" si="326"/>
        <v>0</v>
      </c>
      <c r="BU203" s="5">
        <f t="shared" si="327"/>
        <v>0</v>
      </c>
      <c r="BV203" s="5">
        <f t="shared" si="328"/>
        <v>1</v>
      </c>
      <c r="BW203" s="5">
        <f t="shared" si="329"/>
        <v>1</v>
      </c>
      <c r="BX203" s="5">
        <f t="shared" si="330"/>
        <v>1</v>
      </c>
      <c r="BY203" s="5">
        <f t="shared" si="331"/>
        <v>1</v>
      </c>
      <c r="BZ203" s="5">
        <f t="shared" si="332"/>
        <v>1</v>
      </c>
      <c r="CA203" s="5">
        <f t="shared" si="333"/>
        <v>1</v>
      </c>
      <c r="CB203" s="5">
        <f t="shared" si="334"/>
        <v>1</v>
      </c>
      <c r="CC203" s="5">
        <f t="shared" si="335"/>
        <v>1</v>
      </c>
      <c r="CD203" s="5">
        <f t="shared" si="336"/>
        <v>1</v>
      </c>
      <c r="CE203" s="5" t="str">
        <f t="shared" si="337"/>
        <v>?</v>
      </c>
      <c r="CF203" s="4" t="str">
        <f t="shared" si="338"/>
        <v>Kitöltés rendben!</v>
      </c>
      <c r="CG203" s="5">
        <f t="shared" si="339"/>
        <v>1</v>
      </c>
      <c r="CH203" s="5">
        <f t="shared" si="340"/>
        <v>0</v>
      </c>
      <c r="CI203" s="5">
        <f t="shared" si="341"/>
        <v>1</v>
      </c>
    </row>
    <row r="204" spans="1:87" s="2" customFormat="1" ht="72" hidden="1" customHeight="1" x14ac:dyDescent="0.3">
      <c r="A204" s="1" t="str">
        <f t="shared" si="301"/>
        <v>Kitöltés rendben!</v>
      </c>
      <c r="B204" s="172">
        <v>2</v>
      </c>
      <c r="C204" s="171" t="s">
        <v>444</v>
      </c>
      <c r="D204" s="173" t="s">
        <v>540</v>
      </c>
      <c r="E204" s="173" t="s">
        <v>576</v>
      </c>
      <c r="F204" s="174" t="str">
        <f>VLOOKUP($G204,Összesítő!$B:$F,2,FALSE)</f>
        <v>11-13532-1-003-00-04</v>
      </c>
      <c r="G204" s="171" t="s">
        <v>144</v>
      </c>
      <c r="H204" s="174">
        <f>COUNTA($G$3:G204)</f>
        <v>166</v>
      </c>
      <c r="I204" s="174" t="str">
        <f>AZ204&amp;"_"&amp;H204&amp;"_FIV_"&amp;LEFT(Előlap!$B$6,4)</f>
        <v>4150_166_FIV_2026</v>
      </c>
      <c r="J204" s="174" t="str">
        <f>VLOOKUP($G204,Összesítő!$B:$F,5,FALSE)</f>
        <v>Körmend, Magyarnádalja, Vasalja</v>
      </c>
      <c r="K204" s="174" t="str">
        <f>VLOOKUP($G204,Összesítő!$B:$F,4,FALSE)</f>
        <v>Körmend Város Önkormányzata, Magyarnádalja Községi Önkormányzat, Vasalja Községi Önkormányzat</v>
      </c>
      <c r="L204" s="6">
        <f t="shared" si="302"/>
        <v>10000</v>
      </c>
      <c r="M204" s="172">
        <v>2030</v>
      </c>
      <c r="N204" s="172">
        <v>2030</v>
      </c>
      <c r="O204" s="12">
        <v>0</v>
      </c>
      <c r="P204" s="7">
        <v>10000</v>
      </c>
      <c r="Q204" s="7">
        <v>0</v>
      </c>
      <c r="S204" s="7">
        <v>0</v>
      </c>
      <c r="T204" s="7">
        <v>0</v>
      </c>
      <c r="U204" s="7">
        <v>0</v>
      </c>
      <c r="V204" s="7">
        <v>0</v>
      </c>
      <c r="W204" s="7">
        <v>0</v>
      </c>
      <c r="X204" s="7">
        <v>0</v>
      </c>
      <c r="Y204" s="7">
        <v>0</v>
      </c>
      <c r="Z204" s="7">
        <v>0</v>
      </c>
      <c r="AA204" s="7">
        <v>0</v>
      </c>
      <c r="AB204" s="7">
        <v>0</v>
      </c>
      <c r="AC204" s="7">
        <v>0</v>
      </c>
      <c r="AD204" s="6">
        <f t="shared" si="303"/>
        <v>0</v>
      </c>
      <c r="AE204" s="3" t="str">
        <f t="shared" si="304"/>
        <v>Nem rövidtávú a feladat.</v>
      </c>
      <c r="AG204" s="7">
        <v>0</v>
      </c>
      <c r="AH204" s="7">
        <v>0</v>
      </c>
      <c r="AI204" s="7">
        <v>0</v>
      </c>
      <c r="AJ204" s="7">
        <v>0</v>
      </c>
      <c r="AK204" s="7">
        <v>0</v>
      </c>
      <c r="AL204" s="7">
        <v>0</v>
      </c>
      <c r="AM204" s="7">
        <v>0</v>
      </c>
      <c r="AN204" s="7">
        <v>0</v>
      </c>
      <c r="AO204" s="7">
        <v>0</v>
      </c>
      <c r="AP204" s="7">
        <v>0</v>
      </c>
      <c r="AQ204" s="7">
        <v>0</v>
      </c>
      <c r="AR204" s="6">
        <f t="shared" si="305"/>
        <v>0</v>
      </c>
      <c r="AS204" s="171" t="s">
        <v>580</v>
      </c>
      <c r="AT204" s="3" t="str">
        <f t="shared" si="306"/>
        <v>Forráshiányos a feladat!</v>
      </c>
      <c r="AV204" s="173" t="s">
        <v>0</v>
      </c>
      <c r="AW204" s="173" t="s">
        <v>0</v>
      </c>
      <c r="AZ204" s="8">
        <f>VLOOKUP($G204,Összesítő!$B:$F,3,FALSE)</f>
        <v>4150</v>
      </c>
      <c r="BA204" s="8">
        <f t="shared" si="307"/>
        <v>0</v>
      </c>
      <c r="BB204" s="5">
        <f t="shared" si="308"/>
        <v>1</v>
      </c>
      <c r="BC204" s="5" t="str">
        <f t="shared" si="309"/>
        <v>H</v>
      </c>
      <c r="BD204" s="5">
        <f t="shared" si="310"/>
        <v>0</v>
      </c>
      <c r="BE204" s="5">
        <f t="shared" si="311"/>
        <v>0</v>
      </c>
      <c r="BF204" s="5">
        <f t="shared" si="312"/>
        <v>0</v>
      </c>
      <c r="BG204" s="8" t="str">
        <f t="shared" si="313"/>
        <v>Nem rövidtávú a feladat.</v>
      </c>
      <c r="BH204" s="5">
        <f t="shared" si="314"/>
        <v>1</v>
      </c>
      <c r="BI204" s="5">
        <f t="shared" si="315"/>
        <v>1</v>
      </c>
      <c r="BJ204" s="5">
        <f t="shared" si="316"/>
        <v>1</v>
      </c>
      <c r="BK204" s="5">
        <f t="shared" si="317"/>
        <v>1</v>
      </c>
      <c r="BL204" s="5">
        <f t="shared" si="318"/>
        <v>1</v>
      </c>
      <c r="BM204" s="4" t="str">
        <f t="shared" si="319"/>
        <v>Forráshiányos a feladat!</v>
      </c>
      <c r="BN204" s="5">
        <f t="shared" si="320"/>
        <v>0</v>
      </c>
      <c r="BO204" s="5">
        <f t="shared" si="321"/>
        <v>1</v>
      </c>
      <c r="BP204" s="5">
        <f t="shared" si="322"/>
        <v>0</v>
      </c>
      <c r="BQ204" s="5">
        <f t="shared" si="323"/>
        <v>0</v>
      </c>
      <c r="BR204" s="5">
        <f t="shared" si="324"/>
        <v>0</v>
      </c>
      <c r="BS204" s="8">
        <f t="shared" si="325"/>
        <v>0</v>
      </c>
      <c r="BT204" s="5">
        <f t="shared" si="326"/>
        <v>0</v>
      </c>
      <c r="BU204" s="5">
        <f t="shared" si="327"/>
        <v>0</v>
      </c>
      <c r="BV204" s="5">
        <f t="shared" si="328"/>
        <v>1</v>
      </c>
      <c r="BW204" s="5">
        <f t="shared" si="329"/>
        <v>1</v>
      </c>
      <c r="BX204" s="5">
        <f t="shared" si="330"/>
        <v>1</v>
      </c>
      <c r="BY204" s="5">
        <f t="shared" si="331"/>
        <v>1</v>
      </c>
      <c r="BZ204" s="5">
        <f t="shared" si="332"/>
        <v>1</v>
      </c>
      <c r="CA204" s="5">
        <f t="shared" si="333"/>
        <v>1</v>
      </c>
      <c r="CB204" s="5">
        <f t="shared" si="334"/>
        <v>1</v>
      </c>
      <c r="CC204" s="5">
        <f t="shared" si="335"/>
        <v>1</v>
      </c>
      <c r="CD204" s="5">
        <f t="shared" si="336"/>
        <v>1</v>
      </c>
      <c r="CE204" s="5" t="str">
        <f t="shared" si="337"/>
        <v>?</v>
      </c>
      <c r="CF204" s="4" t="str">
        <f t="shared" si="338"/>
        <v>Kitöltés rendben!</v>
      </c>
      <c r="CG204" s="5">
        <f t="shared" si="339"/>
        <v>1</v>
      </c>
      <c r="CH204" s="5">
        <f t="shared" si="340"/>
        <v>0</v>
      </c>
      <c r="CI204" s="5">
        <f t="shared" si="341"/>
        <v>1</v>
      </c>
    </row>
    <row r="205" spans="1:87" s="2" customFormat="1" ht="72" hidden="1" customHeight="1" x14ac:dyDescent="0.3">
      <c r="A205" s="1" t="str">
        <f t="shared" si="301"/>
        <v>Kitöltés rendben!</v>
      </c>
      <c r="B205" s="172">
        <v>2</v>
      </c>
      <c r="C205" s="171" t="s">
        <v>444</v>
      </c>
      <c r="D205" s="173" t="s">
        <v>541</v>
      </c>
      <c r="E205" s="173" t="s">
        <v>576</v>
      </c>
      <c r="F205" s="174" t="str">
        <f>VLOOKUP($G205,Összesítő!$B:$F,2,FALSE)</f>
        <v>11-13532-1-003-00-04</v>
      </c>
      <c r="G205" s="171" t="s">
        <v>144</v>
      </c>
      <c r="H205" s="174">
        <f>COUNTA($G$3:G205)</f>
        <v>167</v>
      </c>
      <c r="I205" s="174" t="str">
        <f>AZ205&amp;"_"&amp;H205&amp;"_FIV_"&amp;LEFT(Előlap!$B$6,4)</f>
        <v>4150_167_FIV_2026</v>
      </c>
      <c r="J205" s="174" t="str">
        <f>VLOOKUP($G205,Összesítő!$B:$F,5,FALSE)</f>
        <v>Körmend, Magyarnádalja, Vasalja</v>
      </c>
      <c r="K205" s="174" t="str">
        <f>VLOOKUP($G205,Összesítő!$B:$F,4,FALSE)</f>
        <v>Körmend Város Önkormányzata, Magyarnádalja Községi Önkormányzat, Vasalja Községi Önkormányzat</v>
      </c>
      <c r="L205" s="6">
        <f t="shared" si="302"/>
        <v>15000</v>
      </c>
      <c r="M205" s="172">
        <v>2028</v>
      </c>
      <c r="N205" s="172">
        <v>2028</v>
      </c>
      <c r="O205" s="12">
        <v>0</v>
      </c>
      <c r="P205" s="7">
        <v>15000</v>
      </c>
      <c r="Q205" s="7">
        <v>0</v>
      </c>
      <c r="S205" s="7">
        <v>0</v>
      </c>
      <c r="T205" s="7">
        <v>0</v>
      </c>
      <c r="U205" s="7">
        <v>0</v>
      </c>
      <c r="V205" s="7">
        <v>0</v>
      </c>
      <c r="W205" s="7">
        <v>0</v>
      </c>
      <c r="X205" s="7">
        <v>0</v>
      </c>
      <c r="Y205" s="7">
        <v>0</v>
      </c>
      <c r="Z205" s="7">
        <v>0</v>
      </c>
      <c r="AA205" s="7">
        <v>0</v>
      </c>
      <c r="AB205" s="7">
        <v>0</v>
      </c>
      <c r="AC205" s="7">
        <v>0</v>
      </c>
      <c r="AD205" s="6">
        <f t="shared" si="303"/>
        <v>0</v>
      </c>
      <c r="AE205" s="3" t="str">
        <f t="shared" si="304"/>
        <v>Nem rövidtávú a feladat.</v>
      </c>
      <c r="AG205" s="7">
        <v>0</v>
      </c>
      <c r="AH205" s="7">
        <v>0</v>
      </c>
      <c r="AI205" s="7">
        <v>0</v>
      </c>
      <c r="AJ205" s="7">
        <v>0</v>
      </c>
      <c r="AK205" s="7">
        <v>0</v>
      </c>
      <c r="AL205" s="7">
        <v>0</v>
      </c>
      <c r="AM205" s="7">
        <v>0</v>
      </c>
      <c r="AN205" s="7">
        <v>0</v>
      </c>
      <c r="AO205" s="7">
        <v>0</v>
      </c>
      <c r="AP205" s="7">
        <v>0</v>
      </c>
      <c r="AQ205" s="7">
        <v>0</v>
      </c>
      <c r="AR205" s="6">
        <f t="shared" si="305"/>
        <v>0</v>
      </c>
      <c r="AS205" s="171" t="s">
        <v>580</v>
      </c>
      <c r="AT205" s="3" t="str">
        <f t="shared" si="306"/>
        <v>Forráshiányos a feladat!</v>
      </c>
      <c r="AV205" s="173" t="s">
        <v>0</v>
      </c>
      <c r="AW205" s="173" t="s">
        <v>0</v>
      </c>
      <c r="AZ205" s="8">
        <f>VLOOKUP($G205,Összesítő!$B:$F,3,FALSE)</f>
        <v>4150</v>
      </c>
      <c r="BA205" s="8">
        <f t="shared" si="307"/>
        <v>0</v>
      </c>
      <c r="BB205" s="5">
        <f t="shared" si="308"/>
        <v>1</v>
      </c>
      <c r="BC205" s="5" t="str">
        <f t="shared" si="309"/>
        <v>H</v>
      </c>
      <c r="BD205" s="5">
        <f t="shared" si="310"/>
        <v>0</v>
      </c>
      <c r="BE205" s="5">
        <f t="shared" si="311"/>
        <v>0</v>
      </c>
      <c r="BF205" s="5">
        <f t="shared" si="312"/>
        <v>0</v>
      </c>
      <c r="BG205" s="8" t="str">
        <f t="shared" si="313"/>
        <v>Nem rövidtávú a feladat.</v>
      </c>
      <c r="BH205" s="5">
        <f t="shared" si="314"/>
        <v>1</v>
      </c>
      <c r="BI205" s="5">
        <f t="shared" si="315"/>
        <v>1</v>
      </c>
      <c r="BJ205" s="5">
        <f t="shared" si="316"/>
        <v>1</v>
      </c>
      <c r="BK205" s="5">
        <f t="shared" si="317"/>
        <v>1</v>
      </c>
      <c r="BL205" s="5">
        <f t="shared" si="318"/>
        <v>1</v>
      </c>
      <c r="BM205" s="4" t="str">
        <f t="shared" si="319"/>
        <v>Forráshiányos a feladat!</v>
      </c>
      <c r="BN205" s="5">
        <f t="shared" si="320"/>
        <v>0</v>
      </c>
      <c r="BO205" s="5">
        <f t="shared" si="321"/>
        <v>1</v>
      </c>
      <c r="BP205" s="5">
        <f t="shared" si="322"/>
        <v>0</v>
      </c>
      <c r="BQ205" s="5">
        <f t="shared" si="323"/>
        <v>0</v>
      </c>
      <c r="BR205" s="5">
        <f t="shared" si="324"/>
        <v>0</v>
      </c>
      <c r="BS205" s="8">
        <f t="shared" si="325"/>
        <v>0</v>
      </c>
      <c r="BT205" s="5">
        <f t="shared" si="326"/>
        <v>0</v>
      </c>
      <c r="BU205" s="5">
        <f t="shared" si="327"/>
        <v>0</v>
      </c>
      <c r="BV205" s="5">
        <f t="shared" si="328"/>
        <v>1</v>
      </c>
      <c r="BW205" s="5">
        <f t="shared" si="329"/>
        <v>1</v>
      </c>
      <c r="BX205" s="5">
        <f t="shared" si="330"/>
        <v>1</v>
      </c>
      <c r="BY205" s="5">
        <f t="shared" si="331"/>
        <v>1</v>
      </c>
      <c r="BZ205" s="5">
        <f t="shared" si="332"/>
        <v>1</v>
      </c>
      <c r="CA205" s="5">
        <f t="shared" si="333"/>
        <v>1</v>
      </c>
      <c r="CB205" s="5">
        <f t="shared" si="334"/>
        <v>1</v>
      </c>
      <c r="CC205" s="5">
        <f t="shared" si="335"/>
        <v>1</v>
      </c>
      <c r="CD205" s="5">
        <f t="shared" si="336"/>
        <v>1</v>
      </c>
      <c r="CE205" s="5" t="str">
        <f t="shared" si="337"/>
        <v>?</v>
      </c>
      <c r="CF205" s="4" t="str">
        <f t="shared" si="338"/>
        <v>Kitöltés rendben!</v>
      </c>
      <c r="CG205" s="5">
        <f t="shared" si="339"/>
        <v>1</v>
      </c>
      <c r="CH205" s="5">
        <f t="shared" si="340"/>
        <v>0</v>
      </c>
      <c r="CI205" s="5">
        <f t="shared" si="341"/>
        <v>1</v>
      </c>
    </row>
    <row r="206" spans="1:87" s="2" customFormat="1" ht="72" hidden="1" customHeight="1" x14ac:dyDescent="0.3">
      <c r="A206" s="1" t="str">
        <f t="shared" si="301"/>
        <v>Kitöltés rendben!</v>
      </c>
      <c r="B206" s="172">
        <v>2</v>
      </c>
      <c r="C206" s="171" t="s">
        <v>444</v>
      </c>
      <c r="D206" s="173" t="s">
        <v>542</v>
      </c>
      <c r="E206" s="173" t="s">
        <v>576</v>
      </c>
      <c r="F206" s="174" t="str">
        <f>VLOOKUP($G206,Összesítő!$B:$F,2,FALSE)</f>
        <v>11-13532-1-003-00-04</v>
      </c>
      <c r="G206" s="171" t="s">
        <v>144</v>
      </c>
      <c r="H206" s="174">
        <f>COUNTA($G$3:G206)</f>
        <v>168</v>
      </c>
      <c r="I206" s="174" t="str">
        <f>AZ206&amp;"_"&amp;H206&amp;"_FIV_"&amp;LEFT(Előlap!$B$6,4)</f>
        <v>4150_168_FIV_2026</v>
      </c>
      <c r="J206" s="174" t="str">
        <f>VLOOKUP($G206,Összesítő!$B:$F,5,FALSE)</f>
        <v>Körmend, Magyarnádalja, Vasalja</v>
      </c>
      <c r="K206" s="174" t="str">
        <f>VLOOKUP($G206,Összesítő!$B:$F,4,FALSE)</f>
        <v>Körmend Város Önkormányzata, Magyarnádalja Községi Önkormányzat, Vasalja Községi Önkormányzat</v>
      </c>
      <c r="L206" s="6">
        <f t="shared" si="302"/>
        <v>30000</v>
      </c>
      <c r="M206" s="172">
        <v>2029</v>
      </c>
      <c r="N206" s="172">
        <v>2029</v>
      </c>
      <c r="O206" s="12">
        <v>0</v>
      </c>
      <c r="P206" s="7">
        <v>30000</v>
      </c>
      <c r="Q206" s="7">
        <v>0</v>
      </c>
      <c r="S206" s="7">
        <v>0</v>
      </c>
      <c r="T206" s="7">
        <v>0</v>
      </c>
      <c r="U206" s="7">
        <v>0</v>
      </c>
      <c r="V206" s="7">
        <v>0</v>
      </c>
      <c r="W206" s="7">
        <v>0</v>
      </c>
      <c r="X206" s="7">
        <v>0</v>
      </c>
      <c r="Y206" s="7">
        <v>0</v>
      </c>
      <c r="Z206" s="7">
        <v>0</v>
      </c>
      <c r="AA206" s="7">
        <v>0</v>
      </c>
      <c r="AB206" s="7">
        <v>0</v>
      </c>
      <c r="AC206" s="7">
        <v>0</v>
      </c>
      <c r="AD206" s="6">
        <f t="shared" si="303"/>
        <v>0</v>
      </c>
      <c r="AE206" s="3" t="str">
        <f t="shared" si="304"/>
        <v>Nem rövidtávú a feladat.</v>
      </c>
      <c r="AG206" s="7">
        <v>0</v>
      </c>
      <c r="AH206" s="7">
        <v>0</v>
      </c>
      <c r="AI206" s="7">
        <v>0</v>
      </c>
      <c r="AJ206" s="7">
        <v>0</v>
      </c>
      <c r="AK206" s="7">
        <v>0</v>
      </c>
      <c r="AL206" s="7">
        <v>0</v>
      </c>
      <c r="AM206" s="7">
        <v>0</v>
      </c>
      <c r="AN206" s="7">
        <v>0</v>
      </c>
      <c r="AO206" s="7">
        <v>0</v>
      </c>
      <c r="AP206" s="7">
        <v>0</v>
      </c>
      <c r="AQ206" s="7">
        <v>0</v>
      </c>
      <c r="AR206" s="6">
        <f t="shared" si="305"/>
        <v>0</v>
      </c>
      <c r="AS206" s="171" t="s">
        <v>580</v>
      </c>
      <c r="AT206" s="3" t="str">
        <f t="shared" si="306"/>
        <v>Forráshiányos a feladat!</v>
      </c>
      <c r="AV206" s="173" t="s">
        <v>0</v>
      </c>
      <c r="AW206" s="173" t="s">
        <v>0</v>
      </c>
      <c r="AZ206" s="8">
        <f>VLOOKUP($G206,Összesítő!$B:$F,3,FALSE)</f>
        <v>4150</v>
      </c>
      <c r="BA206" s="8">
        <f t="shared" si="307"/>
        <v>0</v>
      </c>
      <c r="BB206" s="5">
        <f t="shared" si="308"/>
        <v>1</v>
      </c>
      <c r="BC206" s="5" t="str">
        <f t="shared" si="309"/>
        <v>H</v>
      </c>
      <c r="BD206" s="5">
        <f t="shared" si="310"/>
        <v>0</v>
      </c>
      <c r="BE206" s="5">
        <f t="shared" si="311"/>
        <v>0</v>
      </c>
      <c r="BF206" s="5">
        <f t="shared" si="312"/>
        <v>0</v>
      </c>
      <c r="BG206" s="8" t="str">
        <f t="shared" si="313"/>
        <v>Nem rövidtávú a feladat.</v>
      </c>
      <c r="BH206" s="5">
        <f t="shared" si="314"/>
        <v>1</v>
      </c>
      <c r="BI206" s="5">
        <f t="shared" si="315"/>
        <v>1</v>
      </c>
      <c r="BJ206" s="5">
        <f t="shared" si="316"/>
        <v>1</v>
      </c>
      <c r="BK206" s="5">
        <f t="shared" si="317"/>
        <v>1</v>
      </c>
      <c r="BL206" s="5">
        <f t="shared" si="318"/>
        <v>1</v>
      </c>
      <c r="BM206" s="4" t="str">
        <f t="shared" si="319"/>
        <v>Forráshiányos a feladat!</v>
      </c>
      <c r="BN206" s="5">
        <f t="shared" si="320"/>
        <v>0</v>
      </c>
      <c r="BO206" s="5">
        <f t="shared" si="321"/>
        <v>1</v>
      </c>
      <c r="BP206" s="5">
        <f t="shared" si="322"/>
        <v>0</v>
      </c>
      <c r="BQ206" s="5">
        <f t="shared" si="323"/>
        <v>0</v>
      </c>
      <c r="BR206" s="5">
        <f t="shared" si="324"/>
        <v>0</v>
      </c>
      <c r="BS206" s="8">
        <f t="shared" si="325"/>
        <v>0</v>
      </c>
      <c r="BT206" s="5">
        <f t="shared" si="326"/>
        <v>0</v>
      </c>
      <c r="BU206" s="5">
        <f t="shared" si="327"/>
        <v>0</v>
      </c>
      <c r="BV206" s="5">
        <f t="shared" si="328"/>
        <v>1</v>
      </c>
      <c r="BW206" s="5">
        <f t="shared" si="329"/>
        <v>1</v>
      </c>
      <c r="BX206" s="5">
        <f t="shared" si="330"/>
        <v>1</v>
      </c>
      <c r="BY206" s="5">
        <f t="shared" si="331"/>
        <v>1</v>
      </c>
      <c r="BZ206" s="5">
        <f t="shared" si="332"/>
        <v>1</v>
      </c>
      <c r="CA206" s="5">
        <f t="shared" si="333"/>
        <v>1</v>
      </c>
      <c r="CB206" s="5">
        <f t="shared" si="334"/>
        <v>1</v>
      </c>
      <c r="CC206" s="5">
        <f t="shared" si="335"/>
        <v>1</v>
      </c>
      <c r="CD206" s="5">
        <f t="shared" si="336"/>
        <v>1</v>
      </c>
      <c r="CE206" s="5" t="str">
        <f t="shared" si="337"/>
        <v>?</v>
      </c>
      <c r="CF206" s="4" t="str">
        <f t="shared" si="338"/>
        <v>Kitöltés rendben!</v>
      </c>
      <c r="CG206" s="5">
        <f t="shared" si="339"/>
        <v>1</v>
      </c>
      <c r="CH206" s="5">
        <f t="shared" si="340"/>
        <v>0</v>
      </c>
      <c r="CI206" s="5">
        <f t="shared" si="341"/>
        <v>1</v>
      </c>
    </row>
    <row r="207" spans="1:87" s="2" customFormat="1" ht="72" hidden="1" x14ac:dyDescent="0.3">
      <c r="A207" s="1" t="str">
        <f t="shared" si="301"/>
        <v>Kitöltés rendben!</v>
      </c>
      <c r="B207" s="172">
        <v>2</v>
      </c>
      <c r="C207" s="171" t="s">
        <v>399</v>
      </c>
      <c r="D207" s="173" t="s">
        <v>509</v>
      </c>
      <c r="E207" s="173" t="s">
        <v>576</v>
      </c>
      <c r="F207" s="174" t="str">
        <f>VLOOKUP($G207,Összesítő!$B:$F,2,FALSE)</f>
        <v>11-13532-1-003-00-04</v>
      </c>
      <c r="G207" s="171" t="s">
        <v>144</v>
      </c>
      <c r="H207" s="174">
        <f>COUNTA($G$3:G207)</f>
        <v>169</v>
      </c>
      <c r="I207" s="174" t="str">
        <f>AZ207&amp;"_"&amp;H207&amp;"_FIV_"&amp;LEFT(Előlap!$B$6,4)</f>
        <v>4150_169_FIV_2026</v>
      </c>
      <c r="J207" s="174" t="str">
        <f>VLOOKUP($G207,Összesítő!$B:$F,5,FALSE)</f>
        <v>Körmend, Magyarnádalja, Vasalja</v>
      </c>
      <c r="K207" s="174" t="str">
        <f>VLOOKUP($G207,Összesítő!$B:$F,4,FALSE)</f>
        <v>Körmend Város Önkormányzata, Magyarnádalja Községi Önkormányzat, Vasalja Községi Önkormányzat</v>
      </c>
      <c r="L207" s="6">
        <f t="shared" si="302"/>
        <v>80000</v>
      </c>
      <c r="M207" s="172">
        <v>2028</v>
      </c>
      <c r="N207" s="172">
        <v>2028</v>
      </c>
      <c r="O207" s="12">
        <v>0</v>
      </c>
      <c r="P207" s="7">
        <v>80000</v>
      </c>
      <c r="Q207" s="7">
        <v>0</v>
      </c>
      <c r="S207" s="7">
        <v>0</v>
      </c>
      <c r="T207" s="7">
        <v>0</v>
      </c>
      <c r="U207" s="7">
        <v>0</v>
      </c>
      <c r="V207" s="7">
        <v>0</v>
      </c>
      <c r="W207" s="7">
        <v>0</v>
      </c>
      <c r="X207" s="7">
        <v>0</v>
      </c>
      <c r="Y207" s="7">
        <v>0</v>
      </c>
      <c r="Z207" s="7">
        <v>0</v>
      </c>
      <c r="AA207" s="7">
        <v>0</v>
      </c>
      <c r="AB207" s="7">
        <v>0</v>
      </c>
      <c r="AC207" s="7">
        <v>0</v>
      </c>
      <c r="AD207" s="6">
        <f t="shared" si="303"/>
        <v>0</v>
      </c>
      <c r="AE207" s="3" t="str">
        <f t="shared" si="304"/>
        <v>Nem rövidtávú a feladat.</v>
      </c>
      <c r="AG207" s="7">
        <v>0</v>
      </c>
      <c r="AH207" s="7">
        <v>0</v>
      </c>
      <c r="AI207" s="7">
        <v>0</v>
      </c>
      <c r="AJ207" s="7">
        <v>0</v>
      </c>
      <c r="AK207" s="7">
        <v>0</v>
      </c>
      <c r="AL207" s="7">
        <v>0</v>
      </c>
      <c r="AM207" s="7">
        <v>0</v>
      </c>
      <c r="AN207" s="7">
        <v>0</v>
      </c>
      <c r="AO207" s="7">
        <v>0</v>
      </c>
      <c r="AP207" s="7">
        <v>0</v>
      </c>
      <c r="AQ207" s="7">
        <v>0</v>
      </c>
      <c r="AR207" s="6">
        <f t="shared" si="305"/>
        <v>0</v>
      </c>
      <c r="AS207" s="171" t="s">
        <v>580</v>
      </c>
      <c r="AT207" s="3" t="str">
        <f t="shared" si="306"/>
        <v>Forráshiányos a feladat!</v>
      </c>
      <c r="AV207" s="173" t="s">
        <v>0</v>
      </c>
      <c r="AW207" s="173" t="s">
        <v>0</v>
      </c>
      <c r="AZ207" s="8">
        <f>VLOOKUP($G207,Összesítő!$B:$F,3,FALSE)</f>
        <v>4150</v>
      </c>
      <c r="BA207" s="8">
        <f t="shared" si="307"/>
        <v>0</v>
      </c>
      <c r="BB207" s="5">
        <f t="shared" si="308"/>
        <v>1</v>
      </c>
      <c r="BC207" s="5" t="str">
        <f t="shared" si="309"/>
        <v>H</v>
      </c>
      <c r="BD207" s="5">
        <f t="shared" si="310"/>
        <v>0</v>
      </c>
      <c r="BE207" s="5">
        <f t="shared" si="311"/>
        <v>0</v>
      </c>
      <c r="BF207" s="5">
        <f t="shared" si="312"/>
        <v>0</v>
      </c>
      <c r="BG207" s="8" t="str">
        <f t="shared" si="313"/>
        <v>Nem rövidtávú a feladat.</v>
      </c>
      <c r="BH207" s="5">
        <f t="shared" si="314"/>
        <v>1</v>
      </c>
      <c r="BI207" s="5">
        <f t="shared" si="315"/>
        <v>1</v>
      </c>
      <c r="BJ207" s="5">
        <f t="shared" si="316"/>
        <v>1</v>
      </c>
      <c r="BK207" s="5">
        <f t="shared" si="317"/>
        <v>1</v>
      </c>
      <c r="BL207" s="5">
        <f t="shared" si="318"/>
        <v>1</v>
      </c>
      <c r="BM207" s="4" t="str">
        <f t="shared" si="319"/>
        <v>Forráshiányos a feladat!</v>
      </c>
      <c r="BN207" s="5">
        <f t="shared" si="320"/>
        <v>0</v>
      </c>
      <c r="BO207" s="5">
        <f t="shared" si="321"/>
        <v>1</v>
      </c>
      <c r="BP207" s="5">
        <f t="shared" si="322"/>
        <v>0</v>
      </c>
      <c r="BQ207" s="5">
        <f t="shared" si="323"/>
        <v>0</v>
      </c>
      <c r="BR207" s="5">
        <f t="shared" si="324"/>
        <v>0</v>
      </c>
      <c r="BS207" s="8">
        <f t="shared" si="325"/>
        <v>0</v>
      </c>
      <c r="BT207" s="5">
        <f t="shared" si="326"/>
        <v>0</v>
      </c>
      <c r="BU207" s="5">
        <f t="shared" si="327"/>
        <v>0</v>
      </c>
      <c r="BV207" s="5">
        <f t="shared" si="328"/>
        <v>1</v>
      </c>
      <c r="BW207" s="5">
        <f t="shared" si="329"/>
        <v>1</v>
      </c>
      <c r="BX207" s="5">
        <f t="shared" si="330"/>
        <v>1</v>
      </c>
      <c r="BY207" s="5">
        <f t="shared" si="331"/>
        <v>1</v>
      </c>
      <c r="BZ207" s="5">
        <f t="shared" si="332"/>
        <v>1</v>
      </c>
      <c r="CA207" s="5">
        <f t="shared" si="333"/>
        <v>1</v>
      </c>
      <c r="CB207" s="5">
        <f t="shared" si="334"/>
        <v>1</v>
      </c>
      <c r="CC207" s="5">
        <f t="shared" si="335"/>
        <v>1</v>
      </c>
      <c r="CD207" s="5">
        <f t="shared" si="336"/>
        <v>1</v>
      </c>
      <c r="CE207" s="5" t="str">
        <f t="shared" si="337"/>
        <v>?</v>
      </c>
      <c r="CF207" s="4" t="str">
        <f t="shared" si="338"/>
        <v>Kitöltés rendben!</v>
      </c>
      <c r="CG207" s="5">
        <f t="shared" si="339"/>
        <v>1</v>
      </c>
      <c r="CH207" s="5">
        <f t="shared" si="340"/>
        <v>0</v>
      </c>
      <c r="CI207" s="5">
        <f t="shared" si="341"/>
        <v>1</v>
      </c>
    </row>
    <row r="208" spans="1:87" s="2" customFormat="1" ht="72" hidden="1" customHeight="1" x14ac:dyDescent="0.3">
      <c r="A208" s="1" t="str">
        <f t="shared" si="301"/>
        <v>Kitöltés rendben!</v>
      </c>
      <c r="B208" s="172">
        <v>2</v>
      </c>
      <c r="C208" s="171" t="s">
        <v>468</v>
      </c>
      <c r="D208" s="173" t="s">
        <v>512</v>
      </c>
      <c r="E208" s="173" t="s">
        <v>574</v>
      </c>
      <c r="F208" s="174" t="str">
        <f>VLOOKUP($G208,Összesítő!$B:$F,2,FALSE)</f>
        <v>11-13532-1-003-00-04</v>
      </c>
      <c r="G208" s="171" t="s">
        <v>144</v>
      </c>
      <c r="H208" s="174">
        <f>COUNTA($G$3:G208)</f>
        <v>170</v>
      </c>
      <c r="I208" s="174" t="str">
        <f>AZ208&amp;"_"&amp;H208&amp;"_FIV_"&amp;LEFT(Előlap!$B$6,4)</f>
        <v>4150_170_FIV_2026</v>
      </c>
      <c r="J208" s="174" t="str">
        <f>VLOOKUP($G208,Összesítő!$B:$F,5,FALSE)</f>
        <v>Körmend, Magyarnádalja, Vasalja</v>
      </c>
      <c r="K208" s="174" t="str">
        <f>VLOOKUP($G208,Összesítő!$B:$F,4,FALSE)</f>
        <v>Körmend Város Önkormányzata, Magyarnádalja Községi Önkormányzat, Vasalja Községi Önkormányzat</v>
      </c>
      <c r="L208" s="6">
        <f t="shared" si="302"/>
        <v>13000</v>
      </c>
      <c r="M208" s="172">
        <v>2028</v>
      </c>
      <c r="N208" s="172">
        <v>2028</v>
      </c>
      <c r="O208" s="12">
        <v>0</v>
      </c>
      <c r="P208" s="7">
        <v>13000</v>
      </c>
      <c r="Q208" s="7">
        <v>0</v>
      </c>
      <c r="S208" s="7">
        <v>0</v>
      </c>
      <c r="T208" s="7">
        <v>0</v>
      </c>
      <c r="U208" s="7">
        <v>0</v>
      </c>
      <c r="V208" s="7">
        <v>0</v>
      </c>
      <c r="W208" s="7">
        <v>0</v>
      </c>
      <c r="X208" s="7">
        <v>0</v>
      </c>
      <c r="Y208" s="7">
        <v>0</v>
      </c>
      <c r="Z208" s="7">
        <v>0</v>
      </c>
      <c r="AA208" s="7">
        <v>0</v>
      </c>
      <c r="AB208" s="7">
        <v>0</v>
      </c>
      <c r="AC208" s="7">
        <v>0</v>
      </c>
      <c r="AD208" s="6">
        <f t="shared" si="303"/>
        <v>0</v>
      </c>
      <c r="AE208" s="3" t="str">
        <f t="shared" si="304"/>
        <v>Nem rövidtávú a feladat.</v>
      </c>
      <c r="AG208" s="7">
        <v>0</v>
      </c>
      <c r="AH208" s="7">
        <v>0</v>
      </c>
      <c r="AI208" s="7">
        <v>0</v>
      </c>
      <c r="AJ208" s="7">
        <v>0</v>
      </c>
      <c r="AK208" s="7">
        <v>0</v>
      </c>
      <c r="AL208" s="7">
        <v>0</v>
      </c>
      <c r="AM208" s="7">
        <v>0</v>
      </c>
      <c r="AN208" s="7">
        <v>0</v>
      </c>
      <c r="AO208" s="7">
        <v>0</v>
      </c>
      <c r="AP208" s="7">
        <v>0</v>
      </c>
      <c r="AQ208" s="7">
        <v>0</v>
      </c>
      <c r="AR208" s="6">
        <f t="shared" si="305"/>
        <v>0</v>
      </c>
      <c r="AS208" s="171" t="s">
        <v>580</v>
      </c>
      <c r="AT208" s="3" t="str">
        <f t="shared" si="306"/>
        <v>Forráshiányos a feladat!</v>
      </c>
      <c r="AV208" s="173" t="s">
        <v>0</v>
      </c>
      <c r="AW208" s="173" t="s">
        <v>0</v>
      </c>
      <c r="AZ208" s="8">
        <f>VLOOKUP($G208,Összesítő!$B:$F,3,FALSE)</f>
        <v>4150</v>
      </c>
      <c r="BA208" s="8">
        <f t="shared" si="307"/>
        <v>0</v>
      </c>
      <c r="BB208" s="5">
        <f t="shared" si="308"/>
        <v>1</v>
      </c>
      <c r="BC208" s="5" t="str">
        <f t="shared" si="309"/>
        <v>H</v>
      </c>
      <c r="BD208" s="5">
        <f t="shared" si="310"/>
        <v>0</v>
      </c>
      <c r="BE208" s="5">
        <f t="shared" si="311"/>
        <v>0</v>
      </c>
      <c r="BF208" s="5">
        <f t="shared" si="312"/>
        <v>0</v>
      </c>
      <c r="BG208" s="8" t="str">
        <f t="shared" si="313"/>
        <v>Nem rövidtávú a feladat.</v>
      </c>
      <c r="BH208" s="5">
        <f t="shared" si="314"/>
        <v>1</v>
      </c>
      <c r="BI208" s="5">
        <f t="shared" si="315"/>
        <v>1</v>
      </c>
      <c r="BJ208" s="5">
        <f t="shared" si="316"/>
        <v>1</v>
      </c>
      <c r="BK208" s="5">
        <f t="shared" si="317"/>
        <v>1</v>
      </c>
      <c r="BL208" s="5">
        <f t="shared" si="318"/>
        <v>1</v>
      </c>
      <c r="BM208" s="4" t="str">
        <f t="shared" si="319"/>
        <v>Forráshiányos a feladat!</v>
      </c>
      <c r="BN208" s="5">
        <f t="shared" si="320"/>
        <v>0</v>
      </c>
      <c r="BO208" s="5">
        <f t="shared" si="321"/>
        <v>1</v>
      </c>
      <c r="BP208" s="5">
        <f t="shared" si="322"/>
        <v>0</v>
      </c>
      <c r="BQ208" s="5">
        <f t="shared" si="323"/>
        <v>0</v>
      </c>
      <c r="BR208" s="5">
        <f t="shared" si="324"/>
        <v>0</v>
      </c>
      <c r="BS208" s="8">
        <f t="shared" si="325"/>
        <v>0</v>
      </c>
      <c r="BT208" s="5">
        <f t="shared" si="326"/>
        <v>0</v>
      </c>
      <c r="BU208" s="5">
        <f t="shared" si="327"/>
        <v>0</v>
      </c>
      <c r="BV208" s="5">
        <f t="shared" si="328"/>
        <v>1</v>
      </c>
      <c r="BW208" s="5">
        <f t="shared" si="329"/>
        <v>1</v>
      </c>
      <c r="BX208" s="5">
        <f t="shared" si="330"/>
        <v>1</v>
      </c>
      <c r="BY208" s="5">
        <f t="shared" si="331"/>
        <v>1</v>
      </c>
      <c r="BZ208" s="5">
        <f t="shared" si="332"/>
        <v>1</v>
      </c>
      <c r="CA208" s="5">
        <f t="shared" si="333"/>
        <v>1</v>
      </c>
      <c r="CB208" s="5">
        <f t="shared" si="334"/>
        <v>1</v>
      </c>
      <c r="CC208" s="5">
        <f t="shared" si="335"/>
        <v>1</v>
      </c>
      <c r="CD208" s="5">
        <f t="shared" si="336"/>
        <v>1</v>
      </c>
      <c r="CE208" s="5" t="str">
        <f t="shared" si="337"/>
        <v>?</v>
      </c>
      <c r="CF208" s="4" t="str">
        <f t="shared" si="338"/>
        <v>Kitöltés rendben!</v>
      </c>
      <c r="CG208" s="5">
        <f t="shared" si="339"/>
        <v>1</v>
      </c>
      <c r="CH208" s="5">
        <f t="shared" si="340"/>
        <v>0</v>
      </c>
      <c r="CI208" s="5">
        <f t="shared" si="341"/>
        <v>1</v>
      </c>
    </row>
    <row r="209" spans="1:87" s="2" customFormat="1" ht="72" hidden="1" customHeight="1" x14ac:dyDescent="0.3">
      <c r="A209" s="1" t="str">
        <f t="shared" ref="A209" si="360">IF($G209="","Nincs VKR kiválasztva!",CF209)</f>
        <v>Kitöltés rendben!</v>
      </c>
      <c r="B209" s="176">
        <v>2</v>
      </c>
      <c r="C209" s="171" t="s">
        <v>481</v>
      </c>
      <c r="D209" s="173" t="s">
        <v>511</v>
      </c>
      <c r="E209" s="173" t="s">
        <v>574</v>
      </c>
      <c r="F209" s="174" t="str">
        <f>VLOOKUP($G209,Összesítő!$B:$F,2,FALSE)</f>
        <v>11-13532-1-003-00-04</v>
      </c>
      <c r="G209" s="171" t="s">
        <v>583</v>
      </c>
      <c r="H209" s="174">
        <f>COUNTA($G$3:G209)</f>
        <v>171</v>
      </c>
      <c r="I209" s="174" t="str">
        <f>AZ209&amp;"_"&amp;H209&amp;"_FIV_"&amp;LEFT(Előlap!$B$6,4)</f>
        <v>4150_171_FIV_2026</v>
      </c>
      <c r="J209" s="174" t="str">
        <f>VLOOKUP($G209,Összesítő!$B:$F,5,FALSE)</f>
        <v>Körmend, Magyarnádalja, Vasalja</v>
      </c>
      <c r="K209" s="174" t="str">
        <f>VLOOKUP($G209,Összesítő!$B:$F,4,FALSE)</f>
        <v>Körmend Város Önkormányzata, Magyarnádalja Községi Önkormányzat, Vasalja Községi Önkormányzat</v>
      </c>
      <c r="L209" s="6">
        <f t="shared" ref="L209" si="361">O209+P209</f>
        <v>10000</v>
      </c>
      <c r="M209" s="176">
        <v>2029</v>
      </c>
      <c r="N209" s="176">
        <v>2029</v>
      </c>
      <c r="O209" s="12">
        <v>0</v>
      </c>
      <c r="P209" s="7">
        <v>10000</v>
      </c>
      <c r="Q209" s="7">
        <v>0</v>
      </c>
      <c r="S209" s="7">
        <v>0</v>
      </c>
      <c r="T209" s="7">
        <v>0</v>
      </c>
      <c r="U209" s="7">
        <v>0</v>
      </c>
      <c r="V209" s="7">
        <v>0</v>
      </c>
      <c r="W209" s="7">
        <v>0</v>
      </c>
      <c r="X209" s="7">
        <v>0</v>
      </c>
      <c r="Y209" s="7">
        <v>0</v>
      </c>
      <c r="Z209" s="7">
        <v>0</v>
      </c>
      <c r="AA209" s="7">
        <v>0</v>
      </c>
      <c r="AB209" s="7">
        <v>0</v>
      </c>
      <c r="AC209" s="7">
        <v>0</v>
      </c>
      <c r="AD209" s="6">
        <f t="shared" ref="AD209" si="362">SUM(S209:AC209)</f>
        <v>0</v>
      </c>
      <c r="AE209" s="3" t="str">
        <f t="shared" ref="AE209" si="363">IF($G209="","Nincs VKR kiválasztva!",IF(BB209=0,"Hiányos kitöltés!",BG209))</f>
        <v>Nem rövidtávú a feladat.</v>
      </c>
      <c r="AG209" s="7">
        <v>0</v>
      </c>
      <c r="AH209" s="7">
        <v>0</v>
      </c>
      <c r="AI209" s="7">
        <v>0</v>
      </c>
      <c r="AJ209" s="7">
        <v>0</v>
      </c>
      <c r="AK209" s="7">
        <v>0</v>
      </c>
      <c r="AL209" s="7">
        <v>0</v>
      </c>
      <c r="AM209" s="7">
        <v>0</v>
      </c>
      <c r="AN209" s="7">
        <v>0</v>
      </c>
      <c r="AO209" s="7">
        <v>0</v>
      </c>
      <c r="AP209" s="7">
        <v>0</v>
      </c>
      <c r="AQ209" s="7">
        <v>0</v>
      </c>
      <c r="AR209" s="6">
        <f t="shared" ref="AR209" si="364">SUM(AG209:AQ209)</f>
        <v>0</v>
      </c>
      <c r="AS209" s="171" t="s">
        <v>580</v>
      </c>
      <c r="AT209" s="3" t="str">
        <f t="shared" si="306"/>
        <v>Forráshiányos a feladat!</v>
      </c>
      <c r="AV209" s="173" t="s">
        <v>0</v>
      </c>
      <c r="AW209" s="173" t="s">
        <v>0</v>
      </c>
      <c r="AZ209" s="8">
        <f>VLOOKUP($G209,Összesítő!$B:$F,3,FALSE)</f>
        <v>4150</v>
      </c>
      <c r="BA209" s="8">
        <f t="shared" si="307"/>
        <v>0</v>
      </c>
      <c r="BB209" s="5">
        <f t="shared" si="308"/>
        <v>1</v>
      </c>
      <c r="BC209" s="5" t="str">
        <f t="shared" si="309"/>
        <v>H</v>
      </c>
      <c r="BD209" s="5">
        <f t="shared" ref="BD209" si="365">IF(OR(BC209="R",BC209="RH"),1,0)</f>
        <v>0</v>
      </c>
      <c r="BE209" s="5">
        <f t="shared" si="311"/>
        <v>0</v>
      </c>
      <c r="BF209" s="5">
        <f t="shared" si="312"/>
        <v>0</v>
      </c>
      <c r="BG209" s="8" t="str">
        <f t="shared" si="313"/>
        <v>Nem rövidtávú a feladat.</v>
      </c>
      <c r="BH209" s="5">
        <f t="shared" si="314"/>
        <v>1</v>
      </c>
      <c r="BI209" s="5">
        <f t="shared" si="315"/>
        <v>1</v>
      </c>
      <c r="BJ209" s="5">
        <f t="shared" si="316"/>
        <v>1</v>
      </c>
      <c r="BK209" s="5">
        <f t="shared" si="317"/>
        <v>1</v>
      </c>
      <c r="BL209" s="5">
        <f t="shared" ref="BL209" si="366">IF(AND($BK209=1,$P209=$AR209),1,IF(AND($BK209=1,$P209&gt;$AR209,AS209="igen"),1,0))</f>
        <v>1</v>
      </c>
      <c r="BM209" s="4" t="str">
        <f t="shared" si="319"/>
        <v>Forráshiányos a feladat!</v>
      </c>
      <c r="BN209" s="5">
        <f t="shared" si="320"/>
        <v>0</v>
      </c>
      <c r="BO209" s="5">
        <f t="shared" si="321"/>
        <v>1</v>
      </c>
      <c r="BP209" s="5">
        <f t="shared" si="322"/>
        <v>0</v>
      </c>
      <c r="BQ209" s="5">
        <f t="shared" si="323"/>
        <v>0</v>
      </c>
      <c r="BR209" s="5">
        <f t="shared" si="324"/>
        <v>0</v>
      </c>
      <c r="BS209" s="8">
        <f t="shared" si="325"/>
        <v>0</v>
      </c>
      <c r="BT209" s="5">
        <f t="shared" si="326"/>
        <v>0</v>
      </c>
      <c r="BU209" s="5">
        <f t="shared" si="327"/>
        <v>0</v>
      </c>
      <c r="BV209" s="5">
        <f t="shared" si="328"/>
        <v>1</v>
      </c>
      <c r="BW209" s="5">
        <f t="shared" si="329"/>
        <v>1</v>
      </c>
      <c r="BX209" s="5">
        <f t="shared" si="330"/>
        <v>1</v>
      </c>
      <c r="BY209" s="5">
        <f t="shared" si="331"/>
        <v>1</v>
      </c>
      <c r="BZ209" s="5">
        <f t="shared" si="332"/>
        <v>1</v>
      </c>
      <c r="CA209" s="5">
        <f t="shared" si="333"/>
        <v>1</v>
      </c>
      <c r="CB209" s="5">
        <f t="shared" si="334"/>
        <v>1</v>
      </c>
      <c r="CC209" s="5">
        <f t="shared" si="335"/>
        <v>1</v>
      </c>
      <c r="CD209" s="5">
        <f t="shared" si="336"/>
        <v>1</v>
      </c>
      <c r="CE209" s="5" t="str">
        <f t="shared" si="337"/>
        <v>?</v>
      </c>
      <c r="CF209" s="4" t="str">
        <f t="shared" ref="CF209" si="367">IF($BB209=0,$CE209,IF($BH209=0,"I. ütem forrása nincs kitöltve!",IF($BK209=0,"II. ütem forrása nincs kitöltve!",IF($BE209=1,"Költségek üteme nem megfelelő (az időtartam és a költség üteme eltér)!",IF(AND(BI209=0,$BB209=1,$BK209=1,$BE209=1),"Kötelező cellák kitöltve, de az I. ütem forrása hibás!",IF(AND(BK209=0,$BB209=1,$BK209=1,$BE209=1),"Kötelező cellák kitöltve, de a II. ütem forrása hibás!",IF(AND($BP209=1,$BA209&lt;30),"Nullás a rövidtávú feladat és rövid (hiányzik) a hozzá tartozó indoklás!",IF(AND($BQ209=1,$BA209&lt;30),"Nullás a hosszútávú feladat és rövid (hiányzik) a hozzá tartozó indoklás!",IF(AND(BO209=1,C209="1811_RENDKÍVÜLI"),"II. ütemre nem tervezhet Rendkívüli feladatot!",IF(BI209=0,AE209,IF(BL209=0,AT209,IF(AND(BD209=1,$Q209&gt;$O209),"EM rendelet 2. melléklet terhére elszámolt költség nem lehet nagyobb az I. ütemre tervezett tényleges költségnél!",IF($AD209&gt;$O209,"Többlet forrást jelölt meg az I. ütemnél! Kérjük, a többletet az 'Osszesito' fülön tüntesse fel!",IF($AR209&gt;$P209,"Többlet forrást jelölt meg a II. ütemnél! Kérjük, a többletet az 'Osszesito' fülön tüntesse fel!","Kitöltés rendben!"))))))))))))))</f>
        <v>Kitöltés rendben!</v>
      </c>
      <c r="CG209" s="5">
        <f t="shared" ref="CG209" si="368">IF(A209="Kitöltés rendben!",1,0)</f>
        <v>1</v>
      </c>
      <c r="CH209" s="5">
        <f t="shared" si="340"/>
        <v>0</v>
      </c>
      <c r="CI209" s="5">
        <f t="shared" si="341"/>
        <v>1</v>
      </c>
    </row>
    <row r="210" spans="1:87" s="2" customFormat="1" ht="72" hidden="1" customHeight="1" x14ac:dyDescent="0.3">
      <c r="A210" s="1" t="str">
        <f t="shared" si="301"/>
        <v>Kitöltés rendben!</v>
      </c>
      <c r="B210" s="172">
        <v>0</v>
      </c>
      <c r="C210" s="171" t="s">
        <v>489</v>
      </c>
      <c r="D210" s="173" t="s">
        <v>506</v>
      </c>
      <c r="E210" s="173" t="s">
        <v>575</v>
      </c>
      <c r="F210" s="174" t="str">
        <f>VLOOKUP($G210,Összesítő!$B:$F,2,FALSE)</f>
        <v>11-13532-1-003-00-04</v>
      </c>
      <c r="G210" s="171" t="s">
        <v>144</v>
      </c>
      <c r="H210" s="174">
        <f>COUNTA($G$3:G210)</f>
        <v>172</v>
      </c>
      <c r="I210" s="174" t="str">
        <f>AZ210&amp;"_"&amp;H210&amp;"_FIV_"&amp;LEFT(Előlap!$B$6,4)</f>
        <v>4150_172_FIV_2026</v>
      </c>
      <c r="J210" s="174" t="str">
        <f>VLOOKUP($G210,Összesítő!$B:$F,5,FALSE)</f>
        <v>Körmend, Magyarnádalja, Vasalja</v>
      </c>
      <c r="K210" s="174" t="str">
        <f>VLOOKUP($G210,Összesítő!$B:$F,4,FALSE)</f>
        <v>Körmend Város Önkormányzata, Magyarnádalja Községi Önkormányzat, Vasalja Községi Önkormányzat</v>
      </c>
      <c r="L210" s="6">
        <f t="shared" si="302"/>
        <v>0</v>
      </c>
      <c r="M210" s="172">
        <v>2027</v>
      </c>
      <c r="N210" s="172">
        <v>2027</v>
      </c>
      <c r="O210" s="12">
        <v>0</v>
      </c>
      <c r="P210" s="7">
        <v>0</v>
      </c>
      <c r="Q210" s="7">
        <v>0</v>
      </c>
      <c r="S210" s="7">
        <v>0</v>
      </c>
      <c r="T210" s="7">
        <v>0</v>
      </c>
      <c r="U210" s="7">
        <v>0</v>
      </c>
      <c r="V210" s="7">
        <v>0</v>
      </c>
      <c r="W210" s="7">
        <v>0</v>
      </c>
      <c r="X210" s="7">
        <v>0</v>
      </c>
      <c r="Y210" s="7">
        <v>0</v>
      </c>
      <c r="Z210" s="7">
        <v>0</v>
      </c>
      <c r="AA210" s="7">
        <v>0</v>
      </c>
      <c r="AB210" s="7">
        <v>0</v>
      </c>
      <c r="AC210" s="7">
        <v>0</v>
      </c>
      <c r="AD210" s="6">
        <f t="shared" si="303"/>
        <v>0</v>
      </c>
      <c r="AE210" s="3" t="str">
        <f t="shared" si="304"/>
        <v>A forrás egyenlő a költséggel (I.ütem).</v>
      </c>
      <c r="AG210" s="7">
        <v>0</v>
      </c>
      <c r="AH210" s="7">
        <v>0</v>
      </c>
      <c r="AI210" s="7">
        <v>0</v>
      </c>
      <c r="AJ210" s="7">
        <v>0</v>
      </c>
      <c r="AK210" s="7">
        <v>0</v>
      </c>
      <c r="AL210" s="7">
        <v>0</v>
      </c>
      <c r="AM210" s="7">
        <v>0</v>
      </c>
      <c r="AN210" s="7">
        <v>0</v>
      </c>
      <c r="AO210" s="7">
        <v>0</v>
      </c>
      <c r="AP210" s="7">
        <v>0</v>
      </c>
      <c r="AQ210" s="7">
        <v>0</v>
      </c>
      <c r="AR210" s="6">
        <f t="shared" si="305"/>
        <v>0</v>
      </c>
      <c r="AS210" s="171" t="s">
        <v>581</v>
      </c>
      <c r="AT210" s="3" t="str">
        <f t="shared" si="306"/>
        <v>Nem hosszútávú a feladat.</v>
      </c>
      <c r="AV210" s="173" t="s">
        <v>582</v>
      </c>
      <c r="AW210" s="173" t="s">
        <v>0</v>
      </c>
      <c r="AZ210" s="8">
        <f>VLOOKUP($G210,Összesítő!$B:$F,3,FALSE)</f>
        <v>4150</v>
      </c>
      <c r="BA210" s="8">
        <f t="shared" si="307"/>
        <v>31</v>
      </c>
      <c r="BB210" s="5">
        <f t="shared" si="308"/>
        <v>1</v>
      </c>
      <c r="BC210" s="5" t="str">
        <f t="shared" si="309"/>
        <v>R</v>
      </c>
      <c r="BD210" s="5">
        <f t="shared" si="310"/>
        <v>1</v>
      </c>
      <c r="BE210" s="5">
        <f t="shared" si="311"/>
        <v>0</v>
      </c>
      <c r="BF210" s="5">
        <f t="shared" si="312"/>
        <v>0</v>
      </c>
      <c r="BG210" s="8" t="str">
        <f t="shared" si="313"/>
        <v>A forrás egyenlő a költséggel (I.ütem).</v>
      </c>
      <c r="BH210" s="5">
        <f t="shared" si="314"/>
        <v>1</v>
      </c>
      <c r="BI210" s="5">
        <f t="shared" si="315"/>
        <v>1</v>
      </c>
      <c r="BJ210" s="5">
        <f t="shared" si="316"/>
        <v>0</v>
      </c>
      <c r="BK210" s="5">
        <f t="shared" si="317"/>
        <v>1</v>
      </c>
      <c r="BL210" s="5">
        <f t="shared" si="318"/>
        <v>1</v>
      </c>
      <c r="BM210" s="4" t="str">
        <f t="shared" si="319"/>
        <v>Nem hosszútávú a feladat.</v>
      </c>
      <c r="BN210" s="5">
        <f t="shared" si="320"/>
        <v>1</v>
      </c>
      <c r="BO210" s="5">
        <f t="shared" si="321"/>
        <v>0</v>
      </c>
      <c r="BP210" s="5">
        <f t="shared" si="322"/>
        <v>1</v>
      </c>
      <c r="BQ210" s="5">
        <f t="shared" si="323"/>
        <v>0</v>
      </c>
      <c r="BR210" s="5">
        <f t="shared" si="324"/>
        <v>1</v>
      </c>
      <c r="BS210" s="8" t="str">
        <f t="shared" si="325"/>
        <v>Nincs hosszútávú terv!</v>
      </c>
      <c r="BT210" s="5">
        <f t="shared" si="326"/>
        <v>1</v>
      </c>
      <c r="BU210" s="5">
        <f t="shared" si="327"/>
        <v>0</v>
      </c>
      <c r="BV210" s="5">
        <f t="shared" si="328"/>
        <v>1</v>
      </c>
      <c r="BW210" s="5">
        <f t="shared" si="329"/>
        <v>1</v>
      </c>
      <c r="BX210" s="5">
        <f t="shared" si="330"/>
        <v>1</v>
      </c>
      <c r="BY210" s="5">
        <f t="shared" si="331"/>
        <v>1</v>
      </c>
      <c r="BZ210" s="5">
        <f t="shared" si="332"/>
        <v>1</v>
      </c>
      <c r="CA210" s="5">
        <f t="shared" si="333"/>
        <v>1</v>
      </c>
      <c r="CB210" s="5">
        <f t="shared" si="334"/>
        <v>1</v>
      </c>
      <c r="CC210" s="5">
        <f t="shared" si="335"/>
        <v>1</v>
      </c>
      <c r="CD210" s="5">
        <f t="shared" si="336"/>
        <v>1</v>
      </c>
      <c r="CE210" s="5" t="str">
        <f t="shared" si="337"/>
        <v>?</v>
      </c>
      <c r="CF210" s="4" t="str">
        <f t="shared" si="338"/>
        <v>Kitöltés rendben!</v>
      </c>
      <c r="CG210" s="5">
        <f t="shared" si="339"/>
        <v>1</v>
      </c>
      <c r="CH210" s="5">
        <f t="shared" si="340"/>
        <v>1</v>
      </c>
      <c r="CI210" s="5">
        <f t="shared" si="341"/>
        <v>0</v>
      </c>
    </row>
    <row r="211" spans="1:87" s="2" customFormat="1" ht="31.2" hidden="1" customHeight="1" x14ac:dyDescent="0.3">
      <c r="A211" s="1" t="str">
        <f t="shared" si="301"/>
        <v>Nincs VKR kiválasztva!</v>
      </c>
      <c r="B211" s="172"/>
      <c r="C211" s="171"/>
      <c r="D211" s="173"/>
      <c r="E211" s="173"/>
      <c r="F211" s="174" t="e">
        <f>VLOOKUP($G211,Összesítő!$B:$F,2,FALSE)</f>
        <v>#N/A</v>
      </c>
      <c r="G211" s="171"/>
      <c r="H211" s="174">
        <f>COUNTA($G$3:G211)</f>
        <v>172</v>
      </c>
      <c r="I211" s="174" t="e">
        <f>AZ211&amp;"_"&amp;H211&amp;"_FIV_"&amp;LEFT(Előlap!$B$6,4)</f>
        <v>#N/A</v>
      </c>
      <c r="J211" s="174" t="e">
        <f>VLOOKUP($G211,Összesítő!$B:$F,5,FALSE)</f>
        <v>#N/A</v>
      </c>
      <c r="K211" s="174" t="e">
        <f>VLOOKUP($G211,Összesítő!$B:$F,4,FALSE)</f>
        <v>#N/A</v>
      </c>
      <c r="L211" s="6">
        <f t="shared" si="302"/>
        <v>0</v>
      </c>
      <c r="M211" s="172"/>
      <c r="N211" s="172"/>
      <c r="O211" s="12"/>
      <c r="P211" s="7"/>
      <c r="Q211" s="7"/>
      <c r="S211" s="7"/>
      <c r="T211" s="7"/>
      <c r="U211" s="7"/>
      <c r="V211" s="7"/>
      <c r="W211" s="7"/>
      <c r="X211" s="7"/>
      <c r="Y211" s="7"/>
      <c r="Z211" s="7"/>
      <c r="AA211" s="7"/>
      <c r="AB211" s="7"/>
      <c r="AC211" s="7"/>
      <c r="AD211" s="6">
        <f t="shared" si="303"/>
        <v>0</v>
      </c>
      <c r="AE211" s="3" t="str">
        <f t="shared" si="304"/>
        <v>Nincs VKR kiválasztva!</v>
      </c>
      <c r="AG211" s="7"/>
      <c r="AH211" s="7"/>
      <c r="AI211" s="7"/>
      <c r="AJ211" s="7"/>
      <c r="AK211" s="7"/>
      <c r="AL211" s="7"/>
      <c r="AM211" s="7"/>
      <c r="AN211" s="7"/>
      <c r="AO211" s="7"/>
      <c r="AP211" s="7"/>
      <c r="AQ211" s="7"/>
      <c r="AR211" s="6">
        <f t="shared" si="305"/>
        <v>0</v>
      </c>
      <c r="AS211" s="171"/>
      <c r="AT211" s="3" t="str">
        <f t="shared" si="306"/>
        <v>Nincs VKR kiválasztva!</v>
      </c>
      <c r="AV211" s="173" t="s">
        <v>0</v>
      </c>
      <c r="AW211" s="173" t="s">
        <v>0</v>
      </c>
      <c r="AZ211" s="8" t="e">
        <f>VLOOKUP($G211,Összesítő!$B:$F,3,FALSE)</f>
        <v>#N/A</v>
      </c>
      <c r="BA211" s="8">
        <f t="shared" si="307"/>
        <v>0</v>
      </c>
      <c r="BB211" s="5" t="e">
        <f t="shared" si="308"/>
        <v>#N/A</v>
      </c>
      <c r="BC211" s="5" t="e">
        <f t="shared" si="309"/>
        <v>#N/A</v>
      </c>
      <c r="BD211" s="5" t="e">
        <f t="shared" si="310"/>
        <v>#N/A</v>
      </c>
      <c r="BE211" s="5" t="e">
        <f t="shared" si="311"/>
        <v>#N/A</v>
      </c>
      <c r="BF211" s="5">
        <f t="shared" si="312"/>
        <v>0</v>
      </c>
      <c r="BG211" s="8" t="str">
        <f t="shared" si="313"/>
        <v>A forrás egyenlő a költséggel (I.ütem).</v>
      </c>
      <c r="BH211" s="5">
        <f t="shared" si="314"/>
        <v>0</v>
      </c>
      <c r="BI211" s="5">
        <f t="shared" si="315"/>
        <v>0</v>
      </c>
      <c r="BJ211" s="5">
        <f t="shared" si="316"/>
        <v>0</v>
      </c>
      <c r="BK211" s="5">
        <f t="shared" si="317"/>
        <v>0</v>
      </c>
      <c r="BL211" s="5">
        <f t="shared" si="318"/>
        <v>0</v>
      </c>
      <c r="BM211" s="4" t="str">
        <f t="shared" si="319"/>
        <v>Nem hosszútávú a feladat.</v>
      </c>
      <c r="BN211" s="5">
        <f t="shared" si="320"/>
        <v>1</v>
      </c>
      <c r="BO211" s="5">
        <f t="shared" si="321"/>
        <v>0</v>
      </c>
      <c r="BP211" s="5">
        <f t="shared" si="322"/>
        <v>1</v>
      </c>
      <c r="BQ211" s="5">
        <f t="shared" si="323"/>
        <v>0</v>
      </c>
      <c r="BR211" s="5" t="e">
        <f t="shared" si="324"/>
        <v>#N/A</v>
      </c>
      <c r="BS211" s="8" t="str">
        <f t="shared" si="325"/>
        <v>Nincs hosszútávú terv!</v>
      </c>
      <c r="BT211" s="5" t="e">
        <f t="shared" si="326"/>
        <v>#N/A</v>
      </c>
      <c r="BU211" s="5" t="e">
        <f t="shared" si="327"/>
        <v>#N/A</v>
      </c>
      <c r="BV211" s="5">
        <f t="shared" si="328"/>
        <v>0</v>
      </c>
      <c r="BW211" s="5">
        <f t="shared" si="329"/>
        <v>0</v>
      </c>
      <c r="BX211" s="5">
        <f t="shared" si="330"/>
        <v>0</v>
      </c>
      <c r="BY211" s="5">
        <f t="shared" si="331"/>
        <v>0</v>
      </c>
      <c r="BZ211" s="5">
        <f t="shared" si="332"/>
        <v>0</v>
      </c>
      <c r="CA211" s="5">
        <f t="shared" si="333"/>
        <v>0</v>
      </c>
      <c r="CB211" s="5">
        <f t="shared" si="334"/>
        <v>0</v>
      </c>
      <c r="CC211" s="5">
        <f t="shared" si="335"/>
        <v>0</v>
      </c>
      <c r="CD211" s="5">
        <f t="shared" si="336"/>
        <v>0</v>
      </c>
      <c r="CE211" s="5" t="e">
        <f t="shared" si="337"/>
        <v>#N/A</v>
      </c>
      <c r="CF211" s="4" t="e">
        <f t="shared" si="338"/>
        <v>#N/A</v>
      </c>
      <c r="CG211" s="5">
        <f t="shared" si="339"/>
        <v>0</v>
      </c>
      <c r="CH211" s="5" t="e">
        <f t="shared" si="340"/>
        <v>#N/A</v>
      </c>
      <c r="CI211" s="5" t="e">
        <f t="shared" si="341"/>
        <v>#N/A</v>
      </c>
    </row>
    <row r="212" spans="1:87" s="2" customFormat="1" ht="86.4" hidden="1" x14ac:dyDescent="0.3">
      <c r="A212" s="1" t="str">
        <f t="shared" si="301"/>
        <v>Kitöltés rendben!</v>
      </c>
      <c r="B212" s="172">
        <v>2</v>
      </c>
      <c r="C212" s="171" t="s">
        <v>399</v>
      </c>
      <c r="D212" s="173" t="s">
        <v>520</v>
      </c>
      <c r="E212" s="173" t="s">
        <v>576</v>
      </c>
      <c r="F212" s="174" t="str">
        <f>VLOOKUP($G212,Összesítő!$B:$F,2,FALSE)</f>
        <v>11-20695-1-004-00-01</v>
      </c>
      <c r="G212" s="171" t="s">
        <v>172</v>
      </c>
      <c r="H212" s="174">
        <f>COUNTA($G$3:G212)</f>
        <v>173</v>
      </c>
      <c r="I212" s="174" t="str">
        <f>AZ212&amp;"_"&amp;H212&amp;"_FIV_"&amp;LEFT(Előlap!$B$6,4)</f>
        <v>4157_173_FIV_2026</v>
      </c>
      <c r="J212" s="174" t="str">
        <f>VLOOKUP($G212,Összesítő!$B:$F,5,FALSE)</f>
        <v>Döbörhegy, Döröske, Nagymizdó, Szarvaskend</v>
      </c>
      <c r="K212" s="174" t="str">
        <f>VLOOKUP($G212,Összesítő!$B:$F,4,FALSE)</f>
        <v>Döbörhegy Községi Önkormányzat, Döröske Községi Önkormányzat, Nagymizdó Községi Önkormányzat, Szarvaskend Községi Önkormányzat</v>
      </c>
      <c r="L212" s="6">
        <f t="shared" si="302"/>
        <v>80000</v>
      </c>
      <c r="M212" s="172">
        <v>2032</v>
      </c>
      <c r="N212" s="172">
        <v>2032</v>
      </c>
      <c r="O212" s="12">
        <v>0</v>
      </c>
      <c r="P212" s="7">
        <v>80000</v>
      </c>
      <c r="Q212" s="7">
        <v>0</v>
      </c>
      <c r="S212" s="7">
        <v>0</v>
      </c>
      <c r="T212" s="7">
        <v>0</v>
      </c>
      <c r="U212" s="7">
        <v>0</v>
      </c>
      <c r="V212" s="7">
        <v>0</v>
      </c>
      <c r="W212" s="7">
        <v>0</v>
      </c>
      <c r="X212" s="7">
        <v>0</v>
      </c>
      <c r="Y212" s="7">
        <v>0</v>
      </c>
      <c r="Z212" s="7">
        <v>0</v>
      </c>
      <c r="AA212" s="7">
        <v>0</v>
      </c>
      <c r="AB212" s="7">
        <v>0</v>
      </c>
      <c r="AC212" s="7">
        <v>0</v>
      </c>
      <c r="AD212" s="6">
        <f t="shared" si="303"/>
        <v>0</v>
      </c>
      <c r="AE212" s="3" t="str">
        <f t="shared" si="304"/>
        <v>Nem rövidtávú a feladat.</v>
      </c>
      <c r="AG212" s="7">
        <v>0</v>
      </c>
      <c r="AH212" s="7">
        <v>0</v>
      </c>
      <c r="AI212" s="7">
        <v>365</v>
      </c>
      <c r="AJ212" s="7">
        <v>0</v>
      </c>
      <c r="AK212" s="7">
        <v>0</v>
      </c>
      <c r="AL212" s="7">
        <v>0</v>
      </c>
      <c r="AM212" s="7">
        <v>0</v>
      </c>
      <c r="AN212" s="7">
        <v>0</v>
      </c>
      <c r="AO212" s="7">
        <v>0</v>
      </c>
      <c r="AP212" s="7">
        <v>0</v>
      </c>
      <c r="AQ212" s="7">
        <v>0</v>
      </c>
      <c r="AR212" s="6">
        <f t="shared" si="305"/>
        <v>365</v>
      </c>
      <c r="AS212" s="171" t="s">
        <v>580</v>
      </c>
      <c r="AT212" s="3" t="str">
        <f t="shared" si="306"/>
        <v>Forráshiányos a feladat!</v>
      </c>
      <c r="AV212" s="173" t="s">
        <v>0</v>
      </c>
      <c r="AW212" s="173" t="s">
        <v>0</v>
      </c>
      <c r="AZ212" s="8">
        <f>VLOOKUP($G212,Összesítő!$B:$F,3,FALSE)</f>
        <v>4157</v>
      </c>
      <c r="BA212" s="8">
        <f t="shared" si="307"/>
        <v>0</v>
      </c>
      <c r="BB212" s="5">
        <f t="shared" si="308"/>
        <v>1</v>
      </c>
      <c r="BC212" s="5" t="str">
        <f t="shared" si="309"/>
        <v>H</v>
      </c>
      <c r="BD212" s="5">
        <f t="shared" si="310"/>
        <v>0</v>
      </c>
      <c r="BE212" s="5">
        <f t="shared" si="311"/>
        <v>0</v>
      </c>
      <c r="BF212" s="5">
        <f t="shared" si="312"/>
        <v>0</v>
      </c>
      <c r="BG212" s="8" t="str">
        <f t="shared" si="313"/>
        <v>Nem rövidtávú a feladat.</v>
      </c>
      <c r="BH212" s="5">
        <f t="shared" si="314"/>
        <v>1</v>
      </c>
      <c r="BI212" s="5">
        <f t="shared" si="315"/>
        <v>1</v>
      </c>
      <c r="BJ212" s="5">
        <f t="shared" si="316"/>
        <v>1</v>
      </c>
      <c r="BK212" s="5">
        <f t="shared" si="317"/>
        <v>1</v>
      </c>
      <c r="BL212" s="5">
        <f t="shared" si="318"/>
        <v>1</v>
      </c>
      <c r="BM212" s="4" t="str">
        <f t="shared" si="319"/>
        <v>Forráshiányos a feladat!</v>
      </c>
      <c r="BN212" s="5">
        <f t="shared" si="320"/>
        <v>0</v>
      </c>
      <c r="BO212" s="5">
        <f t="shared" si="321"/>
        <v>1</v>
      </c>
      <c r="BP212" s="5">
        <f t="shared" si="322"/>
        <v>0</v>
      </c>
      <c r="BQ212" s="5">
        <f t="shared" si="323"/>
        <v>0</v>
      </c>
      <c r="BR212" s="5">
        <f t="shared" si="324"/>
        <v>0</v>
      </c>
      <c r="BS212" s="8">
        <f t="shared" si="325"/>
        <v>0</v>
      </c>
      <c r="BT212" s="5">
        <f t="shared" si="326"/>
        <v>0</v>
      </c>
      <c r="BU212" s="5">
        <f t="shared" si="327"/>
        <v>0</v>
      </c>
      <c r="BV212" s="5">
        <f t="shared" si="328"/>
        <v>1</v>
      </c>
      <c r="BW212" s="5">
        <f t="shared" si="329"/>
        <v>1</v>
      </c>
      <c r="BX212" s="5">
        <f t="shared" si="330"/>
        <v>1</v>
      </c>
      <c r="BY212" s="5">
        <f t="shared" si="331"/>
        <v>1</v>
      </c>
      <c r="BZ212" s="5">
        <f t="shared" si="332"/>
        <v>1</v>
      </c>
      <c r="CA212" s="5">
        <f t="shared" si="333"/>
        <v>1</v>
      </c>
      <c r="CB212" s="5">
        <f t="shared" si="334"/>
        <v>1</v>
      </c>
      <c r="CC212" s="5">
        <f t="shared" si="335"/>
        <v>1</v>
      </c>
      <c r="CD212" s="5">
        <f t="shared" si="336"/>
        <v>1</v>
      </c>
      <c r="CE212" s="5" t="str">
        <f t="shared" si="337"/>
        <v>?</v>
      </c>
      <c r="CF212" s="4" t="str">
        <f t="shared" si="338"/>
        <v>Kitöltés rendben!</v>
      </c>
      <c r="CG212" s="5">
        <f t="shared" si="339"/>
        <v>1</v>
      </c>
      <c r="CH212" s="5">
        <f t="shared" si="340"/>
        <v>0</v>
      </c>
      <c r="CI212" s="5">
        <f t="shared" si="341"/>
        <v>1</v>
      </c>
    </row>
    <row r="213" spans="1:87" s="2" customFormat="1" ht="86.4" hidden="1" customHeight="1" x14ac:dyDescent="0.3">
      <c r="A213" s="1" t="str">
        <f t="shared" si="301"/>
        <v>Kitöltés rendben!</v>
      </c>
      <c r="B213" s="172">
        <v>2</v>
      </c>
      <c r="C213" s="171" t="s">
        <v>468</v>
      </c>
      <c r="D213" s="173" t="s">
        <v>543</v>
      </c>
      <c r="E213" s="173" t="s">
        <v>574</v>
      </c>
      <c r="F213" s="174" t="str">
        <f>VLOOKUP($G213,Összesítő!$B:$F,2,FALSE)</f>
        <v>11-20695-1-004-00-01</v>
      </c>
      <c r="G213" s="171" t="s">
        <v>172</v>
      </c>
      <c r="H213" s="174">
        <f>COUNTA($G$3:G213)</f>
        <v>174</v>
      </c>
      <c r="I213" s="174" t="str">
        <f>AZ213&amp;"_"&amp;H213&amp;"_FIV_"&amp;LEFT(Előlap!$B$6,4)</f>
        <v>4157_174_FIV_2026</v>
      </c>
      <c r="J213" s="174" t="str">
        <f>VLOOKUP($G213,Összesítő!$B:$F,5,FALSE)</f>
        <v>Döbörhegy, Döröske, Nagymizdó, Szarvaskend</v>
      </c>
      <c r="K213" s="174" t="str">
        <f>VLOOKUP($G213,Összesítő!$B:$F,4,FALSE)</f>
        <v>Döbörhegy Községi Önkormányzat, Döröske Községi Önkormányzat, Nagymizdó Községi Önkormányzat, Szarvaskend Községi Önkormányzat</v>
      </c>
      <c r="L213" s="6">
        <f t="shared" si="302"/>
        <v>6000</v>
      </c>
      <c r="M213" s="172">
        <v>2028</v>
      </c>
      <c r="N213" s="172">
        <v>2028</v>
      </c>
      <c r="O213" s="12">
        <v>0</v>
      </c>
      <c r="P213" s="7">
        <v>6000</v>
      </c>
      <c r="Q213" s="7">
        <v>0</v>
      </c>
      <c r="S213" s="7">
        <v>0</v>
      </c>
      <c r="T213" s="7">
        <v>0</v>
      </c>
      <c r="U213" s="7">
        <v>0</v>
      </c>
      <c r="V213" s="7">
        <v>0</v>
      </c>
      <c r="W213" s="7">
        <v>0</v>
      </c>
      <c r="X213" s="7">
        <v>0</v>
      </c>
      <c r="Y213" s="7">
        <v>0</v>
      </c>
      <c r="Z213" s="7">
        <v>0</v>
      </c>
      <c r="AA213" s="7">
        <v>0</v>
      </c>
      <c r="AB213" s="7">
        <v>0</v>
      </c>
      <c r="AC213" s="7">
        <v>0</v>
      </c>
      <c r="AD213" s="6">
        <f t="shared" si="303"/>
        <v>0</v>
      </c>
      <c r="AE213" s="3" t="str">
        <f t="shared" si="304"/>
        <v>Nem rövidtávú a feladat.</v>
      </c>
      <c r="AG213" s="7">
        <v>0</v>
      </c>
      <c r="AH213" s="7">
        <v>0</v>
      </c>
      <c r="AI213" s="7">
        <v>0</v>
      </c>
      <c r="AJ213" s="7">
        <v>0</v>
      </c>
      <c r="AK213" s="7">
        <v>0</v>
      </c>
      <c r="AL213" s="7">
        <v>0</v>
      </c>
      <c r="AM213" s="7">
        <v>0</v>
      </c>
      <c r="AN213" s="7">
        <v>0</v>
      </c>
      <c r="AO213" s="7">
        <v>0</v>
      </c>
      <c r="AP213" s="7">
        <v>0</v>
      </c>
      <c r="AQ213" s="7">
        <v>0</v>
      </c>
      <c r="AR213" s="6">
        <f t="shared" si="305"/>
        <v>0</v>
      </c>
      <c r="AS213" s="171" t="s">
        <v>580</v>
      </c>
      <c r="AT213" s="3" t="str">
        <f t="shared" si="306"/>
        <v>Forráshiányos a feladat!</v>
      </c>
      <c r="AV213" s="173" t="s">
        <v>0</v>
      </c>
      <c r="AW213" s="173" t="s">
        <v>0</v>
      </c>
      <c r="AZ213" s="8">
        <f>VLOOKUP($G213,Összesítő!$B:$F,3,FALSE)</f>
        <v>4157</v>
      </c>
      <c r="BA213" s="8">
        <f t="shared" si="307"/>
        <v>0</v>
      </c>
      <c r="BB213" s="5">
        <f t="shared" si="308"/>
        <v>1</v>
      </c>
      <c r="BC213" s="5" t="str">
        <f t="shared" si="309"/>
        <v>H</v>
      </c>
      <c r="BD213" s="5">
        <f t="shared" si="310"/>
        <v>0</v>
      </c>
      <c r="BE213" s="5">
        <f t="shared" si="311"/>
        <v>0</v>
      </c>
      <c r="BF213" s="5">
        <f t="shared" si="312"/>
        <v>0</v>
      </c>
      <c r="BG213" s="8" t="str">
        <f t="shared" si="313"/>
        <v>Nem rövidtávú a feladat.</v>
      </c>
      <c r="BH213" s="5">
        <f t="shared" si="314"/>
        <v>1</v>
      </c>
      <c r="BI213" s="5">
        <f t="shared" si="315"/>
        <v>1</v>
      </c>
      <c r="BJ213" s="5">
        <f t="shared" si="316"/>
        <v>1</v>
      </c>
      <c r="BK213" s="5">
        <f t="shared" si="317"/>
        <v>1</v>
      </c>
      <c r="BL213" s="5">
        <f t="shared" si="318"/>
        <v>1</v>
      </c>
      <c r="BM213" s="4" t="str">
        <f t="shared" si="319"/>
        <v>Forráshiányos a feladat!</v>
      </c>
      <c r="BN213" s="5">
        <f t="shared" si="320"/>
        <v>0</v>
      </c>
      <c r="BO213" s="5">
        <f t="shared" si="321"/>
        <v>1</v>
      </c>
      <c r="BP213" s="5">
        <f t="shared" si="322"/>
        <v>0</v>
      </c>
      <c r="BQ213" s="5">
        <f t="shared" si="323"/>
        <v>0</v>
      </c>
      <c r="BR213" s="5">
        <f t="shared" si="324"/>
        <v>0</v>
      </c>
      <c r="BS213" s="8">
        <f t="shared" si="325"/>
        <v>0</v>
      </c>
      <c r="BT213" s="5">
        <f t="shared" si="326"/>
        <v>0</v>
      </c>
      <c r="BU213" s="5">
        <f t="shared" si="327"/>
        <v>0</v>
      </c>
      <c r="BV213" s="5">
        <f t="shared" si="328"/>
        <v>1</v>
      </c>
      <c r="BW213" s="5">
        <f t="shared" si="329"/>
        <v>1</v>
      </c>
      <c r="BX213" s="5">
        <f t="shared" si="330"/>
        <v>1</v>
      </c>
      <c r="BY213" s="5">
        <f t="shared" si="331"/>
        <v>1</v>
      </c>
      <c r="BZ213" s="5">
        <f t="shared" si="332"/>
        <v>1</v>
      </c>
      <c r="CA213" s="5">
        <f t="shared" si="333"/>
        <v>1</v>
      </c>
      <c r="CB213" s="5">
        <f t="shared" si="334"/>
        <v>1</v>
      </c>
      <c r="CC213" s="5">
        <f t="shared" si="335"/>
        <v>1</v>
      </c>
      <c r="CD213" s="5">
        <f t="shared" si="336"/>
        <v>1</v>
      </c>
      <c r="CE213" s="5" t="str">
        <f t="shared" si="337"/>
        <v>?</v>
      </c>
      <c r="CF213" s="4" t="str">
        <f t="shared" si="338"/>
        <v>Kitöltés rendben!</v>
      </c>
      <c r="CG213" s="5">
        <f t="shared" si="339"/>
        <v>1</v>
      </c>
      <c r="CH213" s="5">
        <f t="shared" si="340"/>
        <v>0</v>
      </c>
      <c r="CI213" s="5">
        <f t="shared" si="341"/>
        <v>1</v>
      </c>
    </row>
    <row r="214" spans="1:87" s="2" customFormat="1" ht="86.4" hidden="1" customHeight="1" x14ac:dyDescent="0.3">
      <c r="A214" s="1" t="str">
        <f t="shared" ref="A214" si="369">IF($G214="","Nincs VKR kiválasztva!",CF214)</f>
        <v>Kitöltés rendben!</v>
      </c>
      <c r="B214" s="176">
        <v>2</v>
      </c>
      <c r="C214" s="171" t="s">
        <v>481</v>
      </c>
      <c r="D214" s="173" t="s">
        <v>511</v>
      </c>
      <c r="E214" s="173" t="s">
        <v>574</v>
      </c>
      <c r="F214" s="174" t="str">
        <f>VLOOKUP($G214,Összesítő!$B:$F,2,FALSE)</f>
        <v>11-20695-1-004-00-01</v>
      </c>
      <c r="G214" s="171" t="s">
        <v>172</v>
      </c>
      <c r="H214" s="174">
        <f>COUNTA($G$3:G214)</f>
        <v>175</v>
      </c>
      <c r="I214" s="174" t="str">
        <f>AZ214&amp;"_"&amp;H214&amp;"_FIV_"&amp;LEFT(Előlap!$B$6,4)</f>
        <v>4157_175_FIV_2026</v>
      </c>
      <c r="J214" s="174" t="str">
        <f>VLOOKUP($G214,Összesítő!$B:$F,5,FALSE)</f>
        <v>Döbörhegy, Döröske, Nagymizdó, Szarvaskend</v>
      </c>
      <c r="K214" s="174" t="str">
        <f>VLOOKUP($G214,Összesítő!$B:$F,4,FALSE)</f>
        <v>Döbörhegy Községi Önkormányzat, Döröske Községi Önkormányzat, Nagymizdó Községi Önkormányzat, Szarvaskend Községi Önkormányzat</v>
      </c>
      <c r="L214" s="6">
        <f t="shared" ref="L214" si="370">O214+P214</f>
        <v>10000</v>
      </c>
      <c r="M214" s="176">
        <v>2029</v>
      </c>
      <c r="N214" s="176">
        <v>2029</v>
      </c>
      <c r="O214" s="12">
        <v>0</v>
      </c>
      <c r="P214" s="7">
        <v>10000</v>
      </c>
      <c r="Q214" s="7">
        <v>0</v>
      </c>
      <c r="S214" s="7">
        <v>0</v>
      </c>
      <c r="T214" s="7">
        <v>0</v>
      </c>
      <c r="U214" s="7">
        <v>0</v>
      </c>
      <c r="V214" s="7">
        <v>0</v>
      </c>
      <c r="W214" s="7">
        <v>0</v>
      </c>
      <c r="X214" s="7">
        <v>0</v>
      </c>
      <c r="Y214" s="7">
        <v>0</v>
      </c>
      <c r="Z214" s="7">
        <v>0</v>
      </c>
      <c r="AA214" s="7">
        <v>0</v>
      </c>
      <c r="AB214" s="7">
        <v>0</v>
      </c>
      <c r="AC214" s="7">
        <v>0</v>
      </c>
      <c r="AD214" s="6">
        <f t="shared" ref="AD214" si="371">SUM(S214:AC214)</f>
        <v>0</v>
      </c>
      <c r="AE214" s="3" t="str">
        <f t="shared" ref="AE214" si="372">IF($G214="","Nincs VKR kiválasztva!",IF(BB214=0,"Hiányos kitöltés!",BG214))</f>
        <v>Nem rövidtávú a feladat.</v>
      </c>
      <c r="AG214" s="7">
        <v>0</v>
      </c>
      <c r="AH214" s="7">
        <v>0</v>
      </c>
      <c r="AI214" s="7">
        <v>0</v>
      </c>
      <c r="AJ214" s="7">
        <v>0</v>
      </c>
      <c r="AK214" s="7">
        <v>0</v>
      </c>
      <c r="AL214" s="7">
        <v>0</v>
      </c>
      <c r="AM214" s="7">
        <v>0</v>
      </c>
      <c r="AN214" s="7">
        <v>0</v>
      </c>
      <c r="AO214" s="7">
        <v>0</v>
      </c>
      <c r="AP214" s="7">
        <v>0</v>
      </c>
      <c r="AQ214" s="7">
        <v>0</v>
      </c>
      <c r="AR214" s="6">
        <f t="shared" ref="AR214" si="373">SUM(AG214:AQ214)</f>
        <v>0</v>
      </c>
      <c r="AS214" s="171" t="s">
        <v>580</v>
      </c>
      <c r="AT214" s="3" t="str">
        <f t="shared" si="306"/>
        <v>Forráshiányos a feladat!</v>
      </c>
      <c r="AV214" s="173" t="s">
        <v>0</v>
      </c>
      <c r="AW214" s="173" t="s">
        <v>0</v>
      </c>
      <c r="AZ214" s="8">
        <f>VLOOKUP($G214,Összesítő!$B:$F,3,FALSE)</f>
        <v>4157</v>
      </c>
      <c r="BA214" s="8">
        <f t="shared" si="307"/>
        <v>0</v>
      </c>
      <c r="BB214" s="5">
        <f t="shared" si="308"/>
        <v>1</v>
      </c>
      <c r="BC214" s="5" t="str">
        <f t="shared" si="309"/>
        <v>H</v>
      </c>
      <c r="BD214" s="5">
        <f t="shared" ref="BD214" si="374">IF(OR(BC214="R",BC214="RH"),1,0)</f>
        <v>0</v>
      </c>
      <c r="BE214" s="5">
        <f t="shared" si="311"/>
        <v>0</v>
      </c>
      <c r="BF214" s="5">
        <f t="shared" si="312"/>
        <v>0</v>
      </c>
      <c r="BG214" s="8" t="str">
        <f t="shared" si="313"/>
        <v>Nem rövidtávú a feladat.</v>
      </c>
      <c r="BH214" s="5">
        <f t="shared" si="314"/>
        <v>1</v>
      </c>
      <c r="BI214" s="5">
        <f t="shared" si="315"/>
        <v>1</v>
      </c>
      <c r="BJ214" s="5">
        <f t="shared" si="316"/>
        <v>1</v>
      </c>
      <c r="BK214" s="5">
        <f t="shared" si="317"/>
        <v>1</v>
      </c>
      <c r="BL214" s="5">
        <f t="shared" ref="BL214" si="375">IF(AND($BK214=1,$P214=$AR214),1,IF(AND($BK214=1,$P214&gt;$AR214,AS214="igen"),1,0))</f>
        <v>1</v>
      </c>
      <c r="BM214" s="4" t="str">
        <f t="shared" si="319"/>
        <v>Forráshiányos a feladat!</v>
      </c>
      <c r="BN214" s="5">
        <f t="shared" si="320"/>
        <v>0</v>
      </c>
      <c r="BO214" s="5">
        <f t="shared" si="321"/>
        <v>1</v>
      </c>
      <c r="BP214" s="5">
        <f t="shared" si="322"/>
        <v>0</v>
      </c>
      <c r="BQ214" s="5">
        <f t="shared" si="323"/>
        <v>0</v>
      </c>
      <c r="BR214" s="5">
        <f t="shared" si="324"/>
        <v>0</v>
      </c>
      <c r="BS214" s="8">
        <f t="shared" si="325"/>
        <v>0</v>
      </c>
      <c r="BT214" s="5">
        <f t="shared" si="326"/>
        <v>0</v>
      </c>
      <c r="BU214" s="5">
        <f t="shared" si="327"/>
        <v>0</v>
      </c>
      <c r="BV214" s="5">
        <f t="shared" si="328"/>
        <v>1</v>
      </c>
      <c r="BW214" s="5">
        <f t="shared" si="329"/>
        <v>1</v>
      </c>
      <c r="BX214" s="5">
        <f t="shared" si="330"/>
        <v>1</v>
      </c>
      <c r="BY214" s="5">
        <f t="shared" si="331"/>
        <v>1</v>
      </c>
      <c r="BZ214" s="5">
        <f t="shared" si="332"/>
        <v>1</v>
      </c>
      <c r="CA214" s="5">
        <f t="shared" si="333"/>
        <v>1</v>
      </c>
      <c r="CB214" s="5">
        <f t="shared" si="334"/>
        <v>1</v>
      </c>
      <c r="CC214" s="5">
        <f t="shared" si="335"/>
        <v>1</v>
      </c>
      <c r="CD214" s="5">
        <f t="shared" si="336"/>
        <v>1</v>
      </c>
      <c r="CE214" s="5" t="str">
        <f t="shared" si="337"/>
        <v>?</v>
      </c>
      <c r="CF214" s="4" t="str">
        <f t="shared" ref="CF214" si="376">IF($BB214=0,$CE214,IF($BH214=0,"I. ütem forrása nincs kitöltve!",IF($BK214=0,"II. ütem forrása nincs kitöltve!",IF($BE214=1,"Költségek üteme nem megfelelő (az időtartam és a költség üteme eltér)!",IF(AND(BI214=0,$BB214=1,$BK214=1,$BE214=1),"Kötelező cellák kitöltve, de az I. ütem forrása hibás!",IF(AND(BK214=0,$BB214=1,$BK214=1,$BE214=1),"Kötelező cellák kitöltve, de a II. ütem forrása hibás!",IF(AND($BP214=1,$BA214&lt;30),"Nullás a rövidtávú feladat és rövid (hiányzik) a hozzá tartozó indoklás!",IF(AND($BQ214=1,$BA214&lt;30),"Nullás a hosszútávú feladat és rövid (hiányzik) a hozzá tartozó indoklás!",IF(AND(BO214=1,C214="1811_RENDKÍVÜLI"),"II. ütemre nem tervezhet Rendkívüli feladatot!",IF(BI214=0,AE214,IF(BL214=0,AT214,IF(AND(BD214=1,$Q214&gt;$O214),"EM rendelet 2. melléklet terhére elszámolt költség nem lehet nagyobb az I. ütemre tervezett tényleges költségnél!",IF($AD214&gt;$O214,"Többlet forrást jelölt meg az I. ütemnél! Kérjük, a többletet az 'Osszesito' fülön tüntesse fel!",IF($AR214&gt;$P214,"Többlet forrást jelölt meg a II. ütemnél! Kérjük, a többletet az 'Osszesito' fülön tüntesse fel!","Kitöltés rendben!"))))))))))))))</f>
        <v>Kitöltés rendben!</v>
      </c>
      <c r="CG214" s="5">
        <f t="shared" ref="CG214" si="377">IF(A214="Kitöltés rendben!",1,0)</f>
        <v>1</v>
      </c>
      <c r="CH214" s="5">
        <f t="shared" si="340"/>
        <v>0</v>
      </c>
      <c r="CI214" s="5">
        <f t="shared" si="341"/>
        <v>1</v>
      </c>
    </row>
    <row r="215" spans="1:87" s="2" customFormat="1" ht="86.4" hidden="1" customHeight="1" x14ac:dyDescent="0.3">
      <c r="A215" s="1" t="str">
        <f t="shared" si="301"/>
        <v>Kitöltés rendben!</v>
      </c>
      <c r="B215" s="172">
        <v>0</v>
      </c>
      <c r="C215" s="171" t="s">
        <v>489</v>
      </c>
      <c r="D215" s="173" t="s">
        <v>506</v>
      </c>
      <c r="E215" s="173" t="s">
        <v>575</v>
      </c>
      <c r="F215" s="174" t="str">
        <f>VLOOKUP($G215,Összesítő!$B:$F,2,FALSE)</f>
        <v>11-20695-1-004-00-01</v>
      </c>
      <c r="G215" s="171" t="s">
        <v>172</v>
      </c>
      <c r="H215" s="174">
        <f>COUNTA($G$3:G215)</f>
        <v>176</v>
      </c>
      <c r="I215" s="174" t="str">
        <f>AZ215&amp;"_"&amp;H215&amp;"_FIV_"&amp;LEFT(Előlap!$B$6,4)</f>
        <v>4157_176_FIV_2026</v>
      </c>
      <c r="J215" s="174" t="str">
        <f>VLOOKUP($G215,Összesítő!$B:$F,5,FALSE)</f>
        <v>Döbörhegy, Döröske, Nagymizdó, Szarvaskend</v>
      </c>
      <c r="K215" s="174" t="str">
        <f>VLOOKUP($G215,Összesítő!$B:$F,4,FALSE)</f>
        <v>Döbörhegy Községi Önkormányzat, Döröske Községi Önkormányzat, Nagymizdó Községi Önkormányzat, Szarvaskend Községi Önkormányzat</v>
      </c>
      <c r="L215" s="6">
        <f t="shared" si="302"/>
        <v>0</v>
      </c>
      <c r="M215" s="172">
        <v>2027</v>
      </c>
      <c r="N215" s="172">
        <v>2027</v>
      </c>
      <c r="O215" s="12">
        <v>0</v>
      </c>
      <c r="P215" s="7">
        <v>0</v>
      </c>
      <c r="Q215" s="7">
        <v>0</v>
      </c>
      <c r="S215" s="7">
        <v>0</v>
      </c>
      <c r="T215" s="7">
        <v>0</v>
      </c>
      <c r="U215" s="7">
        <v>0</v>
      </c>
      <c r="V215" s="7">
        <v>0</v>
      </c>
      <c r="W215" s="7">
        <v>0</v>
      </c>
      <c r="X215" s="7">
        <v>0</v>
      </c>
      <c r="Y215" s="7">
        <v>0</v>
      </c>
      <c r="Z215" s="7">
        <v>0</v>
      </c>
      <c r="AA215" s="7">
        <v>0</v>
      </c>
      <c r="AB215" s="7">
        <v>0</v>
      </c>
      <c r="AC215" s="7">
        <v>0</v>
      </c>
      <c r="AD215" s="6">
        <f t="shared" si="303"/>
        <v>0</v>
      </c>
      <c r="AE215" s="3" t="str">
        <f t="shared" si="304"/>
        <v>A forrás egyenlő a költséggel (I.ütem).</v>
      </c>
      <c r="AG215" s="7">
        <v>0</v>
      </c>
      <c r="AH215" s="7">
        <v>0</v>
      </c>
      <c r="AI215" s="7">
        <v>0</v>
      </c>
      <c r="AJ215" s="7">
        <v>0</v>
      </c>
      <c r="AK215" s="7">
        <v>0</v>
      </c>
      <c r="AL215" s="7">
        <v>0</v>
      </c>
      <c r="AM215" s="7">
        <v>0</v>
      </c>
      <c r="AN215" s="7">
        <v>0</v>
      </c>
      <c r="AO215" s="7">
        <v>0</v>
      </c>
      <c r="AP215" s="7">
        <v>0</v>
      </c>
      <c r="AQ215" s="7">
        <v>0</v>
      </c>
      <c r="AR215" s="6">
        <f t="shared" si="305"/>
        <v>0</v>
      </c>
      <c r="AS215" s="171" t="s">
        <v>581</v>
      </c>
      <c r="AT215" s="3" t="str">
        <f t="shared" si="306"/>
        <v>Nem hosszútávú a feladat.</v>
      </c>
      <c r="AV215" s="173" t="s">
        <v>582</v>
      </c>
      <c r="AW215" s="173" t="s">
        <v>0</v>
      </c>
      <c r="AZ215" s="8">
        <f>VLOOKUP($G215,Összesítő!$B:$F,3,FALSE)</f>
        <v>4157</v>
      </c>
      <c r="BA215" s="8">
        <f t="shared" si="307"/>
        <v>31</v>
      </c>
      <c r="BB215" s="5">
        <f t="shared" si="308"/>
        <v>1</v>
      </c>
      <c r="BC215" s="5" t="str">
        <f t="shared" si="309"/>
        <v>R</v>
      </c>
      <c r="BD215" s="5">
        <f t="shared" si="310"/>
        <v>1</v>
      </c>
      <c r="BE215" s="5">
        <f t="shared" si="311"/>
        <v>0</v>
      </c>
      <c r="BF215" s="5">
        <f t="shared" si="312"/>
        <v>0</v>
      </c>
      <c r="BG215" s="8" t="str">
        <f t="shared" si="313"/>
        <v>A forrás egyenlő a költséggel (I.ütem).</v>
      </c>
      <c r="BH215" s="5">
        <f t="shared" si="314"/>
        <v>1</v>
      </c>
      <c r="BI215" s="5">
        <f t="shared" si="315"/>
        <v>1</v>
      </c>
      <c r="BJ215" s="5">
        <f t="shared" si="316"/>
        <v>0</v>
      </c>
      <c r="BK215" s="5">
        <f t="shared" si="317"/>
        <v>1</v>
      </c>
      <c r="BL215" s="5">
        <f t="shared" si="318"/>
        <v>1</v>
      </c>
      <c r="BM215" s="4" t="str">
        <f t="shared" si="319"/>
        <v>Nem hosszútávú a feladat.</v>
      </c>
      <c r="BN215" s="5">
        <f t="shared" si="320"/>
        <v>1</v>
      </c>
      <c r="BO215" s="5">
        <f t="shared" si="321"/>
        <v>0</v>
      </c>
      <c r="BP215" s="5">
        <f t="shared" si="322"/>
        <v>1</v>
      </c>
      <c r="BQ215" s="5">
        <f t="shared" si="323"/>
        <v>0</v>
      </c>
      <c r="BR215" s="5">
        <f t="shared" si="324"/>
        <v>1</v>
      </c>
      <c r="BS215" s="8" t="str">
        <f t="shared" si="325"/>
        <v>Nincs hosszútávú terv!</v>
      </c>
      <c r="BT215" s="5">
        <f t="shared" si="326"/>
        <v>1</v>
      </c>
      <c r="BU215" s="5">
        <f t="shared" si="327"/>
        <v>0</v>
      </c>
      <c r="BV215" s="5">
        <f t="shared" si="328"/>
        <v>1</v>
      </c>
      <c r="BW215" s="5">
        <f t="shared" si="329"/>
        <v>1</v>
      </c>
      <c r="BX215" s="5">
        <f t="shared" si="330"/>
        <v>1</v>
      </c>
      <c r="BY215" s="5">
        <f t="shared" si="331"/>
        <v>1</v>
      </c>
      <c r="BZ215" s="5">
        <f t="shared" si="332"/>
        <v>1</v>
      </c>
      <c r="CA215" s="5">
        <f t="shared" si="333"/>
        <v>1</v>
      </c>
      <c r="CB215" s="5">
        <f t="shared" si="334"/>
        <v>1</v>
      </c>
      <c r="CC215" s="5">
        <f t="shared" si="335"/>
        <v>1</v>
      </c>
      <c r="CD215" s="5">
        <f t="shared" si="336"/>
        <v>1</v>
      </c>
      <c r="CE215" s="5" t="str">
        <f t="shared" si="337"/>
        <v>?</v>
      </c>
      <c r="CF215" s="4" t="str">
        <f t="shared" si="338"/>
        <v>Kitöltés rendben!</v>
      </c>
      <c r="CG215" s="5">
        <f t="shared" si="339"/>
        <v>1</v>
      </c>
      <c r="CH215" s="5">
        <f t="shared" si="340"/>
        <v>1</v>
      </c>
      <c r="CI215" s="5">
        <f t="shared" si="341"/>
        <v>0</v>
      </c>
    </row>
    <row r="216" spans="1:87" s="2" customFormat="1" ht="31.2" hidden="1" customHeight="1" x14ac:dyDescent="0.3">
      <c r="A216" s="1" t="str">
        <f t="shared" si="301"/>
        <v>Nincs VKR kiválasztva!</v>
      </c>
      <c r="B216" s="172"/>
      <c r="C216" s="171"/>
      <c r="D216" s="173"/>
      <c r="E216" s="173"/>
      <c r="F216" s="174" t="e">
        <f>VLOOKUP($G216,Összesítő!$B:$F,2,FALSE)</f>
        <v>#N/A</v>
      </c>
      <c r="G216" s="171"/>
      <c r="H216" s="174">
        <f>COUNTA($G$3:G216)</f>
        <v>176</v>
      </c>
      <c r="I216" s="174" t="e">
        <f>AZ216&amp;"_"&amp;H216&amp;"_FIV_"&amp;LEFT(Előlap!$B$6,4)</f>
        <v>#N/A</v>
      </c>
      <c r="J216" s="174" t="e">
        <f>VLOOKUP($G216,Összesítő!$B:$F,5,FALSE)</f>
        <v>#N/A</v>
      </c>
      <c r="K216" s="174" t="e">
        <f>VLOOKUP($G216,Összesítő!$B:$F,4,FALSE)</f>
        <v>#N/A</v>
      </c>
      <c r="L216" s="6">
        <f t="shared" si="302"/>
        <v>0</v>
      </c>
      <c r="M216" s="172"/>
      <c r="N216" s="172"/>
      <c r="O216" s="12"/>
      <c r="P216" s="7"/>
      <c r="Q216" s="7"/>
      <c r="S216" s="7"/>
      <c r="T216" s="7"/>
      <c r="U216" s="7"/>
      <c r="V216" s="7"/>
      <c r="W216" s="7"/>
      <c r="X216" s="7"/>
      <c r="Y216" s="7"/>
      <c r="Z216" s="7"/>
      <c r="AA216" s="7"/>
      <c r="AB216" s="7"/>
      <c r="AC216" s="7"/>
      <c r="AD216" s="6">
        <f t="shared" si="303"/>
        <v>0</v>
      </c>
      <c r="AE216" s="3" t="str">
        <f t="shared" si="304"/>
        <v>Nincs VKR kiválasztva!</v>
      </c>
      <c r="AG216" s="7"/>
      <c r="AH216" s="7"/>
      <c r="AI216" s="7"/>
      <c r="AJ216" s="7"/>
      <c r="AK216" s="7"/>
      <c r="AL216" s="7"/>
      <c r="AM216" s="7"/>
      <c r="AN216" s="7"/>
      <c r="AO216" s="7"/>
      <c r="AP216" s="7"/>
      <c r="AQ216" s="7"/>
      <c r="AR216" s="6">
        <f t="shared" si="305"/>
        <v>0</v>
      </c>
      <c r="AS216" s="171"/>
      <c r="AT216" s="3" t="str">
        <f t="shared" si="306"/>
        <v>Nincs VKR kiválasztva!</v>
      </c>
      <c r="AV216" s="173" t="s">
        <v>0</v>
      </c>
      <c r="AW216" s="173" t="s">
        <v>0</v>
      </c>
      <c r="AZ216" s="8" t="e">
        <f>VLOOKUP($G216,Összesítő!$B:$F,3,FALSE)</f>
        <v>#N/A</v>
      </c>
      <c r="BA216" s="8">
        <f t="shared" si="307"/>
        <v>0</v>
      </c>
      <c r="BB216" s="5" t="e">
        <f t="shared" si="308"/>
        <v>#N/A</v>
      </c>
      <c r="BC216" s="5" t="e">
        <f t="shared" si="309"/>
        <v>#N/A</v>
      </c>
      <c r="BD216" s="5" t="e">
        <f t="shared" si="310"/>
        <v>#N/A</v>
      </c>
      <c r="BE216" s="5" t="e">
        <f t="shared" si="311"/>
        <v>#N/A</v>
      </c>
      <c r="BF216" s="5">
        <f t="shared" si="312"/>
        <v>0</v>
      </c>
      <c r="BG216" s="8" t="str">
        <f t="shared" si="313"/>
        <v>A forrás egyenlő a költséggel (I.ütem).</v>
      </c>
      <c r="BH216" s="5">
        <f t="shared" si="314"/>
        <v>0</v>
      </c>
      <c r="BI216" s="5">
        <f t="shared" si="315"/>
        <v>0</v>
      </c>
      <c r="BJ216" s="5">
        <f t="shared" si="316"/>
        <v>0</v>
      </c>
      <c r="BK216" s="5">
        <f t="shared" si="317"/>
        <v>0</v>
      </c>
      <c r="BL216" s="5">
        <f t="shared" si="318"/>
        <v>0</v>
      </c>
      <c r="BM216" s="4" t="str">
        <f t="shared" si="319"/>
        <v>Nem hosszútávú a feladat.</v>
      </c>
      <c r="BN216" s="5">
        <f t="shared" si="320"/>
        <v>1</v>
      </c>
      <c r="BO216" s="5">
        <f t="shared" si="321"/>
        <v>0</v>
      </c>
      <c r="BP216" s="5">
        <f t="shared" si="322"/>
        <v>1</v>
      </c>
      <c r="BQ216" s="5">
        <f t="shared" si="323"/>
        <v>0</v>
      </c>
      <c r="BR216" s="5" t="e">
        <f t="shared" si="324"/>
        <v>#N/A</v>
      </c>
      <c r="BS216" s="8" t="str">
        <f t="shared" si="325"/>
        <v>Nincs hosszútávú terv!</v>
      </c>
      <c r="BT216" s="5" t="e">
        <f t="shared" si="326"/>
        <v>#N/A</v>
      </c>
      <c r="BU216" s="5" t="e">
        <f t="shared" si="327"/>
        <v>#N/A</v>
      </c>
      <c r="BV216" s="5">
        <f t="shared" si="328"/>
        <v>0</v>
      </c>
      <c r="BW216" s="5">
        <f t="shared" si="329"/>
        <v>0</v>
      </c>
      <c r="BX216" s="5">
        <f t="shared" si="330"/>
        <v>0</v>
      </c>
      <c r="BY216" s="5">
        <f t="shared" si="331"/>
        <v>0</v>
      </c>
      <c r="BZ216" s="5">
        <f t="shared" si="332"/>
        <v>0</v>
      </c>
      <c r="CA216" s="5">
        <f t="shared" si="333"/>
        <v>0</v>
      </c>
      <c r="CB216" s="5">
        <f t="shared" si="334"/>
        <v>0</v>
      </c>
      <c r="CC216" s="5">
        <f t="shared" si="335"/>
        <v>0</v>
      </c>
      <c r="CD216" s="5">
        <f t="shared" si="336"/>
        <v>0</v>
      </c>
      <c r="CE216" s="5" t="e">
        <f t="shared" si="337"/>
        <v>#N/A</v>
      </c>
      <c r="CF216" s="4" t="e">
        <f t="shared" si="338"/>
        <v>#N/A</v>
      </c>
      <c r="CG216" s="5">
        <f t="shared" si="339"/>
        <v>0</v>
      </c>
      <c r="CH216" s="5" t="e">
        <f t="shared" si="340"/>
        <v>#N/A</v>
      </c>
      <c r="CI216" s="5" t="e">
        <f t="shared" si="341"/>
        <v>#N/A</v>
      </c>
    </row>
    <row r="217" spans="1:87" s="2" customFormat="1" ht="86.4" hidden="1" x14ac:dyDescent="0.3">
      <c r="A217" s="1" t="str">
        <f t="shared" si="301"/>
        <v>Kitöltés rendben!</v>
      </c>
      <c r="B217" s="172">
        <v>2</v>
      </c>
      <c r="C217" s="171" t="s">
        <v>399</v>
      </c>
      <c r="D217" s="173" t="s">
        <v>544</v>
      </c>
      <c r="E217" s="173" t="s">
        <v>576</v>
      </c>
      <c r="F217" s="174" t="str">
        <f>VLOOKUP($G217,Összesítő!$B:$F,2,FALSE)</f>
        <v>11-06716-1-004-00-07</v>
      </c>
      <c r="G217" s="171" t="s">
        <v>72</v>
      </c>
      <c r="H217" s="174">
        <f>COUNTA($G$3:G217)</f>
        <v>177</v>
      </c>
      <c r="I217" s="174" t="str">
        <f>AZ217&amp;"_"&amp;H217&amp;"_FIV_"&amp;LEFT(Előlap!$B$6,4)</f>
        <v>4132_177_FIV_2026</v>
      </c>
      <c r="J217" s="174" t="str">
        <f>VLOOKUP($G217,Összesítő!$B:$F,5,FALSE)</f>
        <v>Hegyháthodász, Hegyhátsál, Katafa, Nádasd</v>
      </c>
      <c r="K217" s="174" t="str">
        <f>VLOOKUP($G217,Összesítő!$B:$F,4,FALSE)</f>
        <v>Hegyháthodász Községi Önkormányzat, Hegyhátsál Községi Önkormányzat, Katafa Községi Önkormányzat, Nádasd Községi Önkormányzat</v>
      </c>
      <c r="L217" s="6">
        <f t="shared" si="302"/>
        <v>80000</v>
      </c>
      <c r="M217" s="172">
        <v>2028</v>
      </c>
      <c r="N217" s="172">
        <v>2028</v>
      </c>
      <c r="O217" s="12">
        <v>0</v>
      </c>
      <c r="P217" s="7">
        <v>80000</v>
      </c>
      <c r="Q217" s="7">
        <v>0</v>
      </c>
      <c r="S217" s="7">
        <v>0</v>
      </c>
      <c r="T217" s="7">
        <v>0</v>
      </c>
      <c r="U217" s="7">
        <v>0</v>
      </c>
      <c r="V217" s="7">
        <v>0</v>
      </c>
      <c r="W217" s="7">
        <v>0</v>
      </c>
      <c r="X217" s="7">
        <v>0</v>
      </c>
      <c r="Y217" s="7">
        <v>0</v>
      </c>
      <c r="Z217" s="7">
        <v>0</v>
      </c>
      <c r="AA217" s="7">
        <v>0</v>
      </c>
      <c r="AB217" s="7">
        <v>0</v>
      </c>
      <c r="AC217" s="7">
        <v>0</v>
      </c>
      <c r="AD217" s="6">
        <f t="shared" si="303"/>
        <v>0</v>
      </c>
      <c r="AE217" s="3" t="str">
        <f t="shared" si="304"/>
        <v>Nem rövidtávú a feladat.</v>
      </c>
      <c r="AG217" s="7">
        <v>0</v>
      </c>
      <c r="AH217" s="7">
        <v>0</v>
      </c>
      <c r="AI217" s="7">
        <v>0</v>
      </c>
      <c r="AJ217" s="7">
        <v>0</v>
      </c>
      <c r="AK217" s="7">
        <v>0</v>
      </c>
      <c r="AL217" s="7">
        <v>0</v>
      </c>
      <c r="AM217" s="7">
        <v>0</v>
      </c>
      <c r="AN217" s="7">
        <v>0</v>
      </c>
      <c r="AO217" s="7">
        <v>0</v>
      </c>
      <c r="AP217" s="7">
        <v>0</v>
      </c>
      <c r="AQ217" s="7">
        <v>0</v>
      </c>
      <c r="AR217" s="6">
        <f t="shared" si="305"/>
        <v>0</v>
      </c>
      <c r="AS217" s="171" t="s">
        <v>580</v>
      </c>
      <c r="AT217" s="3" t="str">
        <f t="shared" si="306"/>
        <v>Forráshiányos a feladat!</v>
      </c>
      <c r="AV217" s="173" t="s">
        <v>0</v>
      </c>
      <c r="AW217" s="173" t="s">
        <v>0</v>
      </c>
      <c r="AZ217" s="8">
        <f>VLOOKUP($G217,Összesítő!$B:$F,3,FALSE)</f>
        <v>4132</v>
      </c>
      <c r="BA217" s="8">
        <f t="shared" si="307"/>
        <v>0</v>
      </c>
      <c r="BB217" s="5">
        <f t="shared" si="308"/>
        <v>1</v>
      </c>
      <c r="BC217" s="5" t="str">
        <f t="shared" si="309"/>
        <v>H</v>
      </c>
      <c r="BD217" s="5">
        <f t="shared" si="310"/>
        <v>0</v>
      </c>
      <c r="BE217" s="5">
        <f t="shared" si="311"/>
        <v>0</v>
      </c>
      <c r="BF217" s="5">
        <f t="shared" si="312"/>
        <v>0</v>
      </c>
      <c r="BG217" s="8" t="str">
        <f t="shared" si="313"/>
        <v>Nem rövidtávú a feladat.</v>
      </c>
      <c r="BH217" s="5">
        <f t="shared" si="314"/>
        <v>1</v>
      </c>
      <c r="BI217" s="5">
        <f t="shared" si="315"/>
        <v>1</v>
      </c>
      <c r="BJ217" s="5">
        <f t="shared" si="316"/>
        <v>1</v>
      </c>
      <c r="BK217" s="5">
        <f t="shared" si="317"/>
        <v>1</v>
      </c>
      <c r="BL217" s="5">
        <f t="shared" si="318"/>
        <v>1</v>
      </c>
      <c r="BM217" s="4" t="str">
        <f t="shared" si="319"/>
        <v>Forráshiányos a feladat!</v>
      </c>
      <c r="BN217" s="5">
        <f t="shared" si="320"/>
        <v>0</v>
      </c>
      <c r="BO217" s="5">
        <f t="shared" si="321"/>
        <v>1</v>
      </c>
      <c r="BP217" s="5">
        <f t="shared" si="322"/>
        <v>0</v>
      </c>
      <c r="BQ217" s="5">
        <f t="shared" si="323"/>
        <v>0</v>
      </c>
      <c r="BR217" s="5">
        <f t="shared" si="324"/>
        <v>0</v>
      </c>
      <c r="BS217" s="8">
        <f t="shared" si="325"/>
        <v>0</v>
      </c>
      <c r="BT217" s="5">
        <f t="shared" si="326"/>
        <v>0</v>
      </c>
      <c r="BU217" s="5">
        <f t="shared" si="327"/>
        <v>0</v>
      </c>
      <c r="BV217" s="5">
        <f t="shared" si="328"/>
        <v>1</v>
      </c>
      <c r="BW217" s="5">
        <f t="shared" si="329"/>
        <v>1</v>
      </c>
      <c r="BX217" s="5">
        <f t="shared" si="330"/>
        <v>1</v>
      </c>
      <c r="BY217" s="5">
        <f t="shared" si="331"/>
        <v>1</v>
      </c>
      <c r="BZ217" s="5">
        <f t="shared" si="332"/>
        <v>1</v>
      </c>
      <c r="CA217" s="5">
        <f t="shared" si="333"/>
        <v>1</v>
      </c>
      <c r="CB217" s="5">
        <f t="shared" si="334"/>
        <v>1</v>
      </c>
      <c r="CC217" s="5">
        <f t="shared" si="335"/>
        <v>1</v>
      </c>
      <c r="CD217" s="5">
        <f t="shared" si="336"/>
        <v>1</v>
      </c>
      <c r="CE217" s="5" t="str">
        <f t="shared" si="337"/>
        <v>?</v>
      </c>
      <c r="CF217" s="4" t="str">
        <f t="shared" si="338"/>
        <v>Kitöltés rendben!</v>
      </c>
      <c r="CG217" s="5">
        <f t="shared" si="339"/>
        <v>1</v>
      </c>
      <c r="CH217" s="5">
        <f t="shared" si="340"/>
        <v>0</v>
      </c>
      <c r="CI217" s="5">
        <f t="shared" si="341"/>
        <v>1</v>
      </c>
    </row>
    <row r="218" spans="1:87" s="2" customFormat="1" ht="86.4" hidden="1" customHeight="1" x14ac:dyDescent="0.3">
      <c r="A218" s="1" t="str">
        <f t="shared" si="301"/>
        <v>Kitöltés rendben!</v>
      </c>
      <c r="B218" s="172">
        <v>2</v>
      </c>
      <c r="C218" s="171" t="s">
        <v>438</v>
      </c>
      <c r="D218" s="173" t="s">
        <v>545</v>
      </c>
      <c r="E218" s="173" t="s">
        <v>576</v>
      </c>
      <c r="F218" s="174" t="str">
        <f>VLOOKUP($G218,Összesítő!$B:$F,2,FALSE)</f>
        <v>11-06716-1-004-00-07</v>
      </c>
      <c r="G218" s="171" t="s">
        <v>72</v>
      </c>
      <c r="H218" s="174">
        <f>COUNTA($G$3:G218)</f>
        <v>178</v>
      </c>
      <c r="I218" s="174" t="str">
        <f>AZ218&amp;"_"&amp;H218&amp;"_FIV_"&amp;LEFT(Előlap!$B$6,4)</f>
        <v>4132_178_FIV_2026</v>
      </c>
      <c r="J218" s="174" t="str">
        <f>VLOOKUP($G218,Összesítő!$B:$F,5,FALSE)</f>
        <v>Hegyháthodász, Hegyhátsál, Katafa, Nádasd</v>
      </c>
      <c r="K218" s="174" t="str">
        <f>VLOOKUP($G218,Összesítő!$B:$F,4,FALSE)</f>
        <v>Hegyháthodász Községi Önkormányzat, Hegyhátsál Községi Önkormányzat, Katafa Községi Önkormányzat, Nádasd Községi Önkormányzat</v>
      </c>
      <c r="L218" s="6">
        <f t="shared" si="302"/>
        <v>39000</v>
      </c>
      <c r="M218" s="172">
        <v>2033</v>
      </c>
      <c r="N218" s="172">
        <v>2033</v>
      </c>
      <c r="O218" s="12">
        <v>0</v>
      </c>
      <c r="P218" s="7">
        <v>39000</v>
      </c>
      <c r="Q218" s="7">
        <v>0</v>
      </c>
      <c r="S218" s="7">
        <v>0</v>
      </c>
      <c r="T218" s="7">
        <v>0</v>
      </c>
      <c r="U218" s="7">
        <v>0</v>
      </c>
      <c r="V218" s="7">
        <v>0</v>
      </c>
      <c r="W218" s="7">
        <v>0</v>
      </c>
      <c r="X218" s="7">
        <v>0</v>
      </c>
      <c r="Y218" s="7">
        <v>0</v>
      </c>
      <c r="Z218" s="7">
        <v>0</v>
      </c>
      <c r="AA218" s="7">
        <v>0</v>
      </c>
      <c r="AB218" s="7">
        <v>0</v>
      </c>
      <c r="AC218" s="7">
        <v>0</v>
      </c>
      <c r="AD218" s="6">
        <f t="shared" si="303"/>
        <v>0</v>
      </c>
      <c r="AE218" s="3" t="str">
        <f t="shared" si="304"/>
        <v>Nem rövidtávú a feladat.</v>
      </c>
      <c r="AG218" s="7">
        <v>0</v>
      </c>
      <c r="AH218" s="7">
        <v>0</v>
      </c>
      <c r="AI218" s="7">
        <v>0</v>
      </c>
      <c r="AJ218" s="7">
        <v>0</v>
      </c>
      <c r="AK218" s="7">
        <v>0</v>
      </c>
      <c r="AL218" s="7">
        <v>0</v>
      </c>
      <c r="AM218" s="7">
        <v>0</v>
      </c>
      <c r="AN218" s="7">
        <v>0</v>
      </c>
      <c r="AO218" s="7">
        <v>0</v>
      </c>
      <c r="AP218" s="7">
        <v>0</v>
      </c>
      <c r="AQ218" s="7">
        <v>0</v>
      </c>
      <c r="AR218" s="6">
        <f t="shared" si="305"/>
        <v>0</v>
      </c>
      <c r="AS218" s="171" t="s">
        <v>580</v>
      </c>
      <c r="AT218" s="3" t="str">
        <f t="shared" si="306"/>
        <v>Forráshiányos a feladat!</v>
      </c>
      <c r="AV218" s="173" t="s">
        <v>0</v>
      </c>
      <c r="AW218" s="173" t="s">
        <v>0</v>
      </c>
      <c r="AZ218" s="8">
        <f>VLOOKUP($G218,Összesítő!$B:$F,3,FALSE)</f>
        <v>4132</v>
      </c>
      <c r="BA218" s="8">
        <f t="shared" si="307"/>
        <v>0</v>
      </c>
      <c r="BB218" s="5">
        <f t="shared" si="308"/>
        <v>1</v>
      </c>
      <c r="BC218" s="5" t="str">
        <f t="shared" si="309"/>
        <v>H</v>
      </c>
      <c r="BD218" s="5">
        <f t="shared" si="310"/>
        <v>0</v>
      </c>
      <c r="BE218" s="5">
        <f t="shared" si="311"/>
        <v>0</v>
      </c>
      <c r="BF218" s="5">
        <f t="shared" si="312"/>
        <v>0</v>
      </c>
      <c r="BG218" s="8" t="str">
        <f t="shared" si="313"/>
        <v>Nem rövidtávú a feladat.</v>
      </c>
      <c r="BH218" s="5">
        <f t="shared" si="314"/>
        <v>1</v>
      </c>
      <c r="BI218" s="5">
        <f t="shared" si="315"/>
        <v>1</v>
      </c>
      <c r="BJ218" s="5">
        <f t="shared" si="316"/>
        <v>1</v>
      </c>
      <c r="BK218" s="5">
        <f t="shared" si="317"/>
        <v>1</v>
      </c>
      <c r="BL218" s="5">
        <f t="shared" si="318"/>
        <v>1</v>
      </c>
      <c r="BM218" s="4" t="str">
        <f t="shared" si="319"/>
        <v>Forráshiányos a feladat!</v>
      </c>
      <c r="BN218" s="5">
        <f t="shared" si="320"/>
        <v>0</v>
      </c>
      <c r="BO218" s="5">
        <f t="shared" si="321"/>
        <v>1</v>
      </c>
      <c r="BP218" s="5">
        <f t="shared" si="322"/>
        <v>0</v>
      </c>
      <c r="BQ218" s="5">
        <f t="shared" si="323"/>
        <v>0</v>
      </c>
      <c r="BR218" s="5">
        <f t="shared" si="324"/>
        <v>0</v>
      </c>
      <c r="BS218" s="8">
        <f t="shared" si="325"/>
        <v>0</v>
      </c>
      <c r="BT218" s="5">
        <f t="shared" si="326"/>
        <v>0</v>
      </c>
      <c r="BU218" s="5">
        <f t="shared" si="327"/>
        <v>0</v>
      </c>
      <c r="BV218" s="5">
        <f t="shared" si="328"/>
        <v>1</v>
      </c>
      <c r="BW218" s="5">
        <f t="shared" si="329"/>
        <v>1</v>
      </c>
      <c r="BX218" s="5">
        <f t="shared" si="330"/>
        <v>1</v>
      </c>
      <c r="BY218" s="5">
        <f t="shared" si="331"/>
        <v>1</v>
      </c>
      <c r="BZ218" s="5">
        <f t="shared" si="332"/>
        <v>1</v>
      </c>
      <c r="CA218" s="5">
        <f t="shared" si="333"/>
        <v>1</v>
      </c>
      <c r="CB218" s="5">
        <f t="shared" si="334"/>
        <v>1</v>
      </c>
      <c r="CC218" s="5">
        <f t="shared" si="335"/>
        <v>1</v>
      </c>
      <c r="CD218" s="5">
        <f t="shared" si="336"/>
        <v>1</v>
      </c>
      <c r="CE218" s="5" t="str">
        <f t="shared" si="337"/>
        <v>?</v>
      </c>
      <c r="CF218" s="4" t="str">
        <f t="shared" si="338"/>
        <v>Kitöltés rendben!</v>
      </c>
      <c r="CG218" s="5">
        <f t="shared" si="339"/>
        <v>1</v>
      </c>
      <c r="CH218" s="5">
        <f t="shared" si="340"/>
        <v>0</v>
      </c>
      <c r="CI218" s="5">
        <f t="shared" si="341"/>
        <v>1</v>
      </c>
    </row>
    <row r="219" spans="1:87" s="2" customFormat="1" ht="86.4" hidden="1" customHeight="1" x14ac:dyDescent="0.3">
      <c r="A219" s="1" t="str">
        <f t="shared" si="301"/>
        <v>Kitöltés rendben!</v>
      </c>
      <c r="B219" s="172">
        <v>2</v>
      </c>
      <c r="C219" s="171" t="s">
        <v>438</v>
      </c>
      <c r="D219" s="173" t="s">
        <v>508</v>
      </c>
      <c r="E219" s="173" t="s">
        <v>574</v>
      </c>
      <c r="F219" s="174" t="str">
        <f>VLOOKUP($G219,Összesítő!$B:$F,2,FALSE)</f>
        <v>11-06716-1-004-00-07</v>
      </c>
      <c r="G219" s="171" t="s">
        <v>72</v>
      </c>
      <c r="H219" s="174">
        <f>COUNTA($G$3:G219)</f>
        <v>179</v>
      </c>
      <c r="I219" s="174" t="str">
        <f>AZ219&amp;"_"&amp;H219&amp;"_FIV_"&amp;LEFT(Előlap!$B$6,4)</f>
        <v>4132_179_FIV_2026</v>
      </c>
      <c r="J219" s="174" t="str">
        <f>VLOOKUP($G219,Összesítő!$B:$F,5,FALSE)</f>
        <v>Hegyháthodász, Hegyhátsál, Katafa, Nádasd</v>
      </c>
      <c r="K219" s="174" t="str">
        <f>VLOOKUP($G219,Összesítő!$B:$F,4,FALSE)</f>
        <v>Hegyháthodász Községi Önkormányzat, Hegyhátsál Községi Önkormányzat, Katafa Községi Önkormányzat, Nádasd Községi Önkormányzat</v>
      </c>
      <c r="L219" s="6">
        <f t="shared" si="302"/>
        <v>10000</v>
      </c>
      <c r="M219" s="172">
        <v>2028</v>
      </c>
      <c r="N219" s="172">
        <v>2028</v>
      </c>
      <c r="O219" s="12">
        <v>0</v>
      </c>
      <c r="P219" s="7">
        <v>10000</v>
      </c>
      <c r="Q219" s="7">
        <v>0</v>
      </c>
      <c r="S219" s="7">
        <v>0</v>
      </c>
      <c r="T219" s="7">
        <v>0</v>
      </c>
      <c r="U219" s="7">
        <v>0</v>
      </c>
      <c r="V219" s="7">
        <v>0</v>
      </c>
      <c r="W219" s="7">
        <v>0</v>
      </c>
      <c r="X219" s="7">
        <v>0</v>
      </c>
      <c r="Y219" s="7">
        <v>0</v>
      </c>
      <c r="Z219" s="7">
        <v>0</v>
      </c>
      <c r="AA219" s="7">
        <v>0</v>
      </c>
      <c r="AB219" s="7">
        <v>0</v>
      </c>
      <c r="AC219" s="7">
        <v>0</v>
      </c>
      <c r="AD219" s="6">
        <f t="shared" si="303"/>
        <v>0</v>
      </c>
      <c r="AE219" s="3" t="str">
        <f t="shared" si="304"/>
        <v>Nem rövidtávú a feladat.</v>
      </c>
      <c r="AG219" s="7">
        <v>0</v>
      </c>
      <c r="AH219" s="7">
        <v>0</v>
      </c>
      <c r="AI219" s="7">
        <v>0</v>
      </c>
      <c r="AJ219" s="7">
        <v>0</v>
      </c>
      <c r="AK219" s="7">
        <v>0</v>
      </c>
      <c r="AL219" s="7">
        <v>0</v>
      </c>
      <c r="AM219" s="7">
        <v>0</v>
      </c>
      <c r="AN219" s="7">
        <v>0</v>
      </c>
      <c r="AO219" s="7">
        <v>0</v>
      </c>
      <c r="AP219" s="7">
        <v>0</v>
      </c>
      <c r="AQ219" s="7">
        <v>0</v>
      </c>
      <c r="AR219" s="6">
        <f t="shared" si="305"/>
        <v>0</v>
      </c>
      <c r="AS219" s="171" t="s">
        <v>580</v>
      </c>
      <c r="AT219" s="3" t="str">
        <f t="shared" si="306"/>
        <v>Forráshiányos a feladat!</v>
      </c>
      <c r="AV219" s="173" t="s">
        <v>0</v>
      </c>
      <c r="AW219" s="173" t="s">
        <v>0</v>
      </c>
      <c r="AZ219" s="8">
        <f>VLOOKUP($G219,Összesítő!$B:$F,3,FALSE)</f>
        <v>4132</v>
      </c>
      <c r="BA219" s="8">
        <f t="shared" si="307"/>
        <v>0</v>
      </c>
      <c r="BB219" s="5">
        <f t="shared" si="308"/>
        <v>1</v>
      </c>
      <c r="BC219" s="5" t="str">
        <f t="shared" si="309"/>
        <v>H</v>
      </c>
      <c r="BD219" s="5">
        <f t="shared" si="310"/>
        <v>0</v>
      </c>
      <c r="BE219" s="5">
        <f t="shared" si="311"/>
        <v>0</v>
      </c>
      <c r="BF219" s="5">
        <f t="shared" si="312"/>
        <v>0</v>
      </c>
      <c r="BG219" s="8" t="str">
        <f t="shared" si="313"/>
        <v>Nem rövidtávú a feladat.</v>
      </c>
      <c r="BH219" s="5">
        <f t="shared" si="314"/>
        <v>1</v>
      </c>
      <c r="BI219" s="5">
        <f t="shared" si="315"/>
        <v>1</v>
      </c>
      <c r="BJ219" s="5">
        <f t="shared" si="316"/>
        <v>1</v>
      </c>
      <c r="BK219" s="5">
        <f t="shared" si="317"/>
        <v>1</v>
      </c>
      <c r="BL219" s="5">
        <f t="shared" si="318"/>
        <v>1</v>
      </c>
      <c r="BM219" s="4" t="str">
        <f t="shared" si="319"/>
        <v>Forráshiányos a feladat!</v>
      </c>
      <c r="BN219" s="5">
        <f t="shared" si="320"/>
        <v>0</v>
      </c>
      <c r="BO219" s="5">
        <f t="shared" si="321"/>
        <v>1</v>
      </c>
      <c r="BP219" s="5">
        <f t="shared" si="322"/>
        <v>0</v>
      </c>
      <c r="BQ219" s="5">
        <f t="shared" si="323"/>
        <v>0</v>
      </c>
      <c r="BR219" s="5">
        <f t="shared" si="324"/>
        <v>0</v>
      </c>
      <c r="BS219" s="8">
        <f t="shared" si="325"/>
        <v>0</v>
      </c>
      <c r="BT219" s="5">
        <f t="shared" si="326"/>
        <v>0</v>
      </c>
      <c r="BU219" s="5">
        <f t="shared" si="327"/>
        <v>0</v>
      </c>
      <c r="BV219" s="5">
        <f t="shared" si="328"/>
        <v>1</v>
      </c>
      <c r="BW219" s="5">
        <f t="shared" si="329"/>
        <v>1</v>
      </c>
      <c r="BX219" s="5">
        <f t="shared" si="330"/>
        <v>1</v>
      </c>
      <c r="BY219" s="5">
        <f t="shared" si="331"/>
        <v>1</v>
      </c>
      <c r="BZ219" s="5">
        <f t="shared" si="332"/>
        <v>1</v>
      </c>
      <c r="CA219" s="5">
        <f t="shared" si="333"/>
        <v>1</v>
      </c>
      <c r="CB219" s="5">
        <f t="shared" si="334"/>
        <v>1</v>
      </c>
      <c r="CC219" s="5">
        <f t="shared" si="335"/>
        <v>1</v>
      </c>
      <c r="CD219" s="5">
        <f t="shared" si="336"/>
        <v>1</v>
      </c>
      <c r="CE219" s="5" t="str">
        <f t="shared" si="337"/>
        <v>?</v>
      </c>
      <c r="CF219" s="4" t="str">
        <f t="shared" si="338"/>
        <v>Kitöltés rendben!</v>
      </c>
      <c r="CG219" s="5">
        <f t="shared" si="339"/>
        <v>1</v>
      </c>
      <c r="CH219" s="5">
        <f t="shared" si="340"/>
        <v>0</v>
      </c>
      <c r="CI219" s="5">
        <f t="shared" si="341"/>
        <v>1</v>
      </c>
    </row>
    <row r="220" spans="1:87" s="2" customFormat="1" ht="86.4" hidden="1" customHeight="1" x14ac:dyDescent="0.3">
      <c r="A220" s="1" t="str">
        <f t="shared" si="301"/>
        <v>Kitöltés rendben!</v>
      </c>
      <c r="B220" s="172">
        <v>2</v>
      </c>
      <c r="C220" s="171" t="s">
        <v>479</v>
      </c>
      <c r="D220" s="173" t="s">
        <v>546</v>
      </c>
      <c r="E220" s="173" t="s">
        <v>576</v>
      </c>
      <c r="F220" s="174" t="str">
        <f>VLOOKUP($G220,Összesítő!$B:$F,2,FALSE)</f>
        <v>11-06716-1-004-00-07</v>
      </c>
      <c r="G220" s="171" t="s">
        <v>72</v>
      </c>
      <c r="H220" s="174">
        <f>COUNTA($G$3:G220)</f>
        <v>180</v>
      </c>
      <c r="I220" s="174" t="str">
        <f>AZ220&amp;"_"&amp;H220&amp;"_FIV_"&amp;LEFT(Előlap!$B$6,4)</f>
        <v>4132_180_FIV_2026</v>
      </c>
      <c r="J220" s="174" t="str">
        <f>VLOOKUP($G220,Összesítő!$B:$F,5,FALSE)</f>
        <v>Hegyháthodász, Hegyhátsál, Katafa, Nádasd</v>
      </c>
      <c r="K220" s="174" t="str">
        <f>VLOOKUP($G220,Összesítő!$B:$F,4,FALSE)</f>
        <v>Hegyháthodász Községi Önkormányzat, Hegyhátsál Községi Önkormányzat, Katafa Községi Önkormányzat, Nádasd Községi Önkormányzat</v>
      </c>
      <c r="L220" s="6">
        <f t="shared" si="302"/>
        <v>10000</v>
      </c>
      <c r="M220" s="172">
        <v>2034</v>
      </c>
      <c r="N220" s="172">
        <v>2034</v>
      </c>
      <c r="O220" s="12">
        <v>0</v>
      </c>
      <c r="P220" s="7">
        <v>10000</v>
      </c>
      <c r="Q220" s="7">
        <v>0</v>
      </c>
      <c r="S220" s="7">
        <v>0</v>
      </c>
      <c r="T220" s="7">
        <v>0</v>
      </c>
      <c r="U220" s="7">
        <v>0</v>
      </c>
      <c r="V220" s="7">
        <v>0</v>
      </c>
      <c r="W220" s="7">
        <v>0</v>
      </c>
      <c r="X220" s="7">
        <v>0</v>
      </c>
      <c r="Y220" s="7">
        <v>0</v>
      </c>
      <c r="Z220" s="7">
        <v>0</v>
      </c>
      <c r="AA220" s="7">
        <v>0</v>
      </c>
      <c r="AB220" s="7">
        <v>0</v>
      </c>
      <c r="AC220" s="7">
        <v>0</v>
      </c>
      <c r="AD220" s="6">
        <f t="shared" si="303"/>
        <v>0</v>
      </c>
      <c r="AE220" s="3" t="str">
        <f t="shared" si="304"/>
        <v>Nem rövidtávú a feladat.</v>
      </c>
      <c r="AG220" s="7">
        <v>0</v>
      </c>
      <c r="AH220" s="7">
        <v>0</v>
      </c>
      <c r="AI220" s="7">
        <v>550</v>
      </c>
      <c r="AJ220" s="7">
        <v>0</v>
      </c>
      <c r="AK220" s="7">
        <v>0</v>
      </c>
      <c r="AL220" s="7">
        <v>0</v>
      </c>
      <c r="AM220" s="7">
        <v>0</v>
      </c>
      <c r="AN220" s="7">
        <v>0</v>
      </c>
      <c r="AO220" s="7">
        <v>0</v>
      </c>
      <c r="AP220" s="7">
        <v>0</v>
      </c>
      <c r="AQ220" s="7">
        <v>0</v>
      </c>
      <c r="AR220" s="6">
        <f t="shared" si="305"/>
        <v>550</v>
      </c>
      <c r="AS220" s="171" t="s">
        <v>580</v>
      </c>
      <c r="AT220" s="3" t="str">
        <f t="shared" si="306"/>
        <v>Forráshiányos a feladat!</v>
      </c>
      <c r="AV220" s="173" t="s">
        <v>0</v>
      </c>
      <c r="AW220" s="173" t="s">
        <v>0</v>
      </c>
      <c r="AZ220" s="8">
        <f>VLOOKUP($G220,Összesítő!$B:$F,3,FALSE)</f>
        <v>4132</v>
      </c>
      <c r="BA220" s="8">
        <f t="shared" si="307"/>
        <v>0</v>
      </c>
      <c r="BB220" s="5">
        <f t="shared" si="308"/>
        <v>1</v>
      </c>
      <c r="BC220" s="5" t="str">
        <f t="shared" si="309"/>
        <v>H</v>
      </c>
      <c r="BD220" s="5">
        <f t="shared" si="310"/>
        <v>0</v>
      </c>
      <c r="BE220" s="5">
        <f t="shared" si="311"/>
        <v>0</v>
      </c>
      <c r="BF220" s="5">
        <f t="shared" si="312"/>
        <v>0</v>
      </c>
      <c r="BG220" s="8" t="str">
        <f t="shared" si="313"/>
        <v>Nem rövidtávú a feladat.</v>
      </c>
      <c r="BH220" s="5">
        <f t="shared" si="314"/>
        <v>1</v>
      </c>
      <c r="BI220" s="5">
        <f t="shared" si="315"/>
        <v>1</v>
      </c>
      <c r="BJ220" s="5">
        <f t="shared" si="316"/>
        <v>1</v>
      </c>
      <c r="BK220" s="5">
        <f t="shared" si="317"/>
        <v>1</v>
      </c>
      <c r="BL220" s="5">
        <f t="shared" si="318"/>
        <v>1</v>
      </c>
      <c r="BM220" s="4" t="str">
        <f t="shared" si="319"/>
        <v>Forráshiányos a feladat!</v>
      </c>
      <c r="BN220" s="5">
        <f t="shared" si="320"/>
        <v>0</v>
      </c>
      <c r="BO220" s="5">
        <f t="shared" si="321"/>
        <v>1</v>
      </c>
      <c r="BP220" s="5">
        <f t="shared" si="322"/>
        <v>0</v>
      </c>
      <c r="BQ220" s="5">
        <f t="shared" si="323"/>
        <v>0</v>
      </c>
      <c r="BR220" s="5">
        <f t="shared" si="324"/>
        <v>0</v>
      </c>
      <c r="BS220" s="8">
        <f t="shared" si="325"/>
        <v>0</v>
      </c>
      <c r="BT220" s="5">
        <f t="shared" si="326"/>
        <v>0</v>
      </c>
      <c r="BU220" s="5">
        <f t="shared" si="327"/>
        <v>0</v>
      </c>
      <c r="BV220" s="5">
        <f t="shared" si="328"/>
        <v>1</v>
      </c>
      <c r="BW220" s="5">
        <f t="shared" si="329"/>
        <v>1</v>
      </c>
      <c r="BX220" s="5">
        <f t="shared" si="330"/>
        <v>1</v>
      </c>
      <c r="BY220" s="5">
        <f t="shared" si="331"/>
        <v>1</v>
      </c>
      <c r="BZ220" s="5">
        <f t="shared" si="332"/>
        <v>1</v>
      </c>
      <c r="CA220" s="5">
        <f t="shared" si="333"/>
        <v>1</v>
      </c>
      <c r="CB220" s="5">
        <f t="shared" si="334"/>
        <v>1</v>
      </c>
      <c r="CC220" s="5">
        <f t="shared" si="335"/>
        <v>1</v>
      </c>
      <c r="CD220" s="5">
        <f t="shared" si="336"/>
        <v>1</v>
      </c>
      <c r="CE220" s="5" t="str">
        <f t="shared" si="337"/>
        <v>?</v>
      </c>
      <c r="CF220" s="4" t="str">
        <f t="shared" si="338"/>
        <v>Kitöltés rendben!</v>
      </c>
      <c r="CG220" s="5">
        <f t="shared" si="339"/>
        <v>1</v>
      </c>
      <c r="CH220" s="5">
        <f t="shared" si="340"/>
        <v>0</v>
      </c>
      <c r="CI220" s="5">
        <f t="shared" si="341"/>
        <v>1</v>
      </c>
    </row>
    <row r="221" spans="1:87" s="2" customFormat="1" ht="86.4" hidden="1" customHeight="1" x14ac:dyDescent="0.3">
      <c r="A221" s="1" t="str">
        <f t="shared" ref="A221" si="378">IF($G221="","Nincs VKR kiválasztva!",CF221)</f>
        <v>Kitöltés rendben!</v>
      </c>
      <c r="B221" s="176">
        <v>2</v>
      </c>
      <c r="C221" s="171" t="s">
        <v>481</v>
      </c>
      <c r="D221" s="173" t="s">
        <v>511</v>
      </c>
      <c r="E221" s="173" t="s">
        <v>574</v>
      </c>
      <c r="F221" s="174" t="str">
        <f>VLOOKUP($G221,Összesítő!$B:$F,2,FALSE)</f>
        <v>11-06716-1-004-00-07</v>
      </c>
      <c r="G221" s="171" t="s">
        <v>72</v>
      </c>
      <c r="H221" s="174">
        <f>COUNTA($G$3:G221)</f>
        <v>181</v>
      </c>
      <c r="I221" s="174" t="str">
        <f>AZ221&amp;"_"&amp;H221&amp;"_FIV_"&amp;LEFT(Előlap!$B$6,4)</f>
        <v>4132_181_FIV_2026</v>
      </c>
      <c r="J221" s="174" t="str">
        <f>VLOOKUP($G221,Összesítő!$B:$F,5,FALSE)</f>
        <v>Hegyháthodász, Hegyhátsál, Katafa, Nádasd</v>
      </c>
      <c r="K221" s="174" t="str">
        <f>VLOOKUP($G221,Összesítő!$B:$F,4,FALSE)</f>
        <v>Hegyháthodász Községi Önkormányzat, Hegyhátsál Községi Önkormányzat, Katafa Községi Önkormányzat, Nádasd Községi Önkormányzat</v>
      </c>
      <c r="L221" s="6">
        <f t="shared" ref="L221" si="379">O221+P221</f>
        <v>10000</v>
      </c>
      <c r="M221" s="176">
        <v>2029</v>
      </c>
      <c r="N221" s="176">
        <v>2029</v>
      </c>
      <c r="O221" s="12">
        <v>0</v>
      </c>
      <c r="P221" s="7">
        <v>10000</v>
      </c>
      <c r="Q221" s="7">
        <v>0</v>
      </c>
      <c r="S221" s="7">
        <v>0</v>
      </c>
      <c r="T221" s="7">
        <v>0</v>
      </c>
      <c r="U221" s="7">
        <v>0</v>
      </c>
      <c r="V221" s="7">
        <v>0</v>
      </c>
      <c r="W221" s="7">
        <v>0</v>
      </c>
      <c r="X221" s="7">
        <v>0</v>
      </c>
      <c r="Y221" s="7">
        <v>0</v>
      </c>
      <c r="Z221" s="7">
        <v>0</v>
      </c>
      <c r="AA221" s="7">
        <v>0</v>
      </c>
      <c r="AB221" s="7">
        <v>0</v>
      </c>
      <c r="AC221" s="7">
        <v>0</v>
      </c>
      <c r="AD221" s="6">
        <f t="shared" ref="AD221" si="380">SUM(S221:AC221)</f>
        <v>0</v>
      </c>
      <c r="AE221" s="3" t="str">
        <f t="shared" ref="AE221" si="381">IF($G221="","Nincs VKR kiválasztva!",IF(BB221=0,"Hiányos kitöltés!",BG221))</f>
        <v>Nem rövidtávú a feladat.</v>
      </c>
      <c r="AG221" s="7">
        <v>0</v>
      </c>
      <c r="AH221" s="7">
        <v>0</v>
      </c>
      <c r="AI221" s="7">
        <v>0</v>
      </c>
      <c r="AJ221" s="7">
        <v>0</v>
      </c>
      <c r="AK221" s="7">
        <v>0</v>
      </c>
      <c r="AL221" s="7">
        <v>0</v>
      </c>
      <c r="AM221" s="7">
        <v>0</v>
      </c>
      <c r="AN221" s="7">
        <v>0</v>
      </c>
      <c r="AO221" s="7">
        <v>0</v>
      </c>
      <c r="AP221" s="7">
        <v>0</v>
      </c>
      <c r="AQ221" s="7">
        <v>0</v>
      </c>
      <c r="AR221" s="6">
        <f t="shared" ref="AR221" si="382">SUM(AG221:AQ221)</f>
        <v>0</v>
      </c>
      <c r="AS221" s="171" t="s">
        <v>580</v>
      </c>
      <c r="AT221" s="3" t="str">
        <f t="shared" si="306"/>
        <v>Forráshiányos a feladat!</v>
      </c>
      <c r="AV221" s="173" t="s">
        <v>0</v>
      </c>
      <c r="AW221" s="173" t="s">
        <v>0</v>
      </c>
      <c r="AZ221" s="8">
        <f>VLOOKUP($G221,Összesítő!$B:$F,3,FALSE)</f>
        <v>4132</v>
      </c>
      <c r="BA221" s="8">
        <f t="shared" si="307"/>
        <v>0</v>
      </c>
      <c r="BB221" s="5">
        <f t="shared" si="308"/>
        <v>1</v>
      </c>
      <c r="BC221" s="5" t="str">
        <f t="shared" si="309"/>
        <v>H</v>
      </c>
      <c r="BD221" s="5">
        <f t="shared" ref="BD221" si="383">IF(OR(BC221="R",BC221="RH"),1,0)</f>
        <v>0</v>
      </c>
      <c r="BE221" s="5">
        <f t="shared" si="311"/>
        <v>0</v>
      </c>
      <c r="BF221" s="5">
        <f t="shared" si="312"/>
        <v>0</v>
      </c>
      <c r="BG221" s="8" t="str">
        <f t="shared" si="313"/>
        <v>Nem rövidtávú a feladat.</v>
      </c>
      <c r="BH221" s="5">
        <f t="shared" si="314"/>
        <v>1</v>
      </c>
      <c r="BI221" s="5">
        <f t="shared" si="315"/>
        <v>1</v>
      </c>
      <c r="BJ221" s="5">
        <f t="shared" si="316"/>
        <v>1</v>
      </c>
      <c r="BK221" s="5">
        <f t="shared" si="317"/>
        <v>1</v>
      </c>
      <c r="BL221" s="5">
        <f t="shared" ref="BL221" si="384">IF(AND($BK221=1,$P221=$AR221),1,IF(AND($BK221=1,$P221&gt;$AR221,AS221="igen"),1,0))</f>
        <v>1</v>
      </c>
      <c r="BM221" s="4" t="str">
        <f t="shared" si="319"/>
        <v>Forráshiányos a feladat!</v>
      </c>
      <c r="BN221" s="5">
        <f t="shared" si="320"/>
        <v>0</v>
      </c>
      <c r="BO221" s="5">
        <f t="shared" si="321"/>
        <v>1</v>
      </c>
      <c r="BP221" s="5">
        <f t="shared" si="322"/>
        <v>0</v>
      </c>
      <c r="BQ221" s="5">
        <f t="shared" si="323"/>
        <v>0</v>
      </c>
      <c r="BR221" s="5">
        <f t="shared" si="324"/>
        <v>0</v>
      </c>
      <c r="BS221" s="8">
        <f t="shared" si="325"/>
        <v>0</v>
      </c>
      <c r="BT221" s="5">
        <f t="shared" si="326"/>
        <v>0</v>
      </c>
      <c r="BU221" s="5">
        <f t="shared" si="327"/>
        <v>0</v>
      </c>
      <c r="BV221" s="5">
        <f t="shared" si="328"/>
        <v>1</v>
      </c>
      <c r="BW221" s="5">
        <f t="shared" si="329"/>
        <v>1</v>
      </c>
      <c r="BX221" s="5">
        <f t="shared" si="330"/>
        <v>1</v>
      </c>
      <c r="BY221" s="5">
        <f t="shared" si="331"/>
        <v>1</v>
      </c>
      <c r="BZ221" s="5">
        <f t="shared" si="332"/>
        <v>1</v>
      </c>
      <c r="CA221" s="5">
        <f t="shared" si="333"/>
        <v>1</v>
      </c>
      <c r="CB221" s="5">
        <f t="shared" si="334"/>
        <v>1</v>
      </c>
      <c r="CC221" s="5">
        <f t="shared" si="335"/>
        <v>1</v>
      </c>
      <c r="CD221" s="5">
        <f t="shared" si="336"/>
        <v>1</v>
      </c>
      <c r="CE221" s="5" t="str">
        <f t="shared" si="337"/>
        <v>?</v>
      </c>
      <c r="CF221" s="4" t="str">
        <f t="shared" ref="CF221" si="385">IF($BB221=0,$CE221,IF($BH221=0,"I. ütem forrása nincs kitöltve!",IF($BK221=0,"II. ütem forrása nincs kitöltve!",IF($BE221=1,"Költségek üteme nem megfelelő (az időtartam és a költség üteme eltér)!",IF(AND(BI221=0,$BB221=1,$BK221=1,$BE221=1),"Kötelező cellák kitöltve, de az I. ütem forrása hibás!",IF(AND(BK221=0,$BB221=1,$BK221=1,$BE221=1),"Kötelező cellák kitöltve, de a II. ütem forrása hibás!",IF(AND($BP221=1,$BA221&lt;30),"Nullás a rövidtávú feladat és rövid (hiányzik) a hozzá tartozó indoklás!",IF(AND($BQ221=1,$BA221&lt;30),"Nullás a hosszútávú feladat és rövid (hiányzik) a hozzá tartozó indoklás!",IF(AND(BO221=1,C221="1811_RENDKÍVÜLI"),"II. ütemre nem tervezhet Rendkívüli feladatot!",IF(BI221=0,AE221,IF(BL221=0,AT221,IF(AND(BD221=1,$Q221&gt;$O221),"EM rendelet 2. melléklet terhére elszámolt költség nem lehet nagyobb az I. ütemre tervezett tényleges költségnél!",IF($AD221&gt;$O221,"Többlet forrást jelölt meg az I. ütemnél! Kérjük, a többletet az 'Osszesito' fülön tüntesse fel!",IF($AR221&gt;$P221,"Többlet forrást jelölt meg a II. ütemnél! Kérjük, a többletet az 'Osszesito' fülön tüntesse fel!","Kitöltés rendben!"))))))))))))))</f>
        <v>Kitöltés rendben!</v>
      </c>
      <c r="CG221" s="5">
        <f t="shared" ref="CG221" si="386">IF(A221="Kitöltés rendben!",1,0)</f>
        <v>1</v>
      </c>
      <c r="CH221" s="5">
        <f t="shared" si="340"/>
        <v>0</v>
      </c>
      <c r="CI221" s="5">
        <f t="shared" si="341"/>
        <v>1</v>
      </c>
    </row>
    <row r="222" spans="1:87" s="2" customFormat="1" ht="86.4" hidden="1" customHeight="1" x14ac:dyDescent="0.3">
      <c r="A222" s="1" t="str">
        <f t="shared" si="301"/>
        <v>Kitöltés rendben!</v>
      </c>
      <c r="B222" s="172">
        <v>0</v>
      </c>
      <c r="C222" s="171" t="s">
        <v>489</v>
      </c>
      <c r="D222" s="173" t="s">
        <v>506</v>
      </c>
      <c r="E222" s="173" t="s">
        <v>575</v>
      </c>
      <c r="F222" s="174" t="str">
        <f>VLOOKUP($G222,Összesítő!$B:$F,2,FALSE)</f>
        <v>11-06716-1-004-00-07</v>
      </c>
      <c r="G222" s="171" t="s">
        <v>72</v>
      </c>
      <c r="H222" s="174">
        <f>COUNTA($G$3:G222)</f>
        <v>182</v>
      </c>
      <c r="I222" s="174" t="str">
        <f>AZ222&amp;"_"&amp;H222&amp;"_FIV_"&amp;LEFT(Előlap!$B$6,4)</f>
        <v>4132_182_FIV_2026</v>
      </c>
      <c r="J222" s="174" t="str">
        <f>VLOOKUP($G222,Összesítő!$B:$F,5,FALSE)</f>
        <v>Hegyháthodász, Hegyhátsál, Katafa, Nádasd</v>
      </c>
      <c r="K222" s="174" t="str">
        <f>VLOOKUP($G222,Összesítő!$B:$F,4,FALSE)</f>
        <v>Hegyháthodász Községi Önkormányzat, Hegyhátsál Községi Önkormányzat, Katafa Községi Önkormányzat, Nádasd Községi Önkormányzat</v>
      </c>
      <c r="L222" s="6">
        <f t="shared" si="302"/>
        <v>0</v>
      </c>
      <c r="M222" s="172">
        <v>2027</v>
      </c>
      <c r="N222" s="172">
        <v>2027</v>
      </c>
      <c r="O222" s="12">
        <v>0</v>
      </c>
      <c r="P222" s="7">
        <v>0</v>
      </c>
      <c r="Q222" s="7">
        <v>0</v>
      </c>
      <c r="S222" s="7">
        <v>0</v>
      </c>
      <c r="T222" s="7">
        <v>0</v>
      </c>
      <c r="U222" s="7">
        <v>0</v>
      </c>
      <c r="V222" s="7">
        <v>0</v>
      </c>
      <c r="W222" s="7">
        <v>0</v>
      </c>
      <c r="X222" s="7">
        <v>0</v>
      </c>
      <c r="Y222" s="7">
        <v>0</v>
      </c>
      <c r="Z222" s="7">
        <v>0</v>
      </c>
      <c r="AA222" s="7">
        <v>0</v>
      </c>
      <c r="AB222" s="7">
        <v>0</v>
      </c>
      <c r="AC222" s="7">
        <v>0</v>
      </c>
      <c r="AD222" s="6">
        <f t="shared" si="303"/>
        <v>0</v>
      </c>
      <c r="AE222" s="3" t="str">
        <f t="shared" si="304"/>
        <v>A forrás egyenlő a költséggel (I.ütem).</v>
      </c>
      <c r="AG222" s="7">
        <v>0</v>
      </c>
      <c r="AH222" s="7">
        <v>0</v>
      </c>
      <c r="AI222" s="7">
        <v>0</v>
      </c>
      <c r="AJ222" s="7">
        <v>0</v>
      </c>
      <c r="AK222" s="7">
        <v>0</v>
      </c>
      <c r="AL222" s="7">
        <v>0</v>
      </c>
      <c r="AM222" s="7">
        <v>0</v>
      </c>
      <c r="AN222" s="7">
        <v>0</v>
      </c>
      <c r="AO222" s="7">
        <v>0</v>
      </c>
      <c r="AP222" s="7">
        <v>0</v>
      </c>
      <c r="AQ222" s="7">
        <v>0</v>
      </c>
      <c r="AR222" s="6">
        <f t="shared" si="305"/>
        <v>0</v>
      </c>
      <c r="AS222" s="171" t="s">
        <v>581</v>
      </c>
      <c r="AT222" s="3" t="str">
        <f t="shared" si="306"/>
        <v>Nem hosszútávú a feladat.</v>
      </c>
      <c r="AV222" s="173" t="s">
        <v>582</v>
      </c>
      <c r="AW222" s="173" t="s">
        <v>0</v>
      </c>
      <c r="AZ222" s="8">
        <f>VLOOKUP($G222,Összesítő!$B:$F,3,FALSE)</f>
        <v>4132</v>
      </c>
      <c r="BA222" s="8">
        <f t="shared" si="307"/>
        <v>31</v>
      </c>
      <c r="BB222" s="5">
        <f t="shared" si="308"/>
        <v>1</v>
      </c>
      <c r="BC222" s="5" t="str">
        <f t="shared" si="309"/>
        <v>R</v>
      </c>
      <c r="BD222" s="5">
        <f t="shared" si="310"/>
        <v>1</v>
      </c>
      <c r="BE222" s="5">
        <f t="shared" si="311"/>
        <v>0</v>
      </c>
      <c r="BF222" s="5">
        <f t="shared" si="312"/>
        <v>0</v>
      </c>
      <c r="BG222" s="8" t="str">
        <f t="shared" si="313"/>
        <v>A forrás egyenlő a költséggel (I.ütem).</v>
      </c>
      <c r="BH222" s="5">
        <f t="shared" si="314"/>
        <v>1</v>
      </c>
      <c r="BI222" s="5">
        <f t="shared" si="315"/>
        <v>1</v>
      </c>
      <c r="BJ222" s="5">
        <f t="shared" si="316"/>
        <v>0</v>
      </c>
      <c r="BK222" s="5">
        <f t="shared" si="317"/>
        <v>1</v>
      </c>
      <c r="BL222" s="5">
        <f t="shared" si="318"/>
        <v>1</v>
      </c>
      <c r="BM222" s="4" t="str">
        <f t="shared" si="319"/>
        <v>Nem hosszútávú a feladat.</v>
      </c>
      <c r="BN222" s="5">
        <f t="shared" si="320"/>
        <v>1</v>
      </c>
      <c r="BO222" s="5">
        <f t="shared" si="321"/>
        <v>0</v>
      </c>
      <c r="BP222" s="5">
        <f t="shared" si="322"/>
        <v>1</v>
      </c>
      <c r="BQ222" s="5">
        <f t="shared" si="323"/>
        <v>0</v>
      </c>
      <c r="BR222" s="5">
        <f t="shared" si="324"/>
        <v>1</v>
      </c>
      <c r="BS222" s="8" t="str">
        <f t="shared" si="325"/>
        <v>Nincs hosszútávú terv!</v>
      </c>
      <c r="BT222" s="5">
        <f t="shared" si="326"/>
        <v>1</v>
      </c>
      <c r="BU222" s="5">
        <f t="shared" si="327"/>
        <v>0</v>
      </c>
      <c r="BV222" s="5">
        <f t="shared" si="328"/>
        <v>1</v>
      </c>
      <c r="BW222" s="5">
        <f t="shared" si="329"/>
        <v>1</v>
      </c>
      <c r="BX222" s="5">
        <f t="shared" si="330"/>
        <v>1</v>
      </c>
      <c r="BY222" s="5">
        <f t="shared" si="331"/>
        <v>1</v>
      </c>
      <c r="BZ222" s="5">
        <f t="shared" si="332"/>
        <v>1</v>
      </c>
      <c r="CA222" s="5">
        <f t="shared" si="333"/>
        <v>1</v>
      </c>
      <c r="CB222" s="5">
        <f t="shared" si="334"/>
        <v>1</v>
      </c>
      <c r="CC222" s="5">
        <f t="shared" si="335"/>
        <v>1</v>
      </c>
      <c r="CD222" s="5">
        <f t="shared" si="336"/>
        <v>1</v>
      </c>
      <c r="CE222" s="5" t="str">
        <f t="shared" si="337"/>
        <v>?</v>
      </c>
      <c r="CF222" s="4" t="str">
        <f t="shared" si="338"/>
        <v>Kitöltés rendben!</v>
      </c>
      <c r="CG222" s="5">
        <f t="shared" si="339"/>
        <v>1</v>
      </c>
      <c r="CH222" s="5">
        <f t="shared" si="340"/>
        <v>1</v>
      </c>
      <c r="CI222" s="5">
        <f t="shared" si="341"/>
        <v>0</v>
      </c>
    </row>
    <row r="223" spans="1:87" s="2" customFormat="1" ht="31.2" hidden="1" customHeight="1" x14ac:dyDescent="0.3">
      <c r="A223" s="1" t="str">
        <f t="shared" si="301"/>
        <v>Nincs VKR kiválasztva!</v>
      </c>
      <c r="B223" s="172"/>
      <c r="C223" s="171"/>
      <c r="D223" s="173"/>
      <c r="E223" s="173"/>
      <c r="F223" s="174" t="e">
        <f>VLOOKUP($G223,Összesítő!$B:$F,2,FALSE)</f>
        <v>#N/A</v>
      </c>
      <c r="G223" s="171"/>
      <c r="H223" s="174">
        <f>COUNTA($G$3:G223)</f>
        <v>182</v>
      </c>
      <c r="I223" s="174" t="e">
        <f>AZ223&amp;"_"&amp;H223&amp;"_FIV_"&amp;LEFT(Előlap!$B$6,4)</f>
        <v>#N/A</v>
      </c>
      <c r="J223" s="174" t="e">
        <f>VLOOKUP($G223,Összesítő!$B:$F,5,FALSE)</f>
        <v>#N/A</v>
      </c>
      <c r="K223" s="174" t="e">
        <f>VLOOKUP($G223,Összesítő!$B:$F,4,FALSE)</f>
        <v>#N/A</v>
      </c>
      <c r="L223" s="6">
        <f t="shared" si="302"/>
        <v>0</v>
      </c>
      <c r="M223" s="172"/>
      <c r="N223" s="172"/>
      <c r="O223" s="12"/>
      <c r="P223" s="7"/>
      <c r="Q223" s="7"/>
      <c r="S223" s="7"/>
      <c r="T223" s="7"/>
      <c r="U223" s="7"/>
      <c r="V223" s="7"/>
      <c r="W223" s="7"/>
      <c r="X223" s="7"/>
      <c r="Y223" s="7"/>
      <c r="Z223" s="7"/>
      <c r="AA223" s="7"/>
      <c r="AB223" s="7"/>
      <c r="AC223" s="7"/>
      <c r="AD223" s="6">
        <f t="shared" si="303"/>
        <v>0</v>
      </c>
      <c r="AE223" s="3" t="str">
        <f t="shared" si="304"/>
        <v>Nincs VKR kiválasztva!</v>
      </c>
      <c r="AG223" s="7"/>
      <c r="AH223" s="7"/>
      <c r="AI223" s="7"/>
      <c r="AJ223" s="7"/>
      <c r="AK223" s="7"/>
      <c r="AL223" s="7"/>
      <c r="AM223" s="7"/>
      <c r="AN223" s="7"/>
      <c r="AO223" s="7"/>
      <c r="AP223" s="7"/>
      <c r="AQ223" s="7"/>
      <c r="AR223" s="6">
        <f t="shared" si="305"/>
        <v>0</v>
      </c>
      <c r="AS223" s="171"/>
      <c r="AT223" s="3" t="str">
        <f t="shared" si="306"/>
        <v>Nincs VKR kiválasztva!</v>
      </c>
      <c r="AV223" s="173" t="s">
        <v>0</v>
      </c>
      <c r="AW223" s="173" t="s">
        <v>0</v>
      </c>
      <c r="AZ223" s="8" t="e">
        <f>VLOOKUP($G223,Összesítő!$B:$F,3,FALSE)</f>
        <v>#N/A</v>
      </c>
      <c r="BA223" s="8">
        <f t="shared" si="307"/>
        <v>0</v>
      </c>
      <c r="BB223" s="5" t="e">
        <f t="shared" si="308"/>
        <v>#N/A</v>
      </c>
      <c r="BC223" s="5" t="e">
        <f t="shared" si="309"/>
        <v>#N/A</v>
      </c>
      <c r="BD223" s="5" t="e">
        <f t="shared" si="310"/>
        <v>#N/A</v>
      </c>
      <c r="BE223" s="5" t="e">
        <f t="shared" si="311"/>
        <v>#N/A</v>
      </c>
      <c r="BF223" s="5">
        <f t="shared" si="312"/>
        <v>0</v>
      </c>
      <c r="BG223" s="8" t="str">
        <f t="shared" si="313"/>
        <v>A forrás egyenlő a költséggel (I.ütem).</v>
      </c>
      <c r="BH223" s="5">
        <f t="shared" si="314"/>
        <v>0</v>
      </c>
      <c r="BI223" s="5">
        <f t="shared" si="315"/>
        <v>0</v>
      </c>
      <c r="BJ223" s="5">
        <f t="shared" si="316"/>
        <v>0</v>
      </c>
      <c r="BK223" s="5">
        <f t="shared" si="317"/>
        <v>0</v>
      </c>
      <c r="BL223" s="5">
        <f t="shared" si="318"/>
        <v>0</v>
      </c>
      <c r="BM223" s="4" t="str">
        <f t="shared" si="319"/>
        <v>Nem hosszútávú a feladat.</v>
      </c>
      <c r="BN223" s="5">
        <f t="shared" si="320"/>
        <v>1</v>
      </c>
      <c r="BO223" s="5">
        <f t="shared" si="321"/>
        <v>0</v>
      </c>
      <c r="BP223" s="5">
        <f t="shared" si="322"/>
        <v>1</v>
      </c>
      <c r="BQ223" s="5">
        <f t="shared" si="323"/>
        <v>0</v>
      </c>
      <c r="BR223" s="5" t="e">
        <f t="shared" si="324"/>
        <v>#N/A</v>
      </c>
      <c r="BS223" s="8" t="str">
        <f t="shared" si="325"/>
        <v>Nincs hosszútávú terv!</v>
      </c>
      <c r="BT223" s="5" t="e">
        <f t="shared" si="326"/>
        <v>#N/A</v>
      </c>
      <c r="BU223" s="5" t="e">
        <f t="shared" si="327"/>
        <v>#N/A</v>
      </c>
      <c r="BV223" s="5">
        <f t="shared" si="328"/>
        <v>0</v>
      </c>
      <c r="BW223" s="5">
        <f t="shared" si="329"/>
        <v>0</v>
      </c>
      <c r="BX223" s="5">
        <f t="shared" si="330"/>
        <v>0</v>
      </c>
      <c r="BY223" s="5">
        <f t="shared" si="331"/>
        <v>0</v>
      </c>
      <c r="BZ223" s="5">
        <f t="shared" si="332"/>
        <v>0</v>
      </c>
      <c r="CA223" s="5">
        <f t="shared" si="333"/>
        <v>0</v>
      </c>
      <c r="CB223" s="5">
        <f t="shared" si="334"/>
        <v>0</v>
      </c>
      <c r="CC223" s="5">
        <f t="shared" si="335"/>
        <v>0</v>
      </c>
      <c r="CD223" s="5">
        <f t="shared" si="336"/>
        <v>0</v>
      </c>
      <c r="CE223" s="5" t="e">
        <f t="shared" si="337"/>
        <v>#N/A</v>
      </c>
      <c r="CF223" s="4" t="e">
        <f t="shared" si="338"/>
        <v>#N/A</v>
      </c>
      <c r="CG223" s="5">
        <f t="shared" si="339"/>
        <v>0</v>
      </c>
      <c r="CH223" s="5" t="e">
        <f t="shared" si="340"/>
        <v>#N/A</v>
      </c>
      <c r="CI223" s="5" t="e">
        <f t="shared" si="341"/>
        <v>#N/A</v>
      </c>
    </row>
    <row r="224" spans="1:87" s="2" customFormat="1" ht="72" hidden="1" customHeight="1" x14ac:dyDescent="0.3">
      <c r="A224" s="1" t="str">
        <f t="shared" si="301"/>
        <v>Kitöltés rendben!</v>
      </c>
      <c r="B224" s="172">
        <v>2</v>
      </c>
      <c r="C224" s="171" t="s">
        <v>427</v>
      </c>
      <c r="D224" s="173" t="s">
        <v>547</v>
      </c>
      <c r="E224" s="173" t="s">
        <v>576</v>
      </c>
      <c r="F224" s="174" t="str">
        <f>VLOOKUP($G224,Összesítő!$B:$F,2,FALSE)</f>
        <v>11-29452-1-003-00-04</v>
      </c>
      <c r="G224" s="171" t="s">
        <v>248</v>
      </c>
      <c r="H224" s="174">
        <f>COUNTA($G$3:G224)</f>
        <v>183</v>
      </c>
      <c r="I224" s="174" t="str">
        <f>AZ224&amp;"_"&amp;H224&amp;"_FIV_"&amp;LEFT(Előlap!$B$6,4)</f>
        <v>4177_183_FIV_2026</v>
      </c>
      <c r="J224" s="174" t="str">
        <f>VLOOKUP($G224,Összesítő!$B:$F,5,FALSE)</f>
        <v>Halastó, Ozmánbük - Márkus, Sárfimizdó</v>
      </c>
      <c r="K224" s="174" t="str">
        <f>VLOOKUP($G224,Összesítő!$B:$F,4,FALSE)</f>
        <v>Halastó Községi Önkormányzat, Ozmánbük Község Önkormányzata, Sárfimizdó Község Önkormányzata</v>
      </c>
      <c r="L224" s="6">
        <f t="shared" si="302"/>
        <v>15000</v>
      </c>
      <c r="M224" s="172">
        <v>2035</v>
      </c>
      <c r="N224" s="172">
        <v>2035</v>
      </c>
      <c r="O224" s="12">
        <v>0</v>
      </c>
      <c r="P224" s="7">
        <v>15000</v>
      </c>
      <c r="Q224" s="7">
        <v>0</v>
      </c>
      <c r="S224" s="7">
        <v>0</v>
      </c>
      <c r="T224" s="7">
        <v>0</v>
      </c>
      <c r="U224" s="7">
        <v>0</v>
      </c>
      <c r="V224" s="7">
        <v>0</v>
      </c>
      <c r="W224" s="7">
        <v>0</v>
      </c>
      <c r="X224" s="7">
        <v>0</v>
      </c>
      <c r="Y224" s="7">
        <v>0</v>
      </c>
      <c r="Z224" s="7">
        <v>0</v>
      </c>
      <c r="AA224" s="7">
        <v>0</v>
      </c>
      <c r="AB224" s="7">
        <v>0</v>
      </c>
      <c r="AC224" s="7">
        <v>0</v>
      </c>
      <c r="AD224" s="6">
        <f t="shared" si="303"/>
        <v>0</v>
      </c>
      <c r="AE224" s="3" t="str">
        <f t="shared" si="304"/>
        <v>Nem rövidtávú a feladat.</v>
      </c>
      <c r="AG224" s="7">
        <v>0</v>
      </c>
      <c r="AH224" s="7">
        <v>0</v>
      </c>
      <c r="AI224" s="7">
        <v>40</v>
      </c>
      <c r="AJ224" s="7">
        <v>0</v>
      </c>
      <c r="AK224" s="7">
        <v>0</v>
      </c>
      <c r="AL224" s="7">
        <v>0</v>
      </c>
      <c r="AM224" s="7">
        <v>0</v>
      </c>
      <c r="AN224" s="7">
        <v>0</v>
      </c>
      <c r="AO224" s="7">
        <v>0</v>
      </c>
      <c r="AP224" s="7">
        <v>0</v>
      </c>
      <c r="AQ224" s="7">
        <v>0</v>
      </c>
      <c r="AR224" s="6">
        <f t="shared" si="305"/>
        <v>40</v>
      </c>
      <c r="AS224" s="171" t="s">
        <v>580</v>
      </c>
      <c r="AT224" s="3" t="str">
        <f t="shared" si="306"/>
        <v>Forráshiányos a feladat!</v>
      </c>
      <c r="AV224" s="173" t="s">
        <v>0</v>
      </c>
      <c r="AW224" s="173" t="s">
        <v>0</v>
      </c>
      <c r="AZ224" s="8">
        <f>VLOOKUP($G224,Összesítő!$B:$F,3,FALSE)</f>
        <v>4177</v>
      </c>
      <c r="BA224" s="8">
        <f t="shared" si="307"/>
        <v>0</v>
      </c>
      <c r="BB224" s="5">
        <f t="shared" si="308"/>
        <v>1</v>
      </c>
      <c r="BC224" s="5" t="str">
        <f t="shared" si="309"/>
        <v>H</v>
      </c>
      <c r="BD224" s="5">
        <f t="shared" si="310"/>
        <v>0</v>
      </c>
      <c r="BE224" s="5">
        <f t="shared" si="311"/>
        <v>0</v>
      </c>
      <c r="BF224" s="5">
        <f t="shared" si="312"/>
        <v>0</v>
      </c>
      <c r="BG224" s="8" t="str">
        <f t="shared" si="313"/>
        <v>Nem rövidtávú a feladat.</v>
      </c>
      <c r="BH224" s="5">
        <f t="shared" si="314"/>
        <v>1</v>
      </c>
      <c r="BI224" s="5">
        <f t="shared" si="315"/>
        <v>1</v>
      </c>
      <c r="BJ224" s="5">
        <f t="shared" si="316"/>
        <v>1</v>
      </c>
      <c r="BK224" s="5">
        <f t="shared" si="317"/>
        <v>1</v>
      </c>
      <c r="BL224" s="5">
        <f t="shared" si="318"/>
        <v>1</v>
      </c>
      <c r="BM224" s="4" t="str">
        <f t="shared" si="319"/>
        <v>Forráshiányos a feladat!</v>
      </c>
      <c r="BN224" s="5">
        <f t="shared" si="320"/>
        <v>0</v>
      </c>
      <c r="BO224" s="5">
        <f t="shared" si="321"/>
        <v>1</v>
      </c>
      <c r="BP224" s="5">
        <f t="shared" si="322"/>
        <v>0</v>
      </c>
      <c r="BQ224" s="5">
        <f t="shared" si="323"/>
        <v>0</v>
      </c>
      <c r="BR224" s="5">
        <f t="shared" si="324"/>
        <v>0</v>
      </c>
      <c r="BS224" s="8">
        <f t="shared" si="325"/>
        <v>0</v>
      </c>
      <c r="BT224" s="5">
        <f t="shared" si="326"/>
        <v>0</v>
      </c>
      <c r="BU224" s="5">
        <f t="shared" si="327"/>
        <v>0</v>
      </c>
      <c r="BV224" s="5">
        <f t="shared" si="328"/>
        <v>1</v>
      </c>
      <c r="BW224" s="5">
        <f t="shared" si="329"/>
        <v>1</v>
      </c>
      <c r="BX224" s="5">
        <f t="shared" si="330"/>
        <v>1</v>
      </c>
      <c r="BY224" s="5">
        <f t="shared" si="331"/>
        <v>1</v>
      </c>
      <c r="BZ224" s="5">
        <f t="shared" si="332"/>
        <v>1</v>
      </c>
      <c r="CA224" s="5">
        <f t="shared" si="333"/>
        <v>1</v>
      </c>
      <c r="CB224" s="5">
        <f t="shared" si="334"/>
        <v>1</v>
      </c>
      <c r="CC224" s="5">
        <f t="shared" si="335"/>
        <v>1</v>
      </c>
      <c r="CD224" s="5">
        <f t="shared" si="336"/>
        <v>1</v>
      </c>
      <c r="CE224" s="5" t="str">
        <f t="shared" si="337"/>
        <v>?</v>
      </c>
      <c r="CF224" s="4" t="str">
        <f t="shared" si="338"/>
        <v>Kitöltés rendben!</v>
      </c>
      <c r="CG224" s="5">
        <f t="shared" si="339"/>
        <v>1</v>
      </c>
      <c r="CH224" s="5">
        <f t="shared" si="340"/>
        <v>0</v>
      </c>
      <c r="CI224" s="5">
        <f t="shared" si="341"/>
        <v>1</v>
      </c>
    </row>
    <row r="225" spans="1:87" s="2" customFormat="1" ht="72" hidden="1" customHeight="1" x14ac:dyDescent="0.3">
      <c r="A225" s="1" t="str">
        <f t="shared" si="301"/>
        <v>Kitöltés rendben!</v>
      </c>
      <c r="B225" s="172">
        <v>2</v>
      </c>
      <c r="C225" s="171" t="s">
        <v>468</v>
      </c>
      <c r="D225" s="173" t="s">
        <v>512</v>
      </c>
      <c r="E225" s="173" t="s">
        <v>574</v>
      </c>
      <c r="F225" s="174" t="str">
        <f>VLOOKUP($G225,Összesítő!$B:$F,2,FALSE)</f>
        <v>11-29452-1-003-00-04</v>
      </c>
      <c r="G225" s="171" t="s">
        <v>248</v>
      </c>
      <c r="H225" s="174">
        <f>COUNTA($G$3:G225)</f>
        <v>184</v>
      </c>
      <c r="I225" s="174" t="str">
        <f>AZ225&amp;"_"&amp;H225&amp;"_FIV_"&amp;LEFT(Előlap!$B$6,4)</f>
        <v>4177_184_FIV_2026</v>
      </c>
      <c r="J225" s="174" t="str">
        <f>VLOOKUP($G225,Összesítő!$B:$F,5,FALSE)</f>
        <v>Halastó, Ozmánbük - Márkus, Sárfimizdó</v>
      </c>
      <c r="K225" s="174" t="str">
        <f>VLOOKUP($G225,Összesítő!$B:$F,4,FALSE)</f>
        <v>Halastó Községi Önkormányzat, Ozmánbük Község Önkormányzata, Sárfimizdó Község Önkormányzata</v>
      </c>
      <c r="L225" s="6">
        <f t="shared" si="302"/>
        <v>4500</v>
      </c>
      <c r="M225" s="172">
        <v>2028</v>
      </c>
      <c r="N225" s="172">
        <v>2028</v>
      </c>
      <c r="O225" s="12">
        <v>0</v>
      </c>
      <c r="P225" s="7">
        <v>4500</v>
      </c>
      <c r="Q225" s="7">
        <v>0</v>
      </c>
      <c r="S225" s="7">
        <v>0</v>
      </c>
      <c r="T225" s="7">
        <v>0</v>
      </c>
      <c r="U225" s="7">
        <v>0</v>
      </c>
      <c r="V225" s="7">
        <v>0</v>
      </c>
      <c r="W225" s="7">
        <v>0</v>
      </c>
      <c r="X225" s="7">
        <v>0</v>
      </c>
      <c r="Y225" s="7">
        <v>0</v>
      </c>
      <c r="Z225" s="7">
        <v>0</v>
      </c>
      <c r="AA225" s="7">
        <v>0</v>
      </c>
      <c r="AB225" s="7">
        <v>0</v>
      </c>
      <c r="AC225" s="7">
        <v>0</v>
      </c>
      <c r="AD225" s="6">
        <f t="shared" si="303"/>
        <v>0</v>
      </c>
      <c r="AE225" s="3" t="str">
        <f t="shared" si="304"/>
        <v>Nem rövidtávú a feladat.</v>
      </c>
      <c r="AG225" s="7">
        <v>0</v>
      </c>
      <c r="AH225" s="7">
        <v>0</v>
      </c>
      <c r="AI225" s="7">
        <v>0</v>
      </c>
      <c r="AJ225" s="7">
        <v>0</v>
      </c>
      <c r="AK225" s="7">
        <v>0</v>
      </c>
      <c r="AL225" s="7">
        <v>0</v>
      </c>
      <c r="AM225" s="7">
        <v>0</v>
      </c>
      <c r="AN225" s="7">
        <v>0</v>
      </c>
      <c r="AO225" s="7">
        <v>0</v>
      </c>
      <c r="AP225" s="7">
        <v>0</v>
      </c>
      <c r="AQ225" s="7">
        <v>0</v>
      </c>
      <c r="AR225" s="6">
        <f t="shared" si="305"/>
        <v>0</v>
      </c>
      <c r="AS225" s="171" t="s">
        <v>580</v>
      </c>
      <c r="AT225" s="3" t="str">
        <f t="shared" si="306"/>
        <v>Forráshiányos a feladat!</v>
      </c>
      <c r="AV225" s="173" t="s">
        <v>0</v>
      </c>
      <c r="AW225" s="173" t="s">
        <v>0</v>
      </c>
      <c r="AZ225" s="8">
        <f>VLOOKUP($G225,Összesítő!$B:$F,3,FALSE)</f>
        <v>4177</v>
      </c>
      <c r="BA225" s="8">
        <f t="shared" si="307"/>
        <v>0</v>
      </c>
      <c r="BB225" s="5">
        <f t="shared" si="308"/>
        <v>1</v>
      </c>
      <c r="BC225" s="5" t="str">
        <f t="shared" si="309"/>
        <v>H</v>
      </c>
      <c r="BD225" s="5">
        <f t="shared" si="310"/>
        <v>0</v>
      </c>
      <c r="BE225" s="5">
        <f t="shared" si="311"/>
        <v>0</v>
      </c>
      <c r="BF225" s="5">
        <f t="shared" si="312"/>
        <v>0</v>
      </c>
      <c r="BG225" s="8" t="str">
        <f t="shared" si="313"/>
        <v>Nem rövidtávú a feladat.</v>
      </c>
      <c r="BH225" s="5">
        <f t="shared" si="314"/>
        <v>1</v>
      </c>
      <c r="BI225" s="5">
        <f t="shared" si="315"/>
        <v>1</v>
      </c>
      <c r="BJ225" s="5">
        <f t="shared" si="316"/>
        <v>1</v>
      </c>
      <c r="BK225" s="5">
        <f t="shared" si="317"/>
        <v>1</v>
      </c>
      <c r="BL225" s="5">
        <f t="shared" si="318"/>
        <v>1</v>
      </c>
      <c r="BM225" s="4" t="str">
        <f t="shared" si="319"/>
        <v>Forráshiányos a feladat!</v>
      </c>
      <c r="BN225" s="5">
        <f t="shared" si="320"/>
        <v>0</v>
      </c>
      <c r="BO225" s="5">
        <f t="shared" si="321"/>
        <v>1</v>
      </c>
      <c r="BP225" s="5">
        <f t="shared" si="322"/>
        <v>0</v>
      </c>
      <c r="BQ225" s="5">
        <f t="shared" si="323"/>
        <v>0</v>
      </c>
      <c r="BR225" s="5">
        <f t="shared" si="324"/>
        <v>0</v>
      </c>
      <c r="BS225" s="8">
        <f t="shared" si="325"/>
        <v>0</v>
      </c>
      <c r="BT225" s="5">
        <f t="shared" si="326"/>
        <v>0</v>
      </c>
      <c r="BU225" s="5">
        <f t="shared" si="327"/>
        <v>0</v>
      </c>
      <c r="BV225" s="5">
        <f t="shared" si="328"/>
        <v>1</v>
      </c>
      <c r="BW225" s="5">
        <f t="shared" si="329"/>
        <v>1</v>
      </c>
      <c r="BX225" s="5">
        <f t="shared" si="330"/>
        <v>1</v>
      </c>
      <c r="BY225" s="5">
        <f t="shared" si="331"/>
        <v>1</v>
      </c>
      <c r="BZ225" s="5">
        <f t="shared" si="332"/>
        <v>1</v>
      </c>
      <c r="CA225" s="5">
        <f t="shared" si="333"/>
        <v>1</v>
      </c>
      <c r="CB225" s="5">
        <f t="shared" si="334"/>
        <v>1</v>
      </c>
      <c r="CC225" s="5">
        <f t="shared" si="335"/>
        <v>1</v>
      </c>
      <c r="CD225" s="5">
        <f t="shared" si="336"/>
        <v>1</v>
      </c>
      <c r="CE225" s="5" t="str">
        <f t="shared" si="337"/>
        <v>?</v>
      </c>
      <c r="CF225" s="4" t="str">
        <f t="shared" si="338"/>
        <v>Kitöltés rendben!</v>
      </c>
      <c r="CG225" s="5">
        <f t="shared" si="339"/>
        <v>1</v>
      </c>
      <c r="CH225" s="5">
        <f t="shared" si="340"/>
        <v>0</v>
      </c>
      <c r="CI225" s="5">
        <f t="shared" si="341"/>
        <v>1</v>
      </c>
    </row>
    <row r="226" spans="1:87" s="2" customFormat="1" ht="72" hidden="1" customHeight="1" x14ac:dyDescent="0.3">
      <c r="A226" s="1" t="str">
        <f t="shared" ref="A226" si="387">IF($G226="","Nincs VKR kiválasztva!",CF226)</f>
        <v>Kitöltés rendben!</v>
      </c>
      <c r="B226" s="176">
        <v>2</v>
      </c>
      <c r="C226" s="171" t="s">
        <v>481</v>
      </c>
      <c r="D226" s="173" t="s">
        <v>511</v>
      </c>
      <c r="E226" s="173" t="s">
        <v>574</v>
      </c>
      <c r="F226" s="174" t="str">
        <f>VLOOKUP($G226,Összesítő!$B:$F,2,FALSE)</f>
        <v>11-29452-1-003-00-04</v>
      </c>
      <c r="G226" s="171" t="s">
        <v>248</v>
      </c>
      <c r="H226" s="174">
        <f>COUNTA($G$3:G226)</f>
        <v>185</v>
      </c>
      <c r="I226" s="174" t="str">
        <f>AZ226&amp;"_"&amp;H226&amp;"_FIV_"&amp;LEFT(Előlap!$B$6,4)</f>
        <v>4177_185_FIV_2026</v>
      </c>
      <c r="J226" s="174" t="str">
        <f>VLOOKUP($G226,Összesítő!$B:$F,5,FALSE)</f>
        <v>Halastó, Ozmánbük - Márkus, Sárfimizdó</v>
      </c>
      <c r="K226" s="174" t="str">
        <f>VLOOKUP($G226,Összesítő!$B:$F,4,FALSE)</f>
        <v>Halastó Községi Önkormányzat, Ozmánbük Község Önkormányzata, Sárfimizdó Község Önkormányzata</v>
      </c>
      <c r="L226" s="6">
        <f t="shared" ref="L226" si="388">O226+P226</f>
        <v>8000</v>
      </c>
      <c r="M226" s="176">
        <v>2029</v>
      </c>
      <c r="N226" s="176">
        <v>2029</v>
      </c>
      <c r="O226" s="12">
        <v>0</v>
      </c>
      <c r="P226" s="7">
        <v>8000</v>
      </c>
      <c r="Q226" s="7">
        <v>0</v>
      </c>
      <c r="S226" s="7">
        <v>0</v>
      </c>
      <c r="T226" s="7">
        <v>0</v>
      </c>
      <c r="U226" s="7">
        <v>0</v>
      </c>
      <c r="V226" s="7">
        <v>0</v>
      </c>
      <c r="W226" s="7">
        <v>0</v>
      </c>
      <c r="X226" s="7">
        <v>0</v>
      </c>
      <c r="Y226" s="7">
        <v>0</v>
      </c>
      <c r="Z226" s="7">
        <v>0</v>
      </c>
      <c r="AA226" s="7">
        <v>0</v>
      </c>
      <c r="AB226" s="7">
        <v>0</v>
      </c>
      <c r="AC226" s="7">
        <v>0</v>
      </c>
      <c r="AD226" s="6">
        <f t="shared" ref="AD226" si="389">SUM(S226:AC226)</f>
        <v>0</v>
      </c>
      <c r="AE226" s="3" t="str">
        <f t="shared" ref="AE226" si="390">IF($G226="","Nincs VKR kiválasztva!",IF(BB226=0,"Hiányos kitöltés!",BG226))</f>
        <v>Nem rövidtávú a feladat.</v>
      </c>
      <c r="AG226" s="7">
        <v>0</v>
      </c>
      <c r="AH226" s="7">
        <v>0</v>
      </c>
      <c r="AI226" s="7">
        <v>0</v>
      </c>
      <c r="AJ226" s="7">
        <v>0</v>
      </c>
      <c r="AK226" s="7">
        <v>0</v>
      </c>
      <c r="AL226" s="7">
        <v>0</v>
      </c>
      <c r="AM226" s="7">
        <v>0</v>
      </c>
      <c r="AN226" s="7">
        <v>0</v>
      </c>
      <c r="AO226" s="7">
        <v>0</v>
      </c>
      <c r="AP226" s="7">
        <v>0</v>
      </c>
      <c r="AQ226" s="7">
        <v>0</v>
      </c>
      <c r="AR226" s="6">
        <f t="shared" ref="AR226" si="391">SUM(AG226:AQ226)</f>
        <v>0</v>
      </c>
      <c r="AS226" s="171" t="s">
        <v>580</v>
      </c>
      <c r="AT226" s="3" t="str">
        <f t="shared" si="306"/>
        <v>Forráshiányos a feladat!</v>
      </c>
      <c r="AV226" s="173" t="s">
        <v>0</v>
      </c>
      <c r="AW226" s="173" t="s">
        <v>0</v>
      </c>
      <c r="AZ226" s="8">
        <f>VLOOKUP($G226,Összesítő!$B:$F,3,FALSE)</f>
        <v>4177</v>
      </c>
      <c r="BA226" s="8">
        <f t="shared" si="307"/>
        <v>0</v>
      </c>
      <c r="BB226" s="5">
        <f t="shared" si="308"/>
        <v>1</v>
      </c>
      <c r="BC226" s="5" t="str">
        <f t="shared" si="309"/>
        <v>H</v>
      </c>
      <c r="BD226" s="5">
        <f t="shared" ref="BD226" si="392">IF(OR(BC226="R",BC226="RH"),1,0)</f>
        <v>0</v>
      </c>
      <c r="BE226" s="5">
        <f t="shared" si="311"/>
        <v>0</v>
      </c>
      <c r="BF226" s="5">
        <f t="shared" si="312"/>
        <v>0</v>
      </c>
      <c r="BG226" s="8" t="str">
        <f t="shared" si="313"/>
        <v>Nem rövidtávú a feladat.</v>
      </c>
      <c r="BH226" s="5">
        <f t="shared" si="314"/>
        <v>1</v>
      </c>
      <c r="BI226" s="5">
        <f t="shared" si="315"/>
        <v>1</v>
      </c>
      <c r="BJ226" s="5">
        <f t="shared" si="316"/>
        <v>1</v>
      </c>
      <c r="BK226" s="5">
        <f t="shared" si="317"/>
        <v>1</v>
      </c>
      <c r="BL226" s="5">
        <f t="shared" ref="BL226" si="393">IF(AND($BK226=1,$P226=$AR226),1,IF(AND($BK226=1,$P226&gt;$AR226,AS226="igen"),1,0))</f>
        <v>1</v>
      </c>
      <c r="BM226" s="4" t="str">
        <f t="shared" si="319"/>
        <v>Forráshiányos a feladat!</v>
      </c>
      <c r="BN226" s="5">
        <f t="shared" si="320"/>
        <v>0</v>
      </c>
      <c r="BO226" s="5">
        <f t="shared" si="321"/>
        <v>1</v>
      </c>
      <c r="BP226" s="5">
        <f t="shared" si="322"/>
        <v>0</v>
      </c>
      <c r="BQ226" s="5">
        <f t="shared" si="323"/>
        <v>0</v>
      </c>
      <c r="BR226" s="5">
        <f t="shared" si="324"/>
        <v>0</v>
      </c>
      <c r="BS226" s="8">
        <f t="shared" si="325"/>
        <v>0</v>
      </c>
      <c r="BT226" s="5">
        <f t="shared" si="326"/>
        <v>0</v>
      </c>
      <c r="BU226" s="5">
        <f t="shared" si="327"/>
        <v>0</v>
      </c>
      <c r="BV226" s="5">
        <f t="shared" si="328"/>
        <v>1</v>
      </c>
      <c r="BW226" s="5">
        <f t="shared" si="329"/>
        <v>1</v>
      </c>
      <c r="BX226" s="5">
        <f t="shared" si="330"/>
        <v>1</v>
      </c>
      <c r="BY226" s="5">
        <f t="shared" si="331"/>
        <v>1</v>
      </c>
      <c r="BZ226" s="5">
        <f t="shared" si="332"/>
        <v>1</v>
      </c>
      <c r="CA226" s="5">
        <f t="shared" si="333"/>
        <v>1</v>
      </c>
      <c r="CB226" s="5">
        <f t="shared" si="334"/>
        <v>1</v>
      </c>
      <c r="CC226" s="5">
        <f t="shared" si="335"/>
        <v>1</v>
      </c>
      <c r="CD226" s="5">
        <f t="shared" si="336"/>
        <v>1</v>
      </c>
      <c r="CE226" s="5" t="str">
        <f t="shared" si="337"/>
        <v>?</v>
      </c>
      <c r="CF226" s="4" t="str">
        <f t="shared" ref="CF226" si="394">IF($BB226=0,$CE226,IF($BH226=0,"I. ütem forrása nincs kitöltve!",IF($BK226=0,"II. ütem forrása nincs kitöltve!",IF($BE226=1,"Költségek üteme nem megfelelő (az időtartam és a költség üteme eltér)!",IF(AND(BI226=0,$BB226=1,$BK226=1,$BE226=1),"Kötelező cellák kitöltve, de az I. ütem forrása hibás!",IF(AND(BK226=0,$BB226=1,$BK226=1,$BE226=1),"Kötelező cellák kitöltve, de a II. ütem forrása hibás!",IF(AND($BP226=1,$BA226&lt;30),"Nullás a rövidtávú feladat és rövid (hiányzik) a hozzá tartozó indoklás!",IF(AND($BQ226=1,$BA226&lt;30),"Nullás a hosszútávú feladat és rövid (hiányzik) a hozzá tartozó indoklás!",IF(AND(BO226=1,C226="1811_RENDKÍVÜLI"),"II. ütemre nem tervezhet Rendkívüli feladatot!",IF(BI226=0,AE226,IF(BL226=0,AT226,IF(AND(BD226=1,$Q226&gt;$O226),"EM rendelet 2. melléklet terhére elszámolt költség nem lehet nagyobb az I. ütemre tervezett tényleges költségnél!",IF($AD226&gt;$O226,"Többlet forrást jelölt meg az I. ütemnél! Kérjük, a többletet az 'Osszesito' fülön tüntesse fel!",IF($AR226&gt;$P226,"Többlet forrást jelölt meg a II. ütemnél! Kérjük, a többletet az 'Osszesito' fülön tüntesse fel!","Kitöltés rendben!"))))))))))))))</f>
        <v>Kitöltés rendben!</v>
      </c>
      <c r="CG226" s="5">
        <f t="shared" ref="CG226" si="395">IF(A226="Kitöltés rendben!",1,0)</f>
        <v>1</v>
      </c>
      <c r="CH226" s="5">
        <f t="shared" si="340"/>
        <v>0</v>
      </c>
      <c r="CI226" s="5">
        <f t="shared" si="341"/>
        <v>1</v>
      </c>
    </row>
    <row r="227" spans="1:87" s="2" customFormat="1" ht="72" hidden="1" customHeight="1" x14ac:dyDescent="0.3">
      <c r="A227" s="1" t="str">
        <f t="shared" si="301"/>
        <v>Kitöltés rendben!</v>
      </c>
      <c r="B227" s="172">
        <v>0</v>
      </c>
      <c r="C227" s="171" t="s">
        <v>489</v>
      </c>
      <c r="D227" s="173" t="s">
        <v>506</v>
      </c>
      <c r="E227" s="173" t="s">
        <v>575</v>
      </c>
      <c r="F227" s="174" t="str">
        <f>VLOOKUP($G227,Összesítő!$B:$F,2,FALSE)</f>
        <v>11-29452-1-003-00-04</v>
      </c>
      <c r="G227" s="171" t="s">
        <v>248</v>
      </c>
      <c r="H227" s="174">
        <f>COUNTA($G$3:G227)</f>
        <v>186</v>
      </c>
      <c r="I227" s="174" t="str">
        <f>AZ227&amp;"_"&amp;H227&amp;"_FIV_"&amp;LEFT(Előlap!$B$6,4)</f>
        <v>4177_186_FIV_2026</v>
      </c>
      <c r="J227" s="174" t="str">
        <f>VLOOKUP($G227,Összesítő!$B:$F,5,FALSE)</f>
        <v>Halastó, Ozmánbük - Márkus, Sárfimizdó</v>
      </c>
      <c r="K227" s="174" t="str">
        <f>VLOOKUP($G227,Összesítő!$B:$F,4,FALSE)</f>
        <v>Halastó Községi Önkormányzat, Ozmánbük Község Önkormányzata, Sárfimizdó Község Önkormányzata</v>
      </c>
      <c r="L227" s="6">
        <f t="shared" si="302"/>
        <v>0</v>
      </c>
      <c r="M227" s="172">
        <v>2027</v>
      </c>
      <c r="N227" s="172">
        <v>2027</v>
      </c>
      <c r="O227" s="12">
        <v>0</v>
      </c>
      <c r="P227" s="7">
        <v>0</v>
      </c>
      <c r="Q227" s="7">
        <v>0</v>
      </c>
      <c r="S227" s="7">
        <v>0</v>
      </c>
      <c r="T227" s="7">
        <v>0</v>
      </c>
      <c r="U227" s="7">
        <v>0</v>
      </c>
      <c r="V227" s="7">
        <v>0</v>
      </c>
      <c r="W227" s="7">
        <v>0</v>
      </c>
      <c r="X227" s="7">
        <v>0</v>
      </c>
      <c r="Y227" s="7">
        <v>0</v>
      </c>
      <c r="Z227" s="7">
        <v>0</v>
      </c>
      <c r="AA227" s="7">
        <v>0</v>
      </c>
      <c r="AB227" s="7">
        <v>0</v>
      </c>
      <c r="AC227" s="7">
        <v>0</v>
      </c>
      <c r="AD227" s="6">
        <f t="shared" si="303"/>
        <v>0</v>
      </c>
      <c r="AE227" s="3" t="str">
        <f t="shared" si="304"/>
        <v>A forrás egyenlő a költséggel (I.ütem).</v>
      </c>
      <c r="AG227" s="7">
        <v>0</v>
      </c>
      <c r="AH227" s="7">
        <v>0</v>
      </c>
      <c r="AI227" s="7">
        <v>0</v>
      </c>
      <c r="AJ227" s="7">
        <v>0</v>
      </c>
      <c r="AK227" s="7">
        <v>0</v>
      </c>
      <c r="AL227" s="7">
        <v>0</v>
      </c>
      <c r="AM227" s="7">
        <v>0</v>
      </c>
      <c r="AN227" s="7">
        <v>0</v>
      </c>
      <c r="AO227" s="7">
        <v>0</v>
      </c>
      <c r="AP227" s="7">
        <v>0</v>
      </c>
      <c r="AQ227" s="7">
        <v>0</v>
      </c>
      <c r="AR227" s="6">
        <f t="shared" si="305"/>
        <v>0</v>
      </c>
      <c r="AS227" s="171" t="s">
        <v>581</v>
      </c>
      <c r="AT227" s="3" t="str">
        <f t="shared" si="306"/>
        <v>Nem hosszútávú a feladat.</v>
      </c>
      <c r="AV227" s="173" t="s">
        <v>582</v>
      </c>
      <c r="AW227" s="173" t="s">
        <v>0</v>
      </c>
      <c r="AZ227" s="8">
        <f>VLOOKUP($G227,Összesítő!$B:$F,3,FALSE)</f>
        <v>4177</v>
      </c>
      <c r="BA227" s="8">
        <f t="shared" si="307"/>
        <v>31</v>
      </c>
      <c r="BB227" s="5">
        <f t="shared" si="308"/>
        <v>1</v>
      </c>
      <c r="BC227" s="5" t="str">
        <f t="shared" si="309"/>
        <v>R</v>
      </c>
      <c r="BD227" s="5">
        <f t="shared" si="310"/>
        <v>1</v>
      </c>
      <c r="BE227" s="5">
        <f t="shared" si="311"/>
        <v>0</v>
      </c>
      <c r="BF227" s="5">
        <f t="shared" si="312"/>
        <v>0</v>
      </c>
      <c r="BG227" s="8" t="str">
        <f t="shared" si="313"/>
        <v>A forrás egyenlő a költséggel (I.ütem).</v>
      </c>
      <c r="BH227" s="5">
        <f t="shared" si="314"/>
        <v>1</v>
      </c>
      <c r="BI227" s="5">
        <f t="shared" si="315"/>
        <v>1</v>
      </c>
      <c r="BJ227" s="5">
        <f t="shared" si="316"/>
        <v>0</v>
      </c>
      <c r="BK227" s="5">
        <f t="shared" si="317"/>
        <v>1</v>
      </c>
      <c r="BL227" s="5">
        <f t="shared" si="318"/>
        <v>1</v>
      </c>
      <c r="BM227" s="4" t="str">
        <f t="shared" si="319"/>
        <v>Nem hosszútávú a feladat.</v>
      </c>
      <c r="BN227" s="5">
        <f t="shared" si="320"/>
        <v>1</v>
      </c>
      <c r="BO227" s="5">
        <f t="shared" si="321"/>
        <v>0</v>
      </c>
      <c r="BP227" s="5">
        <f t="shared" si="322"/>
        <v>1</v>
      </c>
      <c r="BQ227" s="5">
        <f t="shared" si="323"/>
        <v>0</v>
      </c>
      <c r="BR227" s="5">
        <f t="shared" si="324"/>
        <v>1</v>
      </c>
      <c r="BS227" s="8" t="str">
        <f t="shared" si="325"/>
        <v>Nincs hosszútávú terv!</v>
      </c>
      <c r="BT227" s="5">
        <f t="shared" si="326"/>
        <v>1</v>
      </c>
      <c r="BU227" s="5">
        <f t="shared" si="327"/>
        <v>0</v>
      </c>
      <c r="BV227" s="5">
        <f t="shared" si="328"/>
        <v>1</v>
      </c>
      <c r="BW227" s="5">
        <f t="shared" si="329"/>
        <v>1</v>
      </c>
      <c r="BX227" s="5">
        <f t="shared" si="330"/>
        <v>1</v>
      </c>
      <c r="BY227" s="5">
        <f t="shared" si="331"/>
        <v>1</v>
      </c>
      <c r="BZ227" s="5">
        <f t="shared" si="332"/>
        <v>1</v>
      </c>
      <c r="CA227" s="5">
        <f t="shared" si="333"/>
        <v>1</v>
      </c>
      <c r="CB227" s="5">
        <f t="shared" si="334"/>
        <v>1</v>
      </c>
      <c r="CC227" s="5">
        <f t="shared" si="335"/>
        <v>1</v>
      </c>
      <c r="CD227" s="5">
        <f t="shared" si="336"/>
        <v>1</v>
      </c>
      <c r="CE227" s="5" t="str">
        <f t="shared" si="337"/>
        <v>?</v>
      </c>
      <c r="CF227" s="4" t="str">
        <f t="shared" si="338"/>
        <v>Kitöltés rendben!</v>
      </c>
      <c r="CG227" s="5">
        <f t="shared" si="339"/>
        <v>1</v>
      </c>
      <c r="CH227" s="5">
        <f t="shared" si="340"/>
        <v>1</v>
      </c>
      <c r="CI227" s="5">
        <f t="shared" si="341"/>
        <v>0</v>
      </c>
    </row>
    <row r="228" spans="1:87" s="2" customFormat="1" ht="31.2" hidden="1" customHeight="1" x14ac:dyDescent="0.3">
      <c r="A228" s="1" t="str">
        <f t="shared" si="301"/>
        <v>Nincs VKR kiválasztva!</v>
      </c>
      <c r="B228" s="172"/>
      <c r="C228" s="171"/>
      <c r="D228" s="173"/>
      <c r="E228" s="173"/>
      <c r="F228" s="174" t="e">
        <f>VLOOKUP($G228,Összesítő!$B:$F,2,FALSE)</f>
        <v>#N/A</v>
      </c>
      <c r="G228" s="171"/>
      <c r="H228" s="174">
        <f>COUNTA($G$3:G228)</f>
        <v>186</v>
      </c>
      <c r="I228" s="174" t="e">
        <f>AZ228&amp;"_"&amp;H228&amp;"_FIV_"&amp;LEFT(Előlap!$B$6,4)</f>
        <v>#N/A</v>
      </c>
      <c r="J228" s="174" t="e">
        <f>VLOOKUP($G228,Összesítő!$B:$F,5,FALSE)</f>
        <v>#N/A</v>
      </c>
      <c r="K228" s="174" t="e">
        <f>VLOOKUP($G228,Összesítő!$B:$F,4,FALSE)</f>
        <v>#N/A</v>
      </c>
      <c r="L228" s="6">
        <f t="shared" si="302"/>
        <v>0</v>
      </c>
      <c r="M228" s="172"/>
      <c r="N228" s="172"/>
      <c r="O228" s="12"/>
      <c r="P228" s="7"/>
      <c r="Q228" s="7"/>
      <c r="S228" s="7"/>
      <c r="T228" s="7"/>
      <c r="U228" s="7"/>
      <c r="V228" s="7"/>
      <c r="W228" s="7"/>
      <c r="X228" s="7"/>
      <c r="Y228" s="7"/>
      <c r="Z228" s="7"/>
      <c r="AA228" s="7"/>
      <c r="AB228" s="7"/>
      <c r="AC228" s="7"/>
      <c r="AD228" s="6">
        <f t="shared" si="303"/>
        <v>0</v>
      </c>
      <c r="AE228" s="3" t="str">
        <f t="shared" si="304"/>
        <v>Nincs VKR kiválasztva!</v>
      </c>
      <c r="AG228" s="7"/>
      <c r="AH228" s="7"/>
      <c r="AI228" s="7"/>
      <c r="AJ228" s="7"/>
      <c r="AK228" s="7"/>
      <c r="AL228" s="7"/>
      <c r="AM228" s="7"/>
      <c r="AN228" s="7"/>
      <c r="AO228" s="7"/>
      <c r="AP228" s="7"/>
      <c r="AQ228" s="7"/>
      <c r="AR228" s="6">
        <f t="shared" si="305"/>
        <v>0</v>
      </c>
      <c r="AS228" s="171"/>
      <c r="AT228" s="3" t="str">
        <f t="shared" si="306"/>
        <v>Nincs VKR kiválasztva!</v>
      </c>
      <c r="AV228" s="173" t="s">
        <v>0</v>
      </c>
      <c r="AW228" s="173" t="s">
        <v>0</v>
      </c>
      <c r="AZ228" s="8" t="e">
        <f>VLOOKUP($G228,Összesítő!$B:$F,3,FALSE)</f>
        <v>#N/A</v>
      </c>
      <c r="BA228" s="8">
        <f t="shared" si="307"/>
        <v>0</v>
      </c>
      <c r="BB228" s="5" t="e">
        <f t="shared" si="308"/>
        <v>#N/A</v>
      </c>
      <c r="BC228" s="5" t="e">
        <f t="shared" si="309"/>
        <v>#N/A</v>
      </c>
      <c r="BD228" s="5" t="e">
        <f t="shared" si="310"/>
        <v>#N/A</v>
      </c>
      <c r="BE228" s="5" t="e">
        <f t="shared" si="311"/>
        <v>#N/A</v>
      </c>
      <c r="BF228" s="5">
        <f t="shared" si="312"/>
        <v>0</v>
      </c>
      <c r="BG228" s="8" t="str">
        <f t="shared" si="313"/>
        <v>A forrás egyenlő a költséggel (I.ütem).</v>
      </c>
      <c r="BH228" s="5">
        <f t="shared" si="314"/>
        <v>0</v>
      </c>
      <c r="BI228" s="5">
        <f t="shared" si="315"/>
        <v>0</v>
      </c>
      <c r="BJ228" s="5">
        <f t="shared" si="316"/>
        <v>0</v>
      </c>
      <c r="BK228" s="5">
        <f t="shared" si="317"/>
        <v>0</v>
      </c>
      <c r="BL228" s="5">
        <f t="shared" si="318"/>
        <v>0</v>
      </c>
      <c r="BM228" s="4" t="str">
        <f t="shared" si="319"/>
        <v>Nem hosszútávú a feladat.</v>
      </c>
      <c r="BN228" s="5">
        <f t="shared" si="320"/>
        <v>1</v>
      </c>
      <c r="BO228" s="5">
        <f t="shared" si="321"/>
        <v>0</v>
      </c>
      <c r="BP228" s="5">
        <f t="shared" si="322"/>
        <v>1</v>
      </c>
      <c r="BQ228" s="5">
        <f t="shared" si="323"/>
        <v>0</v>
      </c>
      <c r="BR228" s="5" t="e">
        <f t="shared" si="324"/>
        <v>#N/A</v>
      </c>
      <c r="BS228" s="8" t="str">
        <f t="shared" si="325"/>
        <v>Nincs hosszútávú terv!</v>
      </c>
      <c r="BT228" s="5" t="e">
        <f t="shared" si="326"/>
        <v>#N/A</v>
      </c>
      <c r="BU228" s="5" t="e">
        <f t="shared" si="327"/>
        <v>#N/A</v>
      </c>
      <c r="BV228" s="5">
        <f t="shared" si="328"/>
        <v>0</v>
      </c>
      <c r="BW228" s="5">
        <f t="shared" si="329"/>
        <v>0</v>
      </c>
      <c r="BX228" s="5">
        <f t="shared" si="330"/>
        <v>0</v>
      </c>
      <c r="BY228" s="5">
        <f t="shared" si="331"/>
        <v>0</v>
      </c>
      <c r="BZ228" s="5">
        <f t="shared" si="332"/>
        <v>0</v>
      </c>
      <c r="CA228" s="5">
        <f t="shared" si="333"/>
        <v>0</v>
      </c>
      <c r="CB228" s="5">
        <f t="shared" si="334"/>
        <v>0</v>
      </c>
      <c r="CC228" s="5">
        <f t="shared" si="335"/>
        <v>0</v>
      </c>
      <c r="CD228" s="5">
        <f t="shared" si="336"/>
        <v>0</v>
      </c>
      <c r="CE228" s="5" t="e">
        <f t="shared" si="337"/>
        <v>#N/A</v>
      </c>
      <c r="CF228" s="4" t="e">
        <f t="shared" si="338"/>
        <v>#N/A</v>
      </c>
      <c r="CG228" s="5">
        <f t="shared" si="339"/>
        <v>0</v>
      </c>
      <c r="CH228" s="5" t="e">
        <f t="shared" si="340"/>
        <v>#N/A</v>
      </c>
      <c r="CI228" s="5" t="e">
        <f t="shared" si="341"/>
        <v>#N/A</v>
      </c>
    </row>
    <row r="229" spans="1:87" s="2" customFormat="1" ht="115.2" hidden="1" customHeight="1" x14ac:dyDescent="0.3">
      <c r="A229" s="1" t="str">
        <f t="shared" si="301"/>
        <v>Kitöltés rendben!</v>
      </c>
      <c r="B229" s="172">
        <v>2</v>
      </c>
      <c r="C229" s="171" t="s">
        <v>468</v>
      </c>
      <c r="D229" s="173" t="s">
        <v>508</v>
      </c>
      <c r="E229" s="173" t="s">
        <v>574</v>
      </c>
      <c r="F229" s="174" t="str">
        <f>VLOOKUP($G229,Összesítő!$B:$F,2,FALSE)</f>
        <v>12-09672-1-005-01-02</v>
      </c>
      <c r="G229" s="171" t="s">
        <v>292</v>
      </c>
      <c r="H229" s="174">
        <f>COUNTA($G$3:G229)</f>
        <v>187</v>
      </c>
      <c r="I229" s="174" t="str">
        <f>AZ229&amp;"_"&amp;H229&amp;"_FIV_"&amp;LEFT(Előlap!$B$6,4)</f>
        <v>4170_187_FIV_2026</v>
      </c>
      <c r="J229" s="174" t="str">
        <f>VLOOKUP($G229,Összesítő!$B:$F,5,FALSE)</f>
        <v>Egyházasrádóc, Harasztifalu, Nagykölked, Nemesrempehollós, Rádóckölked</v>
      </c>
      <c r="K229" s="174" t="str">
        <f>VLOOKUP($G229,Összesítő!$B:$F,4,FALSE)</f>
        <v>Egyházasrádóc Község Önkormányzata, Harasztifalu Község Önkormányzata, Nagykölked Község Önkormányzata, Nemesrempehollós Község Önkormányzata, Rádóckölked Község Önkormányzata</v>
      </c>
      <c r="L229" s="6">
        <f t="shared" si="302"/>
        <v>1500</v>
      </c>
      <c r="M229" s="172">
        <v>2028</v>
      </c>
      <c r="N229" s="172">
        <v>2028</v>
      </c>
      <c r="O229" s="12">
        <v>0</v>
      </c>
      <c r="P229" s="7">
        <v>1500</v>
      </c>
      <c r="Q229" s="7">
        <v>0</v>
      </c>
      <c r="S229" s="7">
        <v>0</v>
      </c>
      <c r="T229" s="7">
        <v>0</v>
      </c>
      <c r="U229" s="7">
        <v>0</v>
      </c>
      <c r="V229" s="7">
        <v>0</v>
      </c>
      <c r="W229" s="7">
        <v>0</v>
      </c>
      <c r="X229" s="7">
        <v>0</v>
      </c>
      <c r="Y229" s="7">
        <v>0</v>
      </c>
      <c r="Z229" s="7">
        <v>0</v>
      </c>
      <c r="AA229" s="7">
        <v>0</v>
      </c>
      <c r="AB229" s="7">
        <v>0</v>
      </c>
      <c r="AC229" s="7">
        <v>0</v>
      </c>
      <c r="AD229" s="6">
        <f t="shared" si="303"/>
        <v>0</v>
      </c>
      <c r="AE229" s="3" t="str">
        <f t="shared" si="304"/>
        <v>Nem rövidtávú a feladat.</v>
      </c>
      <c r="AG229" s="7">
        <v>0</v>
      </c>
      <c r="AH229" s="7">
        <v>0</v>
      </c>
      <c r="AI229" s="7">
        <v>630</v>
      </c>
      <c r="AJ229" s="7">
        <v>0</v>
      </c>
      <c r="AK229" s="7">
        <v>0</v>
      </c>
      <c r="AL229" s="7">
        <v>0</v>
      </c>
      <c r="AM229" s="7">
        <v>0</v>
      </c>
      <c r="AN229" s="7">
        <v>0</v>
      </c>
      <c r="AO229" s="7">
        <v>0</v>
      </c>
      <c r="AP229" s="7">
        <v>0</v>
      </c>
      <c r="AQ229" s="7">
        <v>0</v>
      </c>
      <c r="AR229" s="6">
        <f t="shared" si="305"/>
        <v>630</v>
      </c>
      <c r="AS229" s="171" t="s">
        <v>580</v>
      </c>
      <c r="AT229" s="3" t="str">
        <f t="shared" si="306"/>
        <v>Forráshiányos a feladat!</v>
      </c>
      <c r="AV229" s="173" t="s">
        <v>0</v>
      </c>
      <c r="AW229" s="173" t="s">
        <v>0</v>
      </c>
      <c r="AZ229" s="8">
        <f>VLOOKUP($G229,Összesítő!$B:$F,3,FALSE)</f>
        <v>4170</v>
      </c>
      <c r="BA229" s="8">
        <f t="shared" si="307"/>
        <v>0</v>
      </c>
      <c r="BB229" s="5">
        <f t="shared" si="308"/>
        <v>1</v>
      </c>
      <c r="BC229" s="5" t="str">
        <f t="shared" si="309"/>
        <v>H</v>
      </c>
      <c r="BD229" s="5">
        <f t="shared" si="310"/>
        <v>0</v>
      </c>
      <c r="BE229" s="5">
        <f t="shared" si="311"/>
        <v>0</v>
      </c>
      <c r="BF229" s="5">
        <f t="shared" si="312"/>
        <v>0</v>
      </c>
      <c r="BG229" s="8" t="str">
        <f t="shared" si="313"/>
        <v>Nem rövidtávú a feladat.</v>
      </c>
      <c r="BH229" s="5">
        <f t="shared" si="314"/>
        <v>1</v>
      </c>
      <c r="BI229" s="5">
        <f t="shared" si="315"/>
        <v>1</v>
      </c>
      <c r="BJ229" s="5">
        <f t="shared" si="316"/>
        <v>1</v>
      </c>
      <c r="BK229" s="5">
        <f t="shared" si="317"/>
        <v>1</v>
      </c>
      <c r="BL229" s="5">
        <f t="shared" si="318"/>
        <v>1</v>
      </c>
      <c r="BM229" s="4" t="str">
        <f t="shared" si="319"/>
        <v>Forráshiányos a feladat!</v>
      </c>
      <c r="BN229" s="5">
        <f t="shared" si="320"/>
        <v>0</v>
      </c>
      <c r="BO229" s="5">
        <f t="shared" si="321"/>
        <v>1</v>
      </c>
      <c r="BP229" s="5">
        <f t="shared" si="322"/>
        <v>0</v>
      </c>
      <c r="BQ229" s="5">
        <f t="shared" si="323"/>
        <v>0</v>
      </c>
      <c r="BR229" s="5">
        <f t="shared" si="324"/>
        <v>0</v>
      </c>
      <c r="BS229" s="8">
        <f t="shared" si="325"/>
        <v>0</v>
      </c>
      <c r="BT229" s="5">
        <f t="shared" si="326"/>
        <v>0</v>
      </c>
      <c r="BU229" s="5">
        <f t="shared" si="327"/>
        <v>0</v>
      </c>
      <c r="BV229" s="5">
        <f t="shared" si="328"/>
        <v>1</v>
      </c>
      <c r="BW229" s="5">
        <f t="shared" si="329"/>
        <v>1</v>
      </c>
      <c r="BX229" s="5">
        <f t="shared" si="330"/>
        <v>1</v>
      </c>
      <c r="BY229" s="5">
        <f t="shared" si="331"/>
        <v>1</v>
      </c>
      <c r="BZ229" s="5">
        <f t="shared" si="332"/>
        <v>1</v>
      </c>
      <c r="CA229" s="5">
        <f t="shared" si="333"/>
        <v>1</v>
      </c>
      <c r="CB229" s="5">
        <f t="shared" si="334"/>
        <v>1</v>
      </c>
      <c r="CC229" s="5">
        <f t="shared" si="335"/>
        <v>1</v>
      </c>
      <c r="CD229" s="5">
        <f t="shared" si="336"/>
        <v>1</v>
      </c>
      <c r="CE229" s="5" t="str">
        <f t="shared" si="337"/>
        <v>?</v>
      </c>
      <c r="CF229" s="4" t="str">
        <f t="shared" si="338"/>
        <v>Kitöltés rendben!</v>
      </c>
      <c r="CG229" s="5">
        <f t="shared" si="339"/>
        <v>1</v>
      </c>
      <c r="CH229" s="5">
        <f t="shared" si="340"/>
        <v>0</v>
      </c>
      <c r="CI229" s="5">
        <f t="shared" si="341"/>
        <v>1</v>
      </c>
    </row>
    <row r="230" spans="1:87" s="2" customFormat="1" ht="115.2" hidden="1" customHeight="1" x14ac:dyDescent="0.3">
      <c r="A230" s="1" t="str">
        <f t="shared" si="301"/>
        <v>Kitöltés rendben!</v>
      </c>
      <c r="B230" s="172">
        <v>0</v>
      </c>
      <c r="C230" s="171" t="s">
        <v>489</v>
      </c>
      <c r="D230" s="173" t="s">
        <v>506</v>
      </c>
      <c r="E230" s="173" t="s">
        <v>575</v>
      </c>
      <c r="F230" s="174" t="str">
        <f>VLOOKUP($G230,Összesítő!$B:$F,2,FALSE)</f>
        <v>12-09672-1-005-01-02</v>
      </c>
      <c r="G230" s="171" t="s">
        <v>292</v>
      </c>
      <c r="H230" s="174">
        <f>COUNTA($G$3:G230)</f>
        <v>188</v>
      </c>
      <c r="I230" s="174" t="str">
        <f>AZ230&amp;"_"&amp;H230&amp;"_FIV_"&amp;LEFT(Előlap!$B$6,4)</f>
        <v>4170_188_FIV_2026</v>
      </c>
      <c r="J230" s="174" t="str">
        <f>VLOOKUP($G230,Összesítő!$B:$F,5,FALSE)</f>
        <v>Egyházasrádóc, Harasztifalu, Nagykölked, Nemesrempehollós, Rádóckölked</v>
      </c>
      <c r="K230" s="174" t="str">
        <f>VLOOKUP($G230,Összesítő!$B:$F,4,FALSE)</f>
        <v>Egyházasrádóc Község Önkormányzata, Harasztifalu Község Önkormányzata, Nagykölked Község Önkormányzata, Nemesrempehollós Község Önkormányzata, Rádóckölked Község Önkormányzata</v>
      </c>
      <c r="L230" s="6">
        <f t="shared" si="302"/>
        <v>0</v>
      </c>
      <c r="M230" s="172">
        <v>2027</v>
      </c>
      <c r="N230" s="172">
        <v>2027</v>
      </c>
      <c r="O230" s="12">
        <v>0</v>
      </c>
      <c r="P230" s="7">
        <v>0</v>
      </c>
      <c r="Q230" s="7">
        <v>0</v>
      </c>
      <c r="S230" s="7">
        <v>0</v>
      </c>
      <c r="T230" s="7">
        <v>0</v>
      </c>
      <c r="U230" s="7">
        <v>0</v>
      </c>
      <c r="V230" s="7">
        <v>0</v>
      </c>
      <c r="W230" s="7">
        <v>0</v>
      </c>
      <c r="X230" s="7">
        <v>0</v>
      </c>
      <c r="Y230" s="7">
        <v>0</v>
      </c>
      <c r="Z230" s="7">
        <v>0</v>
      </c>
      <c r="AA230" s="7">
        <v>0</v>
      </c>
      <c r="AB230" s="7">
        <v>0</v>
      </c>
      <c r="AC230" s="7">
        <v>0</v>
      </c>
      <c r="AD230" s="6">
        <f t="shared" si="303"/>
        <v>0</v>
      </c>
      <c r="AE230" s="3" t="str">
        <f t="shared" si="304"/>
        <v>A forrás egyenlő a költséggel (I.ütem).</v>
      </c>
      <c r="AG230" s="7">
        <v>0</v>
      </c>
      <c r="AH230" s="7">
        <v>0</v>
      </c>
      <c r="AI230" s="7">
        <v>0</v>
      </c>
      <c r="AJ230" s="7">
        <v>0</v>
      </c>
      <c r="AK230" s="7">
        <v>0</v>
      </c>
      <c r="AL230" s="7">
        <v>0</v>
      </c>
      <c r="AM230" s="7">
        <v>0</v>
      </c>
      <c r="AN230" s="7">
        <v>0</v>
      </c>
      <c r="AO230" s="7">
        <v>0</v>
      </c>
      <c r="AP230" s="7">
        <v>0</v>
      </c>
      <c r="AQ230" s="7">
        <v>0</v>
      </c>
      <c r="AR230" s="6">
        <f t="shared" si="305"/>
        <v>0</v>
      </c>
      <c r="AS230" s="171" t="s">
        <v>581</v>
      </c>
      <c r="AT230" s="3" t="str">
        <f t="shared" si="306"/>
        <v>Nem hosszútávú a feladat.</v>
      </c>
      <c r="AV230" s="173" t="s">
        <v>582</v>
      </c>
      <c r="AW230" s="173" t="s">
        <v>0</v>
      </c>
      <c r="AZ230" s="8">
        <f>VLOOKUP($G230,Összesítő!$B:$F,3,FALSE)</f>
        <v>4170</v>
      </c>
      <c r="BA230" s="8">
        <f t="shared" si="307"/>
        <v>31</v>
      </c>
      <c r="BB230" s="5">
        <f t="shared" si="308"/>
        <v>1</v>
      </c>
      <c r="BC230" s="5" t="str">
        <f t="shared" si="309"/>
        <v>R</v>
      </c>
      <c r="BD230" s="5">
        <f t="shared" si="310"/>
        <v>1</v>
      </c>
      <c r="BE230" s="5">
        <f t="shared" si="311"/>
        <v>0</v>
      </c>
      <c r="BF230" s="5">
        <f t="shared" si="312"/>
        <v>0</v>
      </c>
      <c r="BG230" s="8" t="str">
        <f t="shared" si="313"/>
        <v>A forrás egyenlő a költséggel (I.ütem).</v>
      </c>
      <c r="BH230" s="5">
        <f t="shared" si="314"/>
        <v>1</v>
      </c>
      <c r="BI230" s="5">
        <f t="shared" si="315"/>
        <v>1</v>
      </c>
      <c r="BJ230" s="5">
        <f t="shared" si="316"/>
        <v>0</v>
      </c>
      <c r="BK230" s="5">
        <f t="shared" si="317"/>
        <v>1</v>
      </c>
      <c r="BL230" s="5">
        <f t="shared" si="318"/>
        <v>1</v>
      </c>
      <c r="BM230" s="4" t="str">
        <f t="shared" si="319"/>
        <v>Nem hosszútávú a feladat.</v>
      </c>
      <c r="BN230" s="5">
        <f t="shared" si="320"/>
        <v>1</v>
      </c>
      <c r="BO230" s="5">
        <f t="shared" si="321"/>
        <v>0</v>
      </c>
      <c r="BP230" s="5">
        <f t="shared" si="322"/>
        <v>1</v>
      </c>
      <c r="BQ230" s="5">
        <f t="shared" si="323"/>
        <v>0</v>
      </c>
      <c r="BR230" s="5">
        <f t="shared" si="324"/>
        <v>1</v>
      </c>
      <c r="BS230" s="8" t="str">
        <f t="shared" si="325"/>
        <v>Nincs hosszútávú terv!</v>
      </c>
      <c r="BT230" s="5">
        <f t="shared" si="326"/>
        <v>1</v>
      </c>
      <c r="BU230" s="5">
        <f t="shared" si="327"/>
        <v>0</v>
      </c>
      <c r="BV230" s="5">
        <f t="shared" si="328"/>
        <v>1</v>
      </c>
      <c r="BW230" s="5">
        <f t="shared" si="329"/>
        <v>1</v>
      </c>
      <c r="BX230" s="5">
        <f t="shared" si="330"/>
        <v>1</v>
      </c>
      <c r="BY230" s="5">
        <f t="shared" si="331"/>
        <v>1</v>
      </c>
      <c r="BZ230" s="5">
        <f t="shared" si="332"/>
        <v>1</v>
      </c>
      <c r="CA230" s="5">
        <f t="shared" si="333"/>
        <v>1</v>
      </c>
      <c r="CB230" s="5">
        <f t="shared" si="334"/>
        <v>1</v>
      </c>
      <c r="CC230" s="5">
        <f t="shared" si="335"/>
        <v>1</v>
      </c>
      <c r="CD230" s="5">
        <f t="shared" si="336"/>
        <v>1</v>
      </c>
      <c r="CE230" s="5" t="str">
        <f t="shared" si="337"/>
        <v>?</v>
      </c>
      <c r="CF230" s="4" t="str">
        <f t="shared" si="338"/>
        <v>Kitöltés rendben!</v>
      </c>
      <c r="CG230" s="5">
        <f t="shared" si="339"/>
        <v>1</v>
      </c>
      <c r="CH230" s="5">
        <f t="shared" si="340"/>
        <v>1</v>
      </c>
      <c r="CI230" s="5">
        <f t="shared" si="341"/>
        <v>0</v>
      </c>
    </row>
    <row r="231" spans="1:87" s="2" customFormat="1" ht="31.2" hidden="1" customHeight="1" x14ac:dyDescent="0.3">
      <c r="A231" s="1" t="str">
        <f t="shared" si="301"/>
        <v>Nincs VKR kiválasztva!</v>
      </c>
      <c r="B231" s="172"/>
      <c r="C231" s="171"/>
      <c r="D231" s="173"/>
      <c r="E231" s="173"/>
      <c r="F231" s="174" t="e">
        <f>VLOOKUP($G231,Összesítő!$B:$F,2,FALSE)</f>
        <v>#N/A</v>
      </c>
      <c r="G231" s="171"/>
      <c r="H231" s="174">
        <f>COUNTA($G$3:G231)</f>
        <v>188</v>
      </c>
      <c r="I231" s="174" t="e">
        <f>AZ231&amp;"_"&amp;H231&amp;"_FIV_"&amp;LEFT(Előlap!$B$6,4)</f>
        <v>#N/A</v>
      </c>
      <c r="J231" s="174" t="e">
        <f>VLOOKUP($G231,Összesítő!$B:$F,5,FALSE)</f>
        <v>#N/A</v>
      </c>
      <c r="K231" s="174" t="e">
        <f>VLOOKUP($G231,Összesítő!$B:$F,4,FALSE)</f>
        <v>#N/A</v>
      </c>
      <c r="L231" s="6">
        <f t="shared" si="302"/>
        <v>0</v>
      </c>
      <c r="M231" s="172"/>
      <c r="N231" s="172"/>
      <c r="O231" s="12"/>
      <c r="P231" s="7"/>
      <c r="Q231" s="7"/>
      <c r="S231" s="7"/>
      <c r="T231" s="7"/>
      <c r="U231" s="7"/>
      <c r="V231" s="7"/>
      <c r="W231" s="7"/>
      <c r="X231" s="7"/>
      <c r="Y231" s="7"/>
      <c r="Z231" s="7"/>
      <c r="AA231" s="7"/>
      <c r="AB231" s="7"/>
      <c r="AC231" s="7"/>
      <c r="AD231" s="6">
        <f t="shared" si="303"/>
        <v>0</v>
      </c>
      <c r="AE231" s="3" t="str">
        <f t="shared" si="304"/>
        <v>Nincs VKR kiválasztva!</v>
      </c>
      <c r="AG231" s="7"/>
      <c r="AH231" s="7"/>
      <c r="AI231" s="7"/>
      <c r="AJ231" s="7"/>
      <c r="AK231" s="7"/>
      <c r="AL231" s="7"/>
      <c r="AM231" s="7"/>
      <c r="AN231" s="7"/>
      <c r="AO231" s="7"/>
      <c r="AP231" s="7"/>
      <c r="AQ231" s="7"/>
      <c r="AR231" s="6">
        <f t="shared" si="305"/>
        <v>0</v>
      </c>
      <c r="AS231" s="171"/>
      <c r="AT231" s="3" t="str">
        <f t="shared" si="306"/>
        <v>Nincs VKR kiválasztva!</v>
      </c>
      <c r="AV231" s="173" t="s">
        <v>0</v>
      </c>
      <c r="AW231" s="173" t="s">
        <v>0</v>
      </c>
      <c r="AZ231" s="8" t="e">
        <f>VLOOKUP($G231,Összesítő!$B:$F,3,FALSE)</f>
        <v>#N/A</v>
      </c>
      <c r="BA231" s="8">
        <f t="shared" si="307"/>
        <v>0</v>
      </c>
      <c r="BB231" s="5" t="e">
        <f t="shared" si="308"/>
        <v>#N/A</v>
      </c>
      <c r="BC231" s="5" t="e">
        <f t="shared" si="309"/>
        <v>#N/A</v>
      </c>
      <c r="BD231" s="5" t="e">
        <f t="shared" si="310"/>
        <v>#N/A</v>
      </c>
      <c r="BE231" s="5" t="e">
        <f t="shared" si="311"/>
        <v>#N/A</v>
      </c>
      <c r="BF231" s="5">
        <f t="shared" si="312"/>
        <v>0</v>
      </c>
      <c r="BG231" s="8" t="str">
        <f t="shared" si="313"/>
        <v>A forrás egyenlő a költséggel (I.ütem).</v>
      </c>
      <c r="BH231" s="5">
        <f t="shared" si="314"/>
        <v>0</v>
      </c>
      <c r="BI231" s="5">
        <f t="shared" si="315"/>
        <v>0</v>
      </c>
      <c r="BJ231" s="5">
        <f t="shared" si="316"/>
        <v>0</v>
      </c>
      <c r="BK231" s="5">
        <f t="shared" si="317"/>
        <v>0</v>
      </c>
      <c r="BL231" s="5">
        <f t="shared" si="318"/>
        <v>0</v>
      </c>
      <c r="BM231" s="4" t="str">
        <f t="shared" si="319"/>
        <v>Nem hosszútávú a feladat.</v>
      </c>
      <c r="BN231" s="5">
        <f t="shared" si="320"/>
        <v>1</v>
      </c>
      <c r="BO231" s="5">
        <f t="shared" si="321"/>
        <v>0</v>
      </c>
      <c r="BP231" s="5">
        <f t="shared" si="322"/>
        <v>1</v>
      </c>
      <c r="BQ231" s="5">
        <f t="shared" si="323"/>
        <v>0</v>
      </c>
      <c r="BR231" s="5" t="e">
        <f t="shared" si="324"/>
        <v>#N/A</v>
      </c>
      <c r="BS231" s="8" t="str">
        <f t="shared" si="325"/>
        <v>Nincs hosszútávú terv!</v>
      </c>
      <c r="BT231" s="5" t="e">
        <f t="shared" si="326"/>
        <v>#N/A</v>
      </c>
      <c r="BU231" s="5" t="e">
        <f t="shared" si="327"/>
        <v>#N/A</v>
      </c>
      <c r="BV231" s="5">
        <f t="shared" si="328"/>
        <v>0</v>
      </c>
      <c r="BW231" s="5">
        <f t="shared" si="329"/>
        <v>0</v>
      </c>
      <c r="BX231" s="5">
        <f t="shared" si="330"/>
        <v>0</v>
      </c>
      <c r="BY231" s="5">
        <f t="shared" si="331"/>
        <v>0</v>
      </c>
      <c r="BZ231" s="5">
        <f t="shared" si="332"/>
        <v>0</v>
      </c>
      <c r="CA231" s="5">
        <f t="shared" si="333"/>
        <v>0</v>
      </c>
      <c r="CB231" s="5">
        <f t="shared" si="334"/>
        <v>0</v>
      </c>
      <c r="CC231" s="5">
        <f t="shared" si="335"/>
        <v>0</v>
      </c>
      <c r="CD231" s="5">
        <f t="shared" si="336"/>
        <v>0</v>
      </c>
      <c r="CE231" s="5" t="e">
        <f t="shared" si="337"/>
        <v>#N/A</v>
      </c>
      <c r="CF231" s="4" t="e">
        <f t="shared" si="338"/>
        <v>#N/A</v>
      </c>
      <c r="CG231" s="5">
        <f t="shared" si="339"/>
        <v>0</v>
      </c>
      <c r="CH231" s="5" t="e">
        <f t="shared" si="340"/>
        <v>#N/A</v>
      </c>
      <c r="CI231" s="5" t="e">
        <f t="shared" si="341"/>
        <v>#N/A</v>
      </c>
    </row>
    <row r="232" spans="1:87" s="2" customFormat="1" ht="43.2" hidden="1" x14ac:dyDescent="0.3">
      <c r="A232" s="1" t="str">
        <f t="shared" si="301"/>
        <v>Kitöltés rendben!</v>
      </c>
      <c r="B232" s="172">
        <v>2</v>
      </c>
      <c r="C232" s="171" t="s">
        <v>399</v>
      </c>
      <c r="D232" s="173" t="s">
        <v>520</v>
      </c>
      <c r="E232" s="173" t="s">
        <v>576</v>
      </c>
      <c r="F232" s="174" t="str">
        <f>VLOOKUP($G232,Összesítő!$B:$F,2,FALSE)</f>
        <v>11-10676-1-002-00-07</v>
      </c>
      <c r="G232" s="171" t="s">
        <v>104</v>
      </c>
      <c r="H232" s="174">
        <f>COUNTA($G$3:G232)</f>
        <v>189</v>
      </c>
      <c r="I232" s="174" t="str">
        <f>AZ232&amp;"_"&amp;H232&amp;"_FIV_"&amp;LEFT(Előlap!$B$6,4)</f>
        <v>4140_189_FIV_2026</v>
      </c>
      <c r="J232" s="174" t="str">
        <f>VLOOKUP($G232,Összesítő!$B:$F,5,FALSE)</f>
        <v>Daraboshegy, Halogy</v>
      </c>
      <c r="K232" s="174" t="str">
        <f>VLOOKUP($G232,Összesítő!$B:$F,4,FALSE)</f>
        <v>Daraboshegy Községi Önkormányzat, Halogy Községi Önkormányzat</v>
      </c>
      <c r="L232" s="6">
        <f t="shared" si="302"/>
        <v>80000</v>
      </c>
      <c r="M232" s="172">
        <v>2034</v>
      </c>
      <c r="N232" s="172">
        <v>2034</v>
      </c>
      <c r="O232" s="12">
        <v>0</v>
      </c>
      <c r="P232" s="7">
        <v>80000</v>
      </c>
      <c r="Q232" s="7">
        <v>0</v>
      </c>
      <c r="S232" s="7">
        <v>0</v>
      </c>
      <c r="T232" s="7">
        <v>0</v>
      </c>
      <c r="U232" s="7">
        <v>0</v>
      </c>
      <c r="V232" s="7">
        <v>0</v>
      </c>
      <c r="W232" s="7">
        <v>0</v>
      </c>
      <c r="X232" s="7">
        <v>0</v>
      </c>
      <c r="Y232" s="7">
        <v>0</v>
      </c>
      <c r="Z232" s="7">
        <v>0</v>
      </c>
      <c r="AA232" s="7">
        <v>0</v>
      </c>
      <c r="AB232" s="7">
        <v>0</v>
      </c>
      <c r="AC232" s="7">
        <v>0</v>
      </c>
      <c r="AD232" s="6">
        <f t="shared" si="303"/>
        <v>0</v>
      </c>
      <c r="AE232" s="3" t="str">
        <f t="shared" si="304"/>
        <v>Nem rövidtávú a feladat.</v>
      </c>
      <c r="AG232" s="7">
        <v>0</v>
      </c>
      <c r="AH232" s="7">
        <v>0</v>
      </c>
      <c r="AI232" s="7">
        <v>0</v>
      </c>
      <c r="AJ232" s="7">
        <v>0</v>
      </c>
      <c r="AK232" s="7">
        <v>0</v>
      </c>
      <c r="AL232" s="7">
        <v>0</v>
      </c>
      <c r="AM232" s="7">
        <v>0</v>
      </c>
      <c r="AN232" s="7">
        <v>0</v>
      </c>
      <c r="AO232" s="7">
        <v>0</v>
      </c>
      <c r="AP232" s="7">
        <v>0</v>
      </c>
      <c r="AQ232" s="7">
        <v>0</v>
      </c>
      <c r="AR232" s="6">
        <f t="shared" si="305"/>
        <v>0</v>
      </c>
      <c r="AS232" s="171" t="s">
        <v>580</v>
      </c>
      <c r="AT232" s="3" t="str">
        <f t="shared" si="306"/>
        <v>Forráshiányos a feladat!</v>
      </c>
      <c r="AV232" s="173" t="s">
        <v>0</v>
      </c>
      <c r="AW232" s="173" t="s">
        <v>0</v>
      </c>
      <c r="AZ232" s="8">
        <f>VLOOKUP($G232,Összesítő!$B:$F,3,FALSE)</f>
        <v>4140</v>
      </c>
      <c r="BA232" s="8">
        <f t="shared" si="307"/>
        <v>0</v>
      </c>
      <c r="BB232" s="5">
        <f t="shared" si="308"/>
        <v>1</v>
      </c>
      <c r="BC232" s="5" t="str">
        <f t="shared" si="309"/>
        <v>H</v>
      </c>
      <c r="BD232" s="5">
        <f t="shared" si="310"/>
        <v>0</v>
      </c>
      <c r="BE232" s="5">
        <f t="shared" si="311"/>
        <v>0</v>
      </c>
      <c r="BF232" s="5">
        <f t="shared" si="312"/>
        <v>0</v>
      </c>
      <c r="BG232" s="8" t="str">
        <f t="shared" si="313"/>
        <v>Nem rövidtávú a feladat.</v>
      </c>
      <c r="BH232" s="5">
        <f t="shared" si="314"/>
        <v>1</v>
      </c>
      <c r="BI232" s="5">
        <f t="shared" si="315"/>
        <v>1</v>
      </c>
      <c r="BJ232" s="5">
        <f t="shared" si="316"/>
        <v>1</v>
      </c>
      <c r="BK232" s="5">
        <f t="shared" si="317"/>
        <v>1</v>
      </c>
      <c r="BL232" s="5">
        <f t="shared" si="318"/>
        <v>1</v>
      </c>
      <c r="BM232" s="4" t="str">
        <f t="shared" si="319"/>
        <v>Forráshiányos a feladat!</v>
      </c>
      <c r="BN232" s="5">
        <f t="shared" si="320"/>
        <v>0</v>
      </c>
      <c r="BO232" s="5">
        <f t="shared" si="321"/>
        <v>1</v>
      </c>
      <c r="BP232" s="5">
        <f t="shared" si="322"/>
        <v>0</v>
      </c>
      <c r="BQ232" s="5">
        <f t="shared" si="323"/>
        <v>0</v>
      </c>
      <c r="BR232" s="5">
        <f t="shared" si="324"/>
        <v>0</v>
      </c>
      <c r="BS232" s="8">
        <f t="shared" si="325"/>
        <v>0</v>
      </c>
      <c r="BT232" s="5">
        <f t="shared" si="326"/>
        <v>0</v>
      </c>
      <c r="BU232" s="5">
        <f t="shared" si="327"/>
        <v>0</v>
      </c>
      <c r="BV232" s="5">
        <f t="shared" si="328"/>
        <v>1</v>
      </c>
      <c r="BW232" s="5">
        <f t="shared" si="329"/>
        <v>1</v>
      </c>
      <c r="BX232" s="5">
        <f t="shared" si="330"/>
        <v>1</v>
      </c>
      <c r="BY232" s="5">
        <f t="shared" si="331"/>
        <v>1</v>
      </c>
      <c r="BZ232" s="5">
        <f t="shared" si="332"/>
        <v>1</v>
      </c>
      <c r="CA232" s="5">
        <f t="shared" si="333"/>
        <v>1</v>
      </c>
      <c r="CB232" s="5">
        <f t="shared" si="334"/>
        <v>1</v>
      </c>
      <c r="CC232" s="5">
        <f t="shared" si="335"/>
        <v>1</v>
      </c>
      <c r="CD232" s="5">
        <f t="shared" si="336"/>
        <v>1</v>
      </c>
      <c r="CE232" s="5" t="str">
        <f t="shared" si="337"/>
        <v>?</v>
      </c>
      <c r="CF232" s="4" t="str">
        <f t="shared" si="338"/>
        <v>Kitöltés rendben!</v>
      </c>
      <c r="CG232" s="5">
        <f t="shared" si="339"/>
        <v>1</v>
      </c>
      <c r="CH232" s="5">
        <f t="shared" si="340"/>
        <v>0</v>
      </c>
      <c r="CI232" s="5">
        <f t="shared" si="341"/>
        <v>1</v>
      </c>
    </row>
    <row r="233" spans="1:87" s="2" customFormat="1" ht="43.2" hidden="1" customHeight="1" x14ac:dyDescent="0.3">
      <c r="A233" s="1" t="str">
        <f t="shared" si="301"/>
        <v>Kitöltés rendben!</v>
      </c>
      <c r="B233" s="172">
        <v>2</v>
      </c>
      <c r="C233" s="171" t="s">
        <v>468</v>
      </c>
      <c r="D233" s="173" t="s">
        <v>508</v>
      </c>
      <c r="E233" s="173" t="s">
        <v>574</v>
      </c>
      <c r="F233" s="174" t="str">
        <f>VLOOKUP($G233,Összesítő!$B:$F,2,FALSE)</f>
        <v>11-10676-1-002-00-07</v>
      </c>
      <c r="G233" s="171" t="s">
        <v>104</v>
      </c>
      <c r="H233" s="174">
        <f>COUNTA($G$3:G233)</f>
        <v>190</v>
      </c>
      <c r="I233" s="174" t="str">
        <f>AZ233&amp;"_"&amp;H233&amp;"_FIV_"&amp;LEFT(Előlap!$B$6,4)</f>
        <v>4140_190_FIV_2026</v>
      </c>
      <c r="J233" s="174" t="str">
        <f>VLOOKUP($G233,Összesítő!$B:$F,5,FALSE)</f>
        <v>Daraboshegy, Halogy</v>
      </c>
      <c r="K233" s="174" t="str">
        <f>VLOOKUP($G233,Összesítő!$B:$F,4,FALSE)</f>
        <v>Daraboshegy Községi Önkormányzat, Halogy Községi Önkormányzat</v>
      </c>
      <c r="L233" s="6">
        <f t="shared" si="302"/>
        <v>3000</v>
      </c>
      <c r="M233" s="172">
        <v>2028</v>
      </c>
      <c r="N233" s="172">
        <v>2028</v>
      </c>
      <c r="O233" s="12">
        <v>0</v>
      </c>
      <c r="P233" s="7">
        <v>3000</v>
      </c>
      <c r="Q233" s="7">
        <v>0</v>
      </c>
      <c r="S233" s="7">
        <v>0</v>
      </c>
      <c r="T233" s="7">
        <v>0</v>
      </c>
      <c r="U233" s="7">
        <v>0</v>
      </c>
      <c r="V233" s="7">
        <v>0</v>
      </c>
      <c r="W233" s="7">
        <v>0</v>
      </c>
      <c r="X233" s="7">
        <v>0</v>
      </c>
      <c r="Y233" s="7">
        <v>0</v>
      </c>
      <c r="Z233" s="7">
        <v>0</v>
      </c>
      <c r="AA233" s="7">
        <v>0</v>
      </c>
      <c r="AB233" s="7">
        <v>0</v>
      </c>
      <c r="AC233" s="7">
        <v>0</v>
      </c>
      <c r="AD233" s="6">
        <f t="shared" si="303"/>
        <v>0</v>
      </c>
      <c r="AE233" s="3" t="str">
        <f t="shared" si="304"/>
        <v>Nem rövidtávú a feladat.</v>
      </c>
      <c r="AG233" s="7">
        <v>0</v>
      </c>
      <c r="AH233" s="7">
        <v>0</v>
      </c>
      <c r="AI233" s="7">
        <v>0</v>
      </c>
      <c r="AJ233" s="7">
        <v>0</v>
      </c>
      <c r="AK233" s="7">
        <v>0</v>
      </c>
      <c r="AL233" s="7">
        <v>0</v>
      </c>
      <c r="AM233" s="7">
        <v>0</v>
      </c>
      <c r="AN233" s="7">
        <v>0</v>
      </c>
      <c r="AO233" s="7">
        <v>0</v>
      </c>
      <c r="AP233" s="7">
        <v>0</v>
      </c>
      <c r="AQ233" s="7">
        <v>0</v>
      </c>
      <c r="AR233" s="6">
        <f t="shared" si="305"/>
        <v>0</v>
      </c>
      <c r="AS233" s="171" t="s">
        <v>580</v>
      </c>
      <c r="AT233" s="3" t="str">
        <f t="shared" si="306"/>
        <v>Forráshiányos a feladat!</v>
      </c>
      <c r="AV233" s="173" t="s">
        <v>0</v>
      </c>
      <c r="AW233" s="173" t="s">
        <v>0</v>
      </c>
      <c r="AZ233" s="8">
        <f>VLOOKUP($G233,Összesítő!$B:$F,3,FALSE)</f>
        <v>4140</v>
      </c>
      <c r="BA233" s="8">
        <f t="shared" si="307"/>
        <v>0</v>
      </c>
      <c r="BB233" s="5">
        <f t="shared" si="308"/>
        <v>1</v>
      </c>
      <c r="BC233" s="5" t="str">
        <f t="shared" si="309"/>
        <v>H</v>
      </c>
      <c r="BD233" s="5">
        <f t="shared" si="310"/>
        <v>0</v>
      </c>
      <c r="BE233" s="5">
        <f t="shared" si="311"/>
        <v>0</v>
      </c>
      <c r="BF233" s="5">
        <f t="shared" si="312"/>
        <v>0</v>
      </c>
      <c r="BG233" s="8" t="str">
        <f t="shared" si="313"/>
        <v>Nem rövidtávú a feladat.</v>
      </c>
      <c r="BH233" s="5">
        <f t="shared" si="314"/>
        <v>1</v>
      </c>
      <c r="BI233" s="5">
        <f t="shared" si="315"/>
        <v>1</v>
      </c>
      <c r="BJ233" s="5">
        <f t="shared" si="316"/>
        <v>1</v>
      </c>
      <c r="BK233" s="5">
        <f t="shared" si="317"/>
        <v>1</v>
      </c>
      <c r="BL233" s="5">
        <f t="shared" si="318"/>
        <v>1</v>
      </c>
      <c r="BM233" s="4" t="str">
        <f t="shared" si="319"/>
        <v>Forráshiányos a feladat!</v>
      </c>
      <c r="BN233" s="5">
        <f t="shared" si="320"/>
        <v>0</v>
      </c>
      <c r="BO233" s="5">
        <f t="shared" si="321"/>
        <v>1</v>
      </c>
      <c r="BP233" s="5">
        <f t="shared" si="322"/>
        <v>0</v>
      </c>
      <c r="BQ233" s="5">
        <f t="shared" si="323"/>
        <v>0</v>
      </c>
      <c r="BR233" s="5">
        <f t="shared" si="324"/>
        <v>0</v>
      </c>
      <c r="BS233" s="8">
        <f t="shared" si="325"/>
        <v>0</v>
      </c>
      <c r="BT233" s="5">
        <f t="shared" si="326"/>
        <v>0</v>
      </c>
      <c r="BU233" s="5">
        <f t="shared" si="327"/>
        <v>0</v>
      </c>
      <c r="BV233" s="5">
        <f t="shared" si="328"/>
        <v>1</v>
      </c>
      <c r="BW233" s="5">
        <f t="shared" si="329"/>
        <v>1</v>
      </c>
      <c r="BX233" s="5">
        <f t="shared" si="330"/>
        <v>1</v>
      </c>
      <c r="BY233" s="5">
        <f t="shared" si="331"/>
        <v>1</v>
      </c>
      <c r="BZ233" s="5">
        <f t="shared" si="332"/>
        <v>1</v>
      </c>
      <c r="CA233" s="5">
        <f t="shared" si="333"/>
        <v>1</v>
      </c>
      <c r="CB233" s="5">
        <f t="shared" si="334"/>
        <v>1</v>
      </c>
      <c r="CC233" s="5">
        <f t="shared" si="335"/>
        <v>1</v>
      </c>
      <c r="CD233" s="5">
        <f t="shared" si="336"/>
        <v>1</v>
      </c>
      <c r="CE233" s="5" t="str">
        <f t="shared" si="337"/>
        <v>?</v>
      </c>
      <c r="CF233" s="4" t="str">
        <f t="shared" si="338"/>
        <v>Kitöltés rendben!</v>
      </c>
      <c r="CG233" s="5">
        <f t="shared" si="339"/>
        <v>1</v>
      </c>
      <c r="CH233" s="5">
        <f t="shared" si="340"/>
        <v>0</v>
      </c>
      <c r="CI233" s="5">
        <f t="shared" si="341"/>
        <v>1</v>
      </c>
    </row>
    <row r="234" spans="1:87" s="2" customFormat="1" ht="43.2" hidden="1" customHeight="1" x14ac:dyDescent="0.3">
      <c r="A234" s="1" t="str">
        <f t="shared" ref="A234" si="396">IF($G234="","Nincs VKR kiválasztva!",CF234)</f>
        <v>Kitöltés rendben!</v>
      </c>
      <c r="B234" s="176">
        <v>2</v>
      </c>
      <c r="C234" s="171" t="s">
        <v>481</v>
      </c>
      <c r="D234" s="173" t="s">
        <v>511</v>
      </c>
      <c r="E234" s="173" t="s">
        <v>574</v>
      </c>
      <c r="F234" s="174" t="str">
        <f>VLOOKUP($G234,Összesítő!$B:$F,2,FALSE)</f>
        <v>11-10676-1-002-00-07</v>
      </c>
      <c r="G234" s="171" t="s">
        <v>104</v>
      </c>
      <c r="H234" s="174">
        <f>COUNTA($G$3:G234)</f>
        <v>191</v>
      </c>
      <c r="I234" s="174" t="str">
        <f>AZ234&amp;"_"&amp;H234&amp;"_FIV_"&amp;LEFT(Előlap!$B$6,4)</f>
        <v>4140_191_FIV_2026</v>
      </c>
      <c r="J234" s="174" t="str">
        <f>VLOOKUP($G234,Összesítő!$B:$F,5,FALSE)</f>
        <v>Daraboshegy, Halogy</v>
      </c>
      <c r="K234" s="174" t="str">
        <f>VLOOKUP($G234,Összesítő!$B:$F,4,FALSE)</f>
        <v>Daraboshegy Községi Önkormányzat, Halogy Községi Önkormányzat</v>
      </c>
      <c r="L234" s="6">
        <f t="shared" ref="L234" si="397">O234+P234</f>
        <v>8000</v>
      </c>
      <c r="M234" s="176">
        <v>2036</v>
      </c>
      <c r="N234" s="176">
        <v>2036</v>
      </c>
      <c r="O234" s="12">
        <v>0</v>
      </c>
      <c r="P234" s="7">
        <v>8000</v>
      </c>
      <c r="Q234" s="7">
        <v>0</v>
      </c>
      <c r="S234" s="7">
        <v>0</v>
      </c>
      <c r="T234" s="7">
        <v>0</v>
      </c>
      <c r="U234" s="7">
        <v>0</v>
      </c>
      <c r="V234" s="7">
        <v>0</v>
      </c>
      <c r="W234" s="7">
        <v>0</v>
      </c>
      <c r="X234" s="7">
        <v>0</v>
      </c>
      <c r="Y234" s="7">
        <v>0</v>
      </c>
      <c r="Z234" s="7">
        <v>0</v>
      </c>
      <c r="AA234" s="7">
        <v>0</v>
      </c>
      <c r="AB234" s="7">
        <v>0</v>
      </c>
      <c r="AC234" s="7">
        <v>0</v>
      </c>
      <c r="AD234" s="6">
        <f t="shared" ref="AD234" si="398">SUM(S234:AC234)</f>
        <v>0</v>
      </c>
      <c r="AE234" s="3" t="str">
        <f t="shared" ref="AE234" si="399">IF($G234="","Nincs VKR kiválasztva!",IF(BB234=0,"Hiányos kitöltés!",BG234))</f>
        <v>Nem rövidtávú a feladat.</v>
      </c>
      <c r="AG234" s="7">
        <v>0</v>
      </c>
      <c r="AH234" s="7">
        <v>0</v>
      </c>
      <c r="AI234" s="7">
        <v>0</v>
      </c>
      <c r="AJ234" s="7">
        <v>0</v>
      </c>
      <c r="AK234" s="7">
        <v>0</v>
      </c>
      <c r="AL234" s="7">
        <v>0</v>
      </c>
      <c r="AM234" s="7">
        <v>0</v>
      </c>
      <c r="AN234" s="7">
        <v>0</v>
      </c>
      <c r="AO234" s="7">
        <v>0</v>
      </c>
      <c r="AP234" s="7">
        <v>0</v>
      </c>
      <c r="AQ234" s="7">
        <v>0</v>
      </c>
      <c r="AR234" s="6">
        <f t="shared" ref="AR234" si="400">SUM(AG234:AQ234)</f>
        <v>0</v>
      </c>
      <c r="AS234" s="171" t="s">
        <v>580</v>
      </c>
      <c r="AT234" s="3" t="str">
        <f t="shared" si="306"/>
        <v>Forráshiányos a feladat!</v>
      </c>
      <c r="AV234" s="173" t="s">
        <v>0</v>
      </c>
      <c r="AW234" s="173" t="s">
        <v>0</v>
      </c>
      <c r="AZ234" s="8">
        <f>VLOOKUP($G234,Összesítő!$B:$F,3,FALSE)</f>
        <v>4140</v>
      </c>
      <c r="BA234" s="8">
        <f t="shared" si="307"/>
        <v>0</v>
      </c>
      <c r="BB234" s="5">
        <f t="shared" si="308"/>
        <v>1</v>
      </c>
      <c r="BC234" s="5" t="str">
        <f t="shared" si="309"/>
        <v>H</v>
      </c>
      <c r="BD234" s="5">
        <f t="shared" ref="BD234" si="401">IF(OR(BC234="R",BC234="RH"),1,0)</f>
        <v>0</v>
      </c>
      <c r="BE234" s="5">
        <f t="shared" si="311"/>
        <v>0</v>
      </c>
      <c r="BF234" s="5">
        <f t="shared" si="312"/>
        <v>0</v>
      </c>
      <c r="BG234" s="8" t="str">
        <f t="shared" si="313"/>
        <v>Nem rövidtávú a feladat.</v>
      </c>
      <c r="BH234" s="5">
        <f t="shared" si="314"/>
        <v>1</v>
      </c>
      <c r="BI234" s="5">
        <f t="shared" si="315"/>
        <v>1</v>
      </c>
      <c r="BJ234" s="5">
        <f t="shared" si="316"/>
        <v>1</v>
      </c>
      <c r="BK234" s="5">
        <f t="shared" si="317"/>
        <v>1</v>
      </c>
      <c r="BL234" s="5">
        <f t="shared" ref="BL234" si="402">IF(AND($BK234=1,$P234=$AR234),1,IF(AND($BK234=1,$P234&gt;$AR234,AS234="igen"),1,0))</f>
        <v>1</v>
      </c>
      <c r="BM234" s="4" t="str">
        <f t="shared" si="319"/>
        <v>Forráshiányos a feladat!</v>
      </c>
      <c r="BN234" s="5">
        <f t="shared" si="320"/>
        <v>0</v>
      </c>
      <c r="BO234" s="5">
        <f t="shared" si="321"/>
        <v>1</v>
      </c>
      <c r="BP234" s="5">
        <f t="shared" si="322"/>
        <v>0</v>
      </c>
      <c r="BQ234" s="5">
        <f t="shared" si="323"/>
        <v>0</v>
      </c>
      <c r="BR234" s="5">
        <f t="shared" si="324"/>
        <v>0</v>
      </c>
      <c r="BS234" s="8">
        <f t="shared" si="325"/>
        <v>0</v>
      </c>
      <c r="BT234" s="5">
        <f t="shared" si="326"/>
        <v>0</v>
      </c>
      <c r="BU234" s="5">
        <f t="shared" si="327"/>
        <v>0</v>
      </c>
      <c r="BV234" s="5">
        <f t="shared" si="328"/>
        <v>1</v>
      </c>
      <c r="BW234" s="5">
        <f t="shared" si="329"/>
        <v>1</v>
      </c>
      <c r="BX234" s="5">
        <f t="shared" si="330"/>
        <v>1</v>
      </c>
      <c r="BY234" s="5">
        <f t="shared" si="331"/>
        <v>1</v>
      </c>
      <c r="BZ234" s="5">
        <f t="shared" si="332"/>
        <v>1</v>
      </c>
      <c r="CA234" s="5">
        <f t="shared" si="333"/>
        <v>1</v>
      </c>
      <c r="CB234" s="5">
        <f t="shared" si="334"/>
        <v>1</v>
      </c>
      <c r="CC234" s="5">
        <f t="shared" si="335"/>
        <v>1</v>
      </c>
      <c r="CD234" s="5">
        <f t="shared" si="336"/>
        <v>1</v>
      </c>
      <c r="CE234" s="5" t="str">
        <f t="shared" si="337"/>
        <v>?</v>
      </c>
      <c r="CF234" s="4" t="str">
        <f t="shared" ref="CF234" si="403">IF($BB234=0,$CE234,IF($BH234=0,"I. ütem forrása nincs kitöltve!",IF($BK234=0,"II. ütem forrása nincs kitöltve!",IF($BE234=1,"Költségek üteme nem megfelelő (az időtartam és a költség üteme eltér)!",IF(AND(BI234=0,$BB234=1,$BK234=1,$BE234=1),"Kötelező cellák kitöltve, de az I. ütem forrása hibás!",IF(AND(BK234=0,$BB234=1,$BK234=1,$BE234=1),"Kötelező cellák kitöltve, de a II. ütem forrása hibás!",IF(AND($BP234=1,$BA234&lt;30),"Nullás a rövidtávú feladat és rövid (hiányzik) a hozzá tartozó indoklás!",IF(AND($BQ234=1,$BA234&lt;30),"Nullás a hosszútávú feladat és rövid (hiányzik) a hozzá tartozó indoklás!",IF(AND(BO234=1,C234="1811_RENDKÍVÜLI"),"II. ütemre nem tervezhet Rendkívüli feladatot!",IF(BI234=0,AE234,IF(BL234=0,AT234,IF(AND(BD234=1,$Q234&gt;$O234),"EM rendelet 2. melléklet terhére elszámolt költség nem lehet nagyobb az I. ütemre tervezett tényleges költségnél!",IF($AD234&gt;$O234,"Többlet forrást jelölt meg az I. ütemnél! Kérjük, a többletet az 'Osszesito' fülön tüntesse fel!",IF($AR234&gt;$P234,"Többlet forrást jelölt meg a II. ütemnél! Kérjük, a többletet az 'Osszesito' fülön tüntesse fel!","Kitöltés rendben!"))))))))))))))</f>
        <v>Kitöltés rendben!</v>
      </c>
      <c r="CG234" s="5">
        <f t="shared" ref="CG234" si="404">IF(A234="Kitöltés rendben!",1,0)</f>
        <v>1</v>
      </c>
      <c r="CH234" s="5">
        <f t="shared" si="340"/>
        <v>0</v>
      </c>
      <c r="CI234" s="5">
        <f t="shared" si="341"/>
        <v>1</v>
      </c>
    </row>
    <row r="235" spans="1:87" s="2" customFormat="1" ht="43.2" hidden="1" customHeight="1" x14ac:dyDescent="0.3">
      <c r="A235" s="1" t="str">
        <f t="shared" si="301"/>
        <v>Kitöltés rendben!</v>
      </c>
      <c r="B235" s="172">
        <v>0</v>
      </c>
      <c r="C235" s="171" t="s">
        <v>489</v>
      </c>
      <c r="D235" s="173" t="s">
        <v>506</v>
      </c>
      <c r="E235" s="173" t="s">
        <v>575</v>
      </c>
      <c r="F235" s="174" t="str">
        <f>VLOOKUP($G235,Összesítő!$B:$F,2,FALSE)</f>
        <v>11-10676-1-002-00-07</v>
      </c>
      <c r="G235" s="171" t="s">
        <v>104</v>
      </c>
      <c r="H235" s="174">
        <f>COUNTA($G$3:G235)</f>
        <v>192</v>
      </c>
      <c r="I235" s="174" t="str">
        <f>AZ235&amp;"_"&amp;H235&amp;"_FIV_"&amp;LEFT(Előlap!$B$6,4)</f>
        <v>4140_192_FIV_2026</v>
      </c>
      <c r="J235" s="174" t="str">
        <f>VLOOKUP($G235,Összesítő!$B:$F,5,FALSE)</f>
        <v>Daraboshegy, Halogy</v>
      </c>
      <c r="K235" s="174" t="str">
        <f>VLOOKUP($G235,Összesítő!$B:$F,4,FALSE)</f>
        <v>Daraboshegy Községi Önkormányzat, Halogy Községi Önkormányzat</v>
      </c>
      <c r="L235" s="6">
        <f t="shared" si="302"/>
        <v>0</v>
      </c>
      <c r="M235" s="172">
        <v>2027</v>
      </c>
      <c r="N235" s="172">
        <v>2027</v>
      </c>
      <c r="O235" s="12">
        <v>0</v>
      </c>
      <c r="P235" s="7">
        <v>0</v>
      </c>
      <c r="Q235" s="7">
        <v>0</v>
      </c>
      <c r="S235" s="7">
        <v>0</v>
      </c>
      <c r="T235" s="7">
        <v>0</v>
      </c>
      <c r="U235" s="7">
        <v>0</v>
      </c>
      <c r="V235" s="7">
        <v>0</v>
      </c>
      <c r="W235" s="7">
        <v>0</v>
      </c>
      <c r="X235" s="7">
        <v>0</v>
      </c>
      <c r="Y235" s="7">
        <v>0</v>
      </c>
      <c r="Z235" s="7">
        <v>0</v>
      </c>
      <c r="AA235" s="7">
        <v>0</v>
      </c>
      <c r="AB235" s="7">
        <v>0</v>
      </c>
      <c r="AC235" s="7">
        <v>0</v>
      </c>
      <c r="AD235" s="6">
        <f t="shared" si="303"/>
        <v>0</v>
      </c>
      <c r="AE235" s="3" t="str">
        <f t="shared" si="304"/>
        <v>A forrás egyenlő a költséggel (I.ütem).</v>
      </c>
      <c r="AG235" s="7">
        <v>0</v>
      </c>
      <c r="AH235" s="7">
        <v>0</v>
      </c>
      <c r="AI235" s="7">
        <v>0</v>
      </c>
      <c r="AJ235" s="7">
        <v>0</v>
      </c>
      <c r="AK235" s="7">
        <v>0</v>
      </c>
      <c r="AL235" s="7">
        <v>0</v>
      </c>
      <c r="AM235" s="7">
        <v>0</v>
      </c>
      <c r="AN235" s="7">
        <v>0</v>
      </c>
      <c r="AO235" s="7">
        <v>0</v>
      </c>
      <c r="AP235" s="7">
        <v>0</v>
      </c>
      <c r="AQ235" s="7">
        <v>0</v>
      </c>
      <c r="AR235" s="6">
        <f t="shared" si="305"/>
        <v>0</v>
      </c>
      <c r="AS235" s="171" t="s">
        <v>581</v>
      </c>
      <c r="AT235" s="3" t="str">
        <f t="shared" si="306"/>
        <v>Nem hosszútávú a feladat.</v>
      </c>
      <c r="AV235" s="173" t="s">
        <v>582</v>
      </c>
      <c r="AW235" s="173" t="s">
        <v>0</v>
      </c>
      <c r="AZ235" s="8">
        <f>VLOOKUP($G235,Összesítő!$B:$F,3,FALSE)</f>
        <v>4140</v>
      </c>
      <c r="BA235" s="8">
        <f t="shared" si="307"/>
        <v>31</v>
      </c>
      <c r="BB235" s="5">
        <f t="shared" si="308"/>
        <v>1</v>
      </c>
      <c r="BC235" s="5" t="str">
        <f t="shared" si="309"/>
        <v>R</v>
      </c>
      <c r="BD235" s="5">
        <f t="shared" si="310"/>
        <v>1</v>
      </c>
      <c r="BE235" s="5">
        <f t="shared" si="311"/>
        <v>0</v>
      </c>
      <c r="BF235" s="5">
        <f t="shared" si="312"/>
        <v>0</v>
      </c>
      <c r="BG235" s="8" t="str">
        <f t="shared" si="313"/>
        <v>A forrás egyenlő a költséggel (I.ütem).</v>
      </c>
      <c r="BH235" s="5">
        <f t="shared" si="314"/>
        <v>1</v>
      </c>
      <c r="BI235" s="5">
        <f t="shared" si="315"/>
        <v>1</v>
      </c>
      <c r="BJ235" s="5">
        <f t="shared" si="316"/>
        <v>0</v>
      </c>
      <c r="BK235" s="5">
        <f t="shared" si="317"/>
        <v>1</v>
      </c>
      <c r="BL235" s="5">
        <f t="shared" si="318"/>
        <v>1</v>
      </c>
      <c r="BM235" s="4" t="str">
        <f t="shared" si="319"/>
        <v>Nem hosszútávú a feladat.</v>
      </c>
      <c r="BN235" s="5">
        <f t="shared" si="320"/>
        <v>1</v>
      </c>
      <c r="BO235" s="5">
        <f t="shared" si="321"/>
        <v>0</v>
      </c>
      <c r="BP235" s="5">
        <f t="shared" si="322"/>
        <v>1</v>
      </c>
      <c r="BQ235" s="5">
        <f t="shared" si="323"/>
        <v>0</v>
      </c>
      <c r="BR235" s="5">
        <f t="shared" si="324"/>
        <v>1</v>
      </c>
      <c r="BS235" s="8" t="str">
        <f t="shared" si="325"/>
        <v>Nincs hosszútávú terv!</v>
      </c>
      <c r="BT235" s="5">
        <f t="shared" si="326"/>
        <v>1</v>
      </c>
      <c r="BU235" s="5">
        <f t="shared" si="327"/>
        <v>0</v>
      </c>
      <c r="BV235" s="5">
        <f t="shared" si="328"/>
        <v>1</v>
      </c>
      <c r="BW235" s="5">
        <f t="shared" si="329"/>
        <v>1</v>
      </c>
      <c r="BX235" s="5">
        <f t="shared" si="330"/>
        <v>1</v>
      </c>
      <c r="BY235" s="5">
        <f t="shared" si="331"/>
        <v>1</v>
      </c>
      <c r="BZ235" s="5">
        <f t="shared" si="332"/>
        <v>1</v>
      </c>
      <c r="CA235" s="5">
        <f t="shared" si="333"/>
        <v>1</v>
      </c>
      <c r="CB235" s="5">
        <f t="shared" si="334"/>
        <v>1</v>
      </c>
      <c r="CC235" s="5">
        <f t="shared" si="335"/>
        <v>1</v>
      </c>
      <c r="CD235" s="5">
        <f t="shared" si="336"/>
        <v>1</v>
      </c>
      <c r="CE235" s="5" t="str">
        <f t="shared" si="337"/>
        <v>?</v>
      </c>
      <c r="CF235" s="4" t="str">
        <f t="shared" si="338"/>
        <v>Kitöltés rendben!</v>
      </c>
      <c r="CG235" s="5">
        <f t="shared" si="339"/>
        <v>1</v>
      </c>
      <c r="CH235" s="5">
        <f t="shared" si="340"/>
        <v>1</v>
      </c>
      <c r="CI235" s="5">
        <f t="shared" si="341"/>
        <v>0</v>
      </c>
    </row>
    <row r="236" spans="1:87" s="2" customFormat="1" ht="31.2" hidden="1" customHeight="1" x14ac:dyDescent="0.3">
      <c r="A236" s="1" t="str">
        <f t="shared" si="301"/>
        <v>Nincs VKR kiválasztva!</v>
      </c>
      <c r="B236" s="172"/>
      <c r="C236" s="171"/>
      <c r="D236" s="173"/>
      <c r="E236" s="173"/>
      <c r="F236" s="174" t="e">
        <f>VLOOKUP($G236,Összesítő!$B:$F,2,FALSE)</f>
        <v>#N/A</v>
      </c>
      <c r="G236" s="171"/>
      <c r="H236" s="174">
        <f>COUNTA($G$3:G236)</f>
        <v>192</v>
      </c>
      <c r="I236" s="174" t="e">
        <f>AZ236&amp;"_"&amp;H236&amp;"_FIV_"&amp;LEFT(Előlap!$B$6,4)</f>
        <v>#N/A</v>
      </c>
      <c r="J236" s="174" t="e">
        <f>VLOOKUP($G236,Összesítő!$B:$F,5,FALSE)</f>
        <v>#N/A</v>
      </c>
      <c r="K236" s="174" t="e">
        <f>VLOOKUP($G236,Összesítő!$B:$F,4,FALSE)</f>
        <v>#N/A</v>
      </c>
      <c r="L236" s="6">
        <f t="shared" si="302"/>
        <v>0</v>
      </c>
      <c r="M236" s="172"/>
      <c r="N236" s="172"/>
      <c r="O236" s="12"/>
      <c r="P236" s="7"/>
      <c r="Q236" s="7"/>
      <c r="S236" s="7"/>
      <c r="T236" s="7"/>
      <c r="U236" s="7"/>
      <c r="V236" s="7"/>
      <c r="W236" s="7"/>
      <c r="X236" s="7"/>
      <c r="Y236" s="7"/>
      <c r="Z236" s="7"/>
      <c r="AA236" s="7"/>
      <c r="AB236" s="7"/>
      <c r="AC236" s="7"/>
      <c r="AD236" s="6">
        <f t="shared" si="303"/>
        <v>0</v>
      </c>
      <c r="AE236" s="3" t="str">
        <f t="shared" si="304"/>
        <v>Nincs VKR kiválasztva!</v>
      </c>
      <c r="AG236" s="7"/>
      <c r="AH236" s="7"/>
      <c r="AI236" s="7"/>
      <c r="AJ236" s="7"/>
      <c r="AK236" s="7"/>
      <c r="AL236" s="7"/>
      <c r="AM236" s="7"/>
      <c r="AN236" s="7"/>
      <c r="AO236" s="7"/>
      <c r="AP236" s="7"/>
      <c r="AQ236" s="7"/>
      <c r="AR236" s="6">
        <f t="shared" si="305"/>
        <v>0</v>
      </c>
      <c r="AS236" s="171"/>
      <c r="AT236" s="3" t="str">
        <f t="shared" si="306"/>
        <v>Nincs VKR kiválasztva!</v>
      </c>
      <c r="AV236" s="173" t="s">
        <v>0</v>
      </c>
      <c r="AW236" s="173" t="s">
        <v>0</v>
      </c>
      <c r="AZ236" s="8" t="e">
        <f>VLOOKUP($G236,Összesítő!$B:$F,3,FALSE)</f>
        <v>#N/A</v>
      </c>
      <c r="BA236" s="8">
        <f t="shared" si="307"/>
        <v>0</v>
      </c>
      <c r="BB236" s="5" t="e">
        <f t="shared" si="308"/>
        <v>#N/A</v>
      </c>
      <c r="BC236" s="5" t="e">
        <f t="shared" si="309"/>
        <v>#N/A</v>
      </c>
      <c r="BD236" s="5" t="e">
        <f t="shared" si="310"/>
        <v>#N/A</v>
      </c>
      <c r="BE236" s="5" t="e">
        <f t="shared" si="311"/>
        <v>#N/A</v>
      </c>
      <c r="BF236" s="5">
        <f t="shared" si="312"/>
        <v>0</v>
      </c>
      <c r="BG236" s="8" t="str">
        <f t="shared" si="313"/>
        <v>A forrás egyenlő a költséggel (I.ütem).</v>
      </c>
      <c r="BH236" s="5">
        <f t="shared" si="314"/>
        <v>0</v>
      </c>
      <c r="BI236" s="5">
        <f t="shared" si="315"/>
        <v>0</v>
      </c>
      <c r="BJ236" s="5">
        <f t="shared" si="316"/>
        <v>0</v>
      </c>
      <c r="BK236" s="5">
        <f t="shared" si="317"/>
        <v>0</v>
      </c>
      <c r="BL236" s="5">
        <f t="shared" si="318"/>
        <v>0</v>
      </c>
      <c r="BM236" s="4" t="str">
        <f t="shared" si="319"/>
        <v>Nem hosszútávú a feladat.</v>
      </c>
      <c r="BN236" s="5">
        <f t="shared" si="320"/>
        <v>1</v>
      </c>
      <c r="BO236" s="5">
        <f t="shared" si="321"/>
        <v>0</v>
      </c>
      <c r="BP236" s="5">
        <f t="shared" si="322"/>
        <v>1</v>
      </c>
      <c r="BQ236" s="5">
        <f t="shared" si="323"/>
        <v>0</v>
      </c>
      <c r="BR236" s="5" t="e">
        <f t="shared" si="324"/>
        <v>#N/A</v>
      </c>
      <c r="BS236" s="8" t="str">
        <f t="shared" si="325"/>
        <v>Nincs hosszútávú terv!</v>
      </c>
      <c r="BT236" s="5" t="e">
        <f t="shared" si="326"/>
        <v>#N/A</v>
      </c>
      <c r="BU236" s="5" t="e">
        <f t="shared" si="327"/>
        <v>#N/A</v>
      </c>
      <c r="BV236" s="5">
        <f t="shared" si="328"/>
        <v>0</v>
      </c>
      <c r="BW236" s="5">
        <f t="shared" si="329"/>
        <v>0</v>
      </c>
      <c r="BX236" s="5">
        <f t="shared" si="330"/>
        <v>0</v>
      </c>
      <c r="BY236" s="5">
        <f t="shared" si="331"/>
        <v>0</v>
      </c>
      <c r="BZ236" s="5">
        <f t="shared" si="332"/>
        <v>0</v>
      </c>
      <c r="CA236" s="5">
        <f t="shared" si="333"/>
        <v>0</v>
      </c>
      <c r="CB236" s="5">
        <f t="shared" si="334"/>
        <v>0</v>
      </c>
      <c r="CC236" s="5">
        <f t="shared" si="335"/>
        <v>0</v>
      </c>
      <c r="CD236" s="5">
        <f t="shared" si="336"/>
        <v>0</v>
      </c>
      <c r="CE236" s="5" t="e">
        <f t="shared" si="337"/>
        <v>#N/A</v>
      </c>
      <c r="CF236" s="4" t="e">
        <f t="shared" si="338"/>
        <v>#N/A</v>
      </c>
      <c r="CG236" s="5">
        <f t="shared" si="339"/>
        <v>0</v>
      </c>
      <c r="CH236" s="5" t="e">
        <f t="shared" si="340"/>
        <v>#N/A</v>
      </c>
      <c r="CI236" s="5" t="e">
        <f t="shared" si="341"/>
        <v>#N/A</v>
      </c>
    </row>
    <row r="237" spans="1:87" s="2" customFormat="1" ht="86.4" hidden="1" x14ac:dyDescent="0.3">
      <c r="A237" s="1" t="str">
        <f t="shared" si="301"/>
        <v>Kitöltés rendben!</v>
      </c>
      <c r="B237" s="172">
        <v>2</v>
      </c>
      <c r="C237" s="171" t="s">
        <v>399</v>
      </c>
      <c r="D237" s="173" t="s">
        <v>520</v>
      </c>
      <c r="E237" s="173" t="s">
        <v>576</v>
      </c>
      <c r="F237" s="174" t="str">
        <f>VLOOKUP($G237,Összesítő!$B:$F,2,FALSE)</f>
        <v>11-18032-1-004-00-13</v>
      </c>
      <c r="G237" s="171" t="s">
        <v>164</v>
      </c>
      <c r="H237" s="174">
        <f>COUNTA($G$3:G237)</f>
        <v>193</v>
      </c>
      <c r="I237" s="174" t="str">
        <f>AZ237&amp;"_"&amp;H237&amp;"_FIV_"&amp;LEFT(Előlap!$B$6,4)</f>
        <v>4155_193_FIV_2026</v>
      </c>
      <c r="J237" s="174" t="str">
        <f>VLOOKUP($G237,Összesítő!$B:$F,5,FALSE)</f>
        <v>Hegyhátszentjakab, Őrimagyarósd, Szaknyér, Szőce</v>
      </c>
      <c r="K237" s="174" t="str">
        <f>VLOOKUP($G237,Összesítő!$B:$F,4,FALSE)</f>
        <v>Hegyhátszentjakab Község Önkormányzata, Őrimagyarósd Község Önkormányzata, Szaknyér Község Önkormányzata, Szőce Községi Önkormányzat</v>
      </c>
      <c r="L237" s="6">
        <f t="shared" si="302"/>
        <v>80000</v>
      </c>
      <c r="M237" s="172">
        <v>2031</v>
      </c>
      <c r="N237" s="172">
        <v>2031</v>
      </c>
      <c r="O237" s="12">
        <v>0</v>
      </c>
      <c r="P237" s="7">
        <v>80000</v>
      </c>
      <c r="Q237" s="7">
        <v>0</v>
      </c>
      <c r="S237" s="7">
        <v>0</v>
      </c>
      <c r="T237" s="7">
        <v>0</v>
      </c>
      <c r="U237" s="7">
        <v>0</v>
      </c>
      <c r="V237" s="7">
        <v>0</v>
      </c>
      <c r="W237" s="7">
        <v>0</v>
      </c>
      <c r="X237" s="7">
        <v>0</v>
      </c>
      <c r="Y237" s="7">
        <v>0</v>
      </c>
      <c r="Z237" s="7">
        <v>0</v>
      </c>
      <c r="AA237" s="7">
        <v>0</v>
      </c>
      <c r="AB237" s="7">
        <v>0</v>
      </c>
      <c r="AC237" s="7">
        <v>0</v>
      </c>
      <c r="AD237" s="6">
        <f t="shared" si="303"/>
        <v>0</v>
      </c>
      <c r="AE237" s="3" t="str">
        <f t="shared" si="304"/>
        <v>Nem rövidtávú a feladat.</v>
      </c>
      <c r="AG237" s="7">
        <v>0</v>
      </c>
      <c r="AH237" s="7">
        <v>0</v>
      </c>
      <c r="AI237" s="7">
        <v>130</v>
      </c>
      <c r="AJ237" s="7">
        <v>0</v>
      </c>
      <c r="AK237" s="7">
        <v>0</v>
      </c>
      <c r="AL237" s="7">
        <v>0</v>
      </c>
      <c r="AM237" s="7">
        <v>0</v>
      </c>
      <c r="AN237" s="7">
        <v>0</v>
      </c>
      <c r="AO237" s="7">
        <v>0</v>
      </c>
      <c r="AP237" s="7">
        <v>0</v>
      </c>
      <c r="AQ237" s="7">
        <v>0</v>
      </c>
      <c r="AR237" s="6">
        <f t="shared" si="305"/>
        <v>130</v>
      </c>
      <c r="AS237" s="171" t="s">
        <v>580</v>
      </c>
      <c r="AT237" s="3" t="str">
        <f t="shared" si="306"/>
        <v>Forráshiányos a feladat!</v>
      </c>
      <c r="AV237" s="173" t="s">
        <v>0</v>
      </c>
      <c r="AW237" s="173" t="s">
        <v>0</v>
      </c>
      <c r="AZ237" s="8">
        <f>VLOOKUP($G237,Összesítő!$B:$F,3,FALSE)</f>
        <v>4155</v>
      </c>
      <c r="BA237" s="8">
        <f t="shared" si="307"/>
        <v>0</v>
      </c>
      <c r="BB237" s="5">
        <f t="shared" si="308"/>
        <v>1</v>
      </c>
      <c r="BC237" s="5" t="str">
        <f t="shared" si="309"/>
        <v>H</v>
      </c>
      <c r="BD237" s="5">
        <f t="shared" si="310"/>
        <v>0</v>
      </c>
      <c r="BE237" s="5">
        <f t="shared" si="311"/>
        <v>0</v>
      </c>
      <c r="BF237" s="5">
        <f t="shared" si="312"/>
        <v>0</v>
      </c>
      <c r="BG237" s="8" t="str">
        <f t="shared" si="313"/>
        <v>Nem rövidtávú a feladat.</v>
      </c>
      <c r="BH237" s="5">
        <f t="shared" si="314"/>
        <v>1</v>
      </c>
      <c r="BI237" s="5">
        <f t="shared" si="315"/>
        <v>1</v>
      </c>
      <c r="BJ237" s="5">
        <f t="shared" si="316"/>
        <v>1</v>
      </c>
      <c r="BK237" s="5">
        <f t="shared" si="317"/>
        <v>1</v>
      </c>
      <c r="BL237" s="5">
        <f t="shared" si="318"/>
        <v>1</v>
      </c>
      <c r="BM237" s="4" t="str">
        <f t="shared" si="319"/>
        <v>Forráshiányos a feladat!</v>
      </c>
      <c r="BN237" s="5">
        <f t="shared" si="320"/>
        <v>0</v>
      </c>
      <c r="BO237" s="5">
        <f t="shared" si="321"/>
        <v>1</v>
      </c>
      <c r="BP237" s="5">
        <f t="shared" si="322"/>
        <v>0</v>
      </c>
      <c r="BQ237" s="5">
        <f t="shared" si="323"/>
        <v>0</v>
      </c>
      <c r="BR237" s="5">
        <f t="shared" si="324"/>
        <v>0</v>
      </c>
      <c r="BS237" s="8">
        <f t="shared" si="325"/>
        <v>0</v>
      </c>
      <c r="BT237" s="5">
        <f t="shared" si="326"/>
        <v>0</v>
      </c>
      <c r="BU237" s="5">
        <f t="shared" si="327"/>
        <v>0</v>
      </c>
      <c r="BV237" s="5">
        <f t="shared" si="328"/>
        <v>1</v>
      </c>
      <c r="BW237" s="5">
        <f t="shared" si="329"/>
        <v>1</v>
      </c>
      <c r="BX237" s="5">
        <f t="shared" si="330"/>
        <v>1</v>
      </c>
      <c r="BY237" s="5">
        <f t="shared" si="331"/>
        <v>1</v>
      </c>
      <c r="BZ237" s="5">
        <f t="shared" si="332"/>
        <v>1</v>
      </c>
      <c r="CA237" s="5">
        <f t="shared" si="333"/>
        <v>1</v>
      </c>
      <c r="CB237" s="5">
        <f t="shared" si="334"/>
        <v>1</v>
      </c>
      <c r="CC237" s="5">
        <f t="shared" si="335"/>
        <v>1</v>
      </c>
      <c r="CD237" s="5">
        <f t="shared" si="336"/>
        <v>1</v>
      </c>
      <c r="CE237" s="5" t="str">
        <f t="shared" si="337"/>
        <v>?</v>
      </c>
      <c r="CF237" s="4" t="str">
        <f t="shared" si="338"/>
        <v>Kitöltés rendben!</v>
      </c>
      <c r="CG237" s="5">
        <f t="shared" si="339"/>
        <v>1</v>
      </c>
      <c r="CH237" s="5">
        <f t="shared" si="340"/>
        <v>0</v>
      </c>
      <c r="CI237" s="5">
        <f t="shared" si="341"/>
        <v>1</v>
      </c>
    </row>
    <row r="238" spans="1:87" s="2" customFormat="1" ht="86.4" hidden="1" customHeight="1" x14ac:dyDescent="0.3">
      <c r="A238" s="1" t="str">
        <f t="shared" si="301"/>
        <v>Kitöltés rendben!</v>
      </c>
      <c r="B238" s="172">
        <v>2</v>
      </c>
      <c r="C238" s="171" t="s">
        <v>481</v>
      </c>
      <c r="D238" s="173" t="s">
        <v>511</v>
      </c>
      <c r="E238" s="173" t="s">
        <v>574</v>
      </c>
      <c r="F238" s="174" t="str">
        <f>VLOOKUP($G238,Összesítő!$B:$F,2,FALSE)</f>
        <v>11-18032-1-004-00-13</v>
      </c>
      <c r="G238" s="171" t="s">
        <v>164</v>
      </c>
      <c r="H238" s="174">
        <f>COUNTA($G$3:G238)</f>
        <v>194</v>
      </c>
      <c r="I238" s="174" t="str">
        <f>AZ238&amp;"_"&amp;H238&amp;"_FIV_"&amp;LEFT(Előlap!$B$6,4)</f>
        <v>4155_194_FIV_2026</v>
      </c>
      <c r="J238" s="174" t="str">
        <f>VLOOKUP($G238,Összesítő!$B:$F,5,FALSE)</f>
        <v>Hegyhátszentjakab, Őrimagyarósd, Szaknyér, Szőce</v>
      </c>
      <c r="K238" s="174" t="str">
        <f>VLOOKUP($G238,Összesítő!$B:$F,4,FALSE)</f>
        <v>Hegyhátszentjakab Község Önkormányzata, Őrimagyarósd Község Önkormányzata, Szaknyér Község Önkormányzata, Szőce Községi Önkormányzat</v>
      </c>
      <c r="L238" s="6">
        <f t="shared" si="302"/>
        <v>8000</v>
      </c>
      <c r="M238" s="172">
        <v>2029</v>
      </c>
      <c r="N238" s="172">
        <v>2029</v>
      </c>
      <c r="O238" s="12">
        <v>0</v>
      </c>
      <c r="P238" s="7">
        <v>8000</v>
      </c>
      <c r="Q238" s="7">
        <v>0</v>
      </c>
      <c r="S238" s="7">
        <v>0</v>
      </c>
      <c r="T238" s="7">
        <v>0</v>
      </c>
      <c r="U238" s="7">
        <v>0</v>
      </c>
      <c r="V238" s="7">
        <v>0</v>
      </c>
      <c r="W238" s="7">
        <v>0</v>
      </c>
      <c r="X238" s="7">
        <v>0</v>
      </c>
      <c r="Y238" s="7">
        <v>0</v>
      </c>
      <c r="Z238" s="7">
        <v>0</v>
      </c>
      <c r="AA238" s="7">
        <v>0</v>
      </c>
      <c r="AB238" s="7">
        <v>0</v>
      </c>
      <c r="AC238" s="7">
        <v>0</v>
      </c>
      <c r="AD238" s="6">
        <f t="shared" si="303"/>
        <v>0</v>
      </c>
      <c r="AE238" s="3" t="str">
        <f t="shared" si="304"/>
        <v>Nem rövidtávú a feladat.</v>
      </c>
      <c r="AG238" s="7">
        <v>0</v>
      </c>
      <c r="AH238" s="7">
        <v>0</v>
      </c>
      <c r="AI238" s="7">
        <v>0</v>
      </c>
      <c r="AJ238" s="7">
        <v>0</v>
      </c>
      <c r="AK238" s="7">
        <v>0</v>
      </c>
      <c r="AL238" s="7">
        <v>0</v>
      </c>
      <c r="AM238" s="7">
        <v>0</v>
      </c>
      <c r="AN238" s="7">
        <v>0</v>
      </c>
      <c r="AO238" s="7">
        <v>0</v>
      </c>
      <c r="AP238" s="7">
        <v>0</v>
      </c>
      <c r="AQ238" s="7">
        <v>0</v>
      </c>
      <c r="AR238" s="6">
        <f t="shared" si="305"/>
        <v>0</v>
      </c>
      <c r="AS238" s="171" t="s">
        <v>580</v>
      </c>
      <c r="AT238" s="3" t="str">
        <f t="shared" si="306"/>
        <v>Forráshiányos a feladat!</v>
      </c>
      <c r="AV238" s="173" t="s">
        <v>0</v>
      </c>
      <c r="AW238" s="173" t="s">
        <v>0</v>
      </c>
      <c r="AZ238" s="8">
        <f>VLOOKUP($G238,Összesítő!$B:$F,3,FALSE)</f>
        <v>4155</v>
      </c>
      <c r="BA238" s="8">
        <f t="shared" si="307"/>
        <v>0</v>
      </c>
      <c r="BB238" s="5">
        <f t="shared" si="308"/>
        <v>1</v>
      </c>
      <c r="BC238" s="5" t="str">
        <f t="shared" si="309"/>
        <v>H</v>
      </c>
      <c r="BD238" s="5">
        <f t="shared" si="310"/>
        <v>0</v>
      </c>
      <c r="BE238" s="5">
        <f t="shared" si="311"/>
        <v>0</v>
      </c>
      <c r="BF238" s="5">
        <f t="shared" si="312"/>
        <v>0</v>
      </c>
      <c r="BG238" s="8" t="str">
        <f t="shared" si="313"/>
        <v>Nem rövidtávú a feladat.</v>
      </c>
      <c r="BH238" s="5">
        <f t="shared" si="314"/>
        <v>1</v>
      </c>
      <c r="BI238" s="5">
        <f t="shared" si="315"/>
        <v>1</v>
      </c>
      <c r="BJ238" s="5">
        <f t="shared" si="316"/>
        <v>1</v>
      </c>
      <c r="BK238" s="5">
        <f t="shared" si="317"/>
        <v>1</v>
      </c>
      <c r="BL238" s="5">
        <f t="shared" si="318"/>
        <v>1</v>
      </c>
      <c r="BM238" s="4" t="str">
        <f t="shared" si="319"/>
        <v>Forráshiányos a feladat!</v>
      </c>
      <c r="BN238" s="5">
        <f t="shared" si="320"/>
        <v>0</v>
      </c>
      <c r="BO238" s="5">
        <f t="shared" si="321"/>
        <v>1</v>
      </c>
      <c r="BP238" s="5">
        <f t="shared" si="322"/>
        <v>0</v>
      </c>
      <c r="BQ238" s="5">
        <f t="shared" si="323"/>
        <v>0</v>
      </c>
      <c r="BR238" s="5">
        <f t="shared" si="324"/>
        <v>0</v>
      </c>
      <c r="BS238" s="8">
        <f t="shared" si="325"/>
        <v>0</v>
      </c>
      <c r="BT238" s="5">
        <f t="shared" si="326"/>
        <v>0</v>
      </c>
      <c r="BU238" s="5">
        <f t="shared" si="327"/>
        <v>0</v>
      </c>
      <c r="BV238" s="5">
        <f t="shared" si="328"/>
        <v>1</v>
      </c>
      <c r="BW238" s="5">
        <f t="shared" si="329"/>
        <v>1</v>
      </c>
      <c r="BX238" s="5">
        <f t="shared" si="330"/>
        <v>1</v>
      </c>
      <c r="BY238" s="5">
        <f t="shared" si="331"/>
        <v>1</v>
      </c>
      <c r="BZ238" s="5">
        <f t="shared" si="332"/>
        <v>1</v>
      </c>
      <c r="CA238" s="5">
        <f t="shared" si="333"/>
        <v>1</v>
      </c>
      <c r="CB238" s="5">
        <f t="shared" si="334"/>
        <v>1</v>
      </c>
      <c r="CC238" s="5">
        <f t="shared" si="335"/>
        <v>1</v>
      </c>
      <c r="CD238" s="5">
        <f t="shared" si="336"/>
        <v>1</v>
      </c>
      <c r="CE238" s="5" t="str">
        <f t="shared" si="337"/>
        <v>?</v>
      </c>
      <c r="CF238" s="4" t="str">
        <f t="shared" si="338"/>
        <v>Kitöltés rendben!</v>
      </c>
      <c r="CG238" s="5">
        <f t="shared" si="339"/>
        <v>1</v>
      </c>
      <c r="CH238" s="5">
        <f t="shared" si="340"/>
        <v>0</v>
      </c>
      <c r="CI238" s="5">
        <f t="shared" si="341"/>
        <v>1</v>
      </c>
    </row>
    <row r="239" spans="1:87" s="2" customFormat="1" ht="86.4" hidden="1" customHeight="1" x14ac:dyDescent="0.3">
      <c r="A239" s="1" t="str">
        <f t="shared" si="301"/>
        <v>Kitöltés rendben!</v>
      </c>
      <c r="B239" s="172">
        <v>0</v>
      </c>
      <c r="C239" s="171" t="s">
        <v>489</v>
      </c>
      <c r="D239" s="173" t="s">
        <v>506</v>
      </c>
      <c r="E239" s="173" t="s">
        <v>575</v>
      </c>
      <c r="F239" s="174" t="str">
        <f>VLOOKUP($G239,Összesítő!$B:$F,2,FALSE)</f>
        <v>11-18032-1-004-00-13</v>
      </c>
      <c r="G239" s="171" t="s">
        <v>164</v>
      </c>
      <c r="H239" s="174">
        <f>COUNTA($G$3:G239)</f>
        <v>195</v>
      </c>
      <c r="I239" s="174" t="str">
        <f>AZ239&amp;"_"&amp;H239&amp;"_FIV_"&amp;LEFT(Előlap!$B$6,4)</f>
        <v>4155_195_FIV_2026</v>
      </c>
      <c r="J239" s="174" t="str">
        <f>VLOOKUP($G239,Összesítő!$B:$F,5,FALSE)</f>
        <v>Hegyhátszentjakab, Őrimagyarósd, Szaknyér, Szőce</v>
      </c>
      <c r="K239" s="174" t="str">
        <f>VLOOKUP($G239,Összesítő!$B:$F,4,FALSE)</f>
        <v>Hegyhátszentjakab Község Önkormányzata, Őrimagyarósd Község Önkormányzata, Szaknyér Község Önkormányzata, Szőce Községi Önkormányzat</v>
      </c>
      <c r="L239" s="6">
        <f t="shared" si="302"/>
        <v>0</v>
      </c>
      <c r="M239" s="172">
        <v>2027</v>
      </c>
      <c r="N239" s="172">
        <v>2027</v>
      </c>
      <c r="O239" s="12">
        <v>0</v>
      </c>
      <c r="P239" s="7">
        <v>0</v>
      </c>
      <c r="Q239" s="7">
        <v>0</v>
      </c>
      <c r="S239" s="7">
        <v>0</v>
      </c>
      <c r="T239" s="7">
        <v>0</v>
      </c>
      <c r="U239" s="7">
        <v>0</v>
      </c>
      <c r="V239" s="7">
        <v>0</v>
      </c>
      <c r="W239" s="7">
        <v>0</v>
      </c>
      <c r="X239" s="7">
        <v>0</v>
      </c>
      <c r="Y239" s="7">
        <v>0</v>
      </c>
      <c r="Z239" s="7">
        <v>0</v>
      </c>
      <c r="AA239" s="7">
        <v>0</v>
      </c>
      <c r="AB239" s="7">
        <v>0</v>
      </c>
      <c r="AC239" s="7">
        <v>0</v>
      </c>
      <c r="AD239" s="6">
        <f t="shared" si="303"/>
        <v>0</v>
      </c>
      <c r="AE239" s="3" t="str">
        <f t="shared" si="304"/>
        <v>A forrás egyenlő a költséggel (I.ütem).</v>
      </c>
      <c r="AG239" s="7">
        <v>0</v>
      </c>
      <c r="AH239" s="7">
        <v>0</v>
      </c>
      <c r="AI239" s="7">
        <v>0</v>
      </c>
      <c r="AJ239" s="7">
        <v>0</v>
      </c>
      <c r="AK239" s="7">
        <v>0</v>
      </c>
      <c r="AL239" s="7">
        <v>0</v>
      </c>
      <c r="AM239" s="7">
        <v>0</v>
      </c>
      <c r="AN239" s="7">
        <v>0</v>
      </c>
      <c r="AO239" s="7">
        <v>0</v>
      </c>
      <c r="AP239" s="7">
        <v>0</v>
      </c>
      <c r="AQ239" s="7">
        <v>0</v>
      </c>
      <c r="AR239" s="6">
        <f t="shared" si="305"/>
        <v>0</v>
      </c>
      <c r="AS239" s="171" t="s">
        <v>581</v>
      </c>
      <c r="AT239" s="3" t="str">
        <f t="shared" si="306"/>
        <v>Nem hosszútávú a feladat.</v>
      </c>
      <c r="AV239" s="173" t="s">
        <v>582</v>
      </c>
      <c r="AW239" s="173" t="s">
        <v>0</v>
      </c>
      <c r="AZ239" s="8">
        <f>VLOOKUP($G239,Összesítő!$B:$F,3,FALSE)</f>
        <v>4155</v>
      </c>
      <c r="BA239" s="8">
        <f t="shared" si="307"/>
        <v>31</v>
      </c>
      <c r="BB239" s="5">
        <f t="shared" si="308"/>
        <v>1</v>
      </c>
      <c r="BC239" s="5" t="str">
        <f t="shared" si="309"/>
        <v>R</v>
      </c>
      <c r="BD239" s="5">
        <f t="shared" si="310"/>
        <v>1</v>
      </c>
      <c r="BE239" s="5">
        <f t="shared" si="311"/>
        <v>0</v>
      </c>
      <c r="BF239" s="5">
        <f t="shared" si="312"/>
        <v>0</v>
      </c>
      <c r="BG239" s="8" t="str">
        <f t="shared" si="313"/>
        <v>A forrás egyenlő a költséggel (I.ütem).</v>
      </c>
      <c r="BH239" s="5">
        <f t="shared" si="314"/>
        <v>1</v>
      </c>
      <c r="BI239" s="5">
        <f t="shared" si="315"/>
        <v>1</v>
      </c>
      <c r="BJ239" s="5">
        <f t="shared" si="316"/>
        <v>0</v>
      </c>
      <c r="BK239" s="5">
        <f t="shared" si="317"/>
        <v>1</v>
      </c>
      <c r="BL239" s="5">
        <f t="shared" si="318"/>
        <v>1</v>
      </c>
      <c r="BM239" s="4" t="str">
        <f t="shared" si="319"/>
        <v>Nem hosszútávú a feladat.</v>
      </c>
      <c r="BN239" s="5">
        <f t="shared" si="320"/>
        <v>1</v>
      </c>
      <c r="BO239" s="5">
        <f t="shared" si="321"/>
        <v>0</v>
      </c>
      <c r="BP239" s="5">
        <f t="shared" si="322"/>
        <v>1</v>
      </c>
      <c r="BQ239" s="5">
        <f t="shared" si="323"/>
        <v>0</v>
      </c>
      <c r="BR239" s="5">
        <f t="shared" si="324"/>
        <v>1</v>
      </c>
      <c r="BS239" s="8" t="str">
        <f t="shared" si="325"/>
        <v>Nincs hosszútávú terv!</v>
      </c>
      <c r="BT239" s="5">
        <f t="shared" si="326"/>
        <v>1</v>
      </c>
      <c r="BU239" s="5">
        <f t="shared" si="327"/>
        <v>0</v>
      </c>
      <c r="BV239" s="5">
        <f t="shared" si="328"/>
        <v>1</v>
      </c>
      <c r="BW239" s="5">
        <f t="shared" si="329"/>
        <v>1</v>
      </c>
      <c r="BX239" s="5">
        <f t="shared" si="330"/>
        <v>1</v>
      </c>
      <c r="BY239" s="5">
        <f t="shared" si="331"/>
        <v>1</v>
      </c>
      <c r="BZ239" s="5">
        <f t="shared" si="332"/>
        <v>1</v>
      </c>
      <c r="CA239" s="5">
        <f t="shared" si="333"/>
        <v>1</v>
      </c>
      <c r="CB239" s="5">
        <f t="shared" si="334"/>
        <v>1</v>
      </c>
      <c r="CC239" s="5">
        <f t="shared" si="335"/>
        <v>1</v>
      </c>
      <c r="CD239" s="5">
        <f t="shared" si="336"/>
        <v>1</v>
      </c>
      <c r="CE239" s="5" t="str">
        <f t="shared" si="337"/>
        <v>?</v>
      </c>
      <c r="CF239" s="4" t="str">
        <f t="shared" si="338"/>
        <v>Kitöltés rendben!</v>
      </c>
      <c r="CG239" s="5">
        <f t="shared" si="339"/>
        <v>1</v>
      </c>
      <c r="CH239" s="5">
        <f t="shared" si="340"/>
        <v>1</v>
      </c>
      <c r="CI239" s="5">
        <f t="shared" si="341"/>
        <v>0</v>
      </c>
    </row>
    <row r="240" spans="1:87" s="2" customFormat="1" ht="31.2" hidden="1" customHeight="1" x14ac:dyDescent="0.3">
      <c r="A240" s="1" t="str">
        <f t="shared" si="301"/>
        <v>Nincs VKR kiválasztva!</v>
      </c>
      <c r="B240" s="172"/>
      <c r="C240" s="171"/>
      <c r="D240" s="173"/>
      <c r="E240" s="173"/>
      <c r="F240" s="174" t="e">
        <f>VLOOKUP($G240,Összesítő!$B:$F,2,FALSE)</f>
        <v>#N/A</v>
      </c>
      <c r="G240" s="171"/>
      <c r="H240" s="174">
        <f>COUNTA($G$3:G240)</f>
        <v>195</v>
      </c>
      <c r="I240" s="174" t="e">
        <f>AZ240&amp;"_"&amp;H240&amp;"_FIV_"&amp;LEFT(Előlap!$B$6,4)</f>
        <v>#N/A</v>
      </c>
      <c r="J240" s="174" t="e">
        <f>VLOOKUP($G240,Összesítő!$B:$F,5,FALSE)</f>
        <v>#N/A</v>
      </c>
      <c r="K240" s="174" t="e">
        <f>VLOOKUP($G240,Összesítő!$B:$F,4,FALSE)</f>
        <v>#N/A</v>
      </c>
      <c r="L240" s="6">
        <f t="shared" si="302"/>
        <v>0</v>
      </c>
      <c r="M240" s="172"/>
      <c r="N240" s="172"/>
      <c r="O240" s="12"/>
      <c r="P240" s="7"/>
      <c r="Q240" s="7"/>
      <c r="S240" s="7"/>
      <c r="T240" s="7"/>
      <c r="U240" s="7"/>
      <c r="V240" s="7"/>
      <c r="W240" s="7"/>
      <c r="X240" s="7"/>
      <c r="Y240" s="7"/>
      <c r="Z240" s="7"/>
      <c r="AA240" s="7"/>
      <c r="AB240" s="7"/>
      <c r="AC240" s="7"/>
      <c r="AD240" s="6">
        <f t="shared" si="303"/>
        <v>0</v>
      </c>
      <c r="AE240" s="3" t="str">
        <f t="shared" si="304"/>
        <v>Nincs VKR kiválasztva!</v>
      </c>
      <c r="AG240" s="7"/>
      <c r="AH240" s="7"/>
      <c r="AI240" s="7"/>
      <c r="AJ240" s="7"/>
      <c r="AK240" s="7"/>
      <c r="AL240" s="7"/>
      <c r="AM240" s="7"/>
      <c r="AN240" s="7"/>
      <c r="AO240" s="7"/>
      <c r="AP240" s="7"/>
      <c r="AQ240" s="7"/>
      <c r="AR240" s="6">
        <f t="shared" si="305"/>
        <v>0</v>
      </c>
      <c r="AS240" s="171"/>
      <c r="AT240" s="3" t="str">
        <f t="shared" si="306"/>
        <v>Nincs VKR kiválasztva!</v>
      </c>
      <c r="AV240" s="173" t="s">
        <v>0</v>
      </c>
      <c r="AW240" s="173" t="s">
        <v>0</v>
      </c>
      <c r="AZ240" s="8" t="e">
        <f>VLOOKUP($G240,Összesítő!$B:$F,3,FALSE)</f>
        <v>#N/A</v>
      </c>
      <c r="BA240" s="8">
        <f t="shared" si="307"/>
        <v>0</v>
      </c>
      <c r="BB240" s="5" t="e">
        <f t="shared" si="308"/>
        <v>#N/A</v>
      </c>
      <c r="BC240" s="5" t="e">
        <f t="shared" si="309"/>
        <v>#N/A</v>
      </c>
      <c r="BD240" s="5" t="e">
        <f t="shared" si="310"/>
        <v>#N/A</v>
      </c>
      <c r="BE240" s="5" t="e">
        <f t="shared" si="311"/>
        <v>#N/A</v>
      </c>
      <c r="BF240" s="5">
        <f t="shared" si="312"/>
        <v>0</v>
      </c>
      <c r="BG240" s="8" t="str">
        <f t="shared" si="313"/>
        <v>A forrás egyenlő a költséggel (I.ütem).</v>
      </c>
      <c r="BH240" s="5">
        <f t="shared" si="314"/>
        <v>0</v>
      </c>
      <c r="BI240" s="5">
        <f t="shared" si="315"/>
        <v>0</v>
      </c>
      <c r="BJ240" s="5">
        <f t="shared" si="316"/>
        <v>0</v>
      </c>
      <c r="BK240" s="5">
        <f t="shared" si="317"/>
        <v>0</v>
      </c>
      <c r="BL240" s="5">
        <f t="shared" si="318"/>
        <v>0</v>
      </c>
      <c r="BM240" s="4" t="str">
        <f t="shared" si="319"/>
        <v>Nem hosszútávú a feladat.</v>
      </c>
      <c r="BN240" s="5">
        <f t="shared" si="320"/>
        <v>1</v>
      </c>
      <c r="BO240" s="5">
        <f t="shared" si="321"/>
        <v>0</v>
      </c>
      <c r="BP240" s="5">
        <f t="shared" si="322"/>
        <v>1</v>
      </c>
      <c r="BQ240" s="5">
        <f t="shared" si="323"/>
        <v>0</v>
      </c>
      <c r="BR240" s="5" t="e">
        <f t="shared" si="324"/>
        <v>#N/A</v>
      </c>
      <c r="BS240" s="8" t="str">
        <f t="shared" si="325"/>
        <v>Nincs hosszútávú terv!</v>
      </c>
      <c r="BT240" s="5" t="e">
        <f t="shared" si="326"/>
        <v>#N/A</v>
      </c>
      <c r="BU240" s="5" t="e">
        <f t="shared" si="327"/>
        <v>#N/A</v>
      </c>
      <c r="BV240" s="5">
        <f t="shared" si="328"/>
        <v>0</v>
      </c>
      <c r="BW240" s="5">
        <f t="shared" si="329"/>
        <v>0</v>
      </c>
      <c r="BX240" s="5">
        <f t="shared" si="330"/>
        <v>0</v>
      </c>
      <c r="BY240" s="5">
        <f t="shared" si="331"/>
        <v>0</v>
      </c>
      <c r="BZ240" s="5">
        <f t="shared" si="332"/>
        <v>0</v>
      </c>
      <c r="CA240" s="5">
        <f t="shared" si="333"/>
        <v>0</v>
      </c>
      <c r="CB240" s="5">
        <f t="shared" si="334"/>
        <v>0</v>
      </c>
      <c r="CC240" s="5">
        <f t="shared" si="335"/>
        <v>0</v>
      </c>
      <c r="CD240" s="5">
        <f t="shared" si="336"/>
        <v>0</v>
      </c>
      <c r="CE240" s="5" t="e">
        <f t="shared" si="337"/>
        <v>#N/A</v>
      </c>
      <c r="CF240" s="4" t="e">
        <f t="shared" si="338"/>
        <v>#N/A</v>
      </c>
      <c r="CG240" s="5">
        <f t="shared" si="339"/>
        <v>0</v>
      </c>
      <c r="CH240" s="5" t="e">
        <f t="shared" si="340"/>
        <v>#N/A</v>
      </c>
      <c r="CI240" s="5" t="e">
        <f t="shared" si="341"/>
        <v>#N/A</v>
      </c>
    </row>
    <row r="241" spans="1:87" s="2" customFormat="1" ht="72" hidden="1" customHeight="1" x14ac:dyDescent="0.3">
      <c r="A241" s="1" t="str">
        <f t="shared" si="301"/>
        <v>Kitöltés rendben!</v>
      </c>
      <c r="B241" s="172">
        <v>2</v>
      </c>
      <c r="C241" s="171" t="s">
        <v>421</v>
      </c>
      <c r="D241" s="173" t="s">
        <v>548</v>
      </c>
      <c r="E241" s="173" t="s">
        <v>576</v>
      </c>
      <c r="F241" s="174" t="str">
        <f>VLOOKUP($G241,Összesítő!$B:$F,2,FALSE)</f>
        <v>11-21838-1-003-00-00</v>
      </c>
      <c r="G241" s="171" t="s">
        <v>196</v>
      </c>
      <c r="H241" s="174">
        <f>COUNTA($G$3:G241)</f>
        <v>196</v>
      </c>
      <c r="I241" s="174" t="str">
        <f>AZ241&amp;"_"&amp;H241&amp;"_FIV_"&amp;LEFT(Előlap!$B$6,4)</f>
        <v>4163_196_FIV_2026</v>
      </c>
      <c r="J241" s="174" t="str">
        <f>VLOOKUP($G241,Összesítő!$B:$F,5,FALSE)</f>
        <v>Felsőmarác, Hegyhátszentmárton, Ivánc</v>
      </c>
      <c r="K241" s="174" t="str">
        <f>VLOOKUP($G241,Összesítő!$B:$F,4,FALSE)</f>
        <v>Felsőmarác Község Önkormányzata, Hegyhátszentmárton Község Önkormányzata, Ivánc Község Önkormányzata</v>
      </c>
      <c r="L241" s="6">
        <f t="shared" si="302"/>
        <v>70000</v>
      </c>
      <c r="M241" s="172">
        <v>2029</v>
      </c>
      <c r="N241" s="172">
        <v>2029</v>
      </c>
      <c r="O241" s="12">
        <v>0</v>
      </c>
      <c r="P241" s="7">
        <v>70000</v>
      </c>
      <c r="Q241" s="7">
        <v>0</v>
      </c>
      <c r="S241" s="7">
        <v>0</v>
      </c>
      <c r="T241" s="7">
        <v>0</v>
      </c>
      <c r="U241" s="7">
        <v>0</v>
      </c>
      <c r="V241" s="7">
        <v>0</v>
      </c>
      <c r="W241" s="7">
        <v>0</v>
      </c>
      <c r="X241" s="7">
        <v>0</v>
      </c>
      <c r="Y241" s="7">
        <v>0</v>
      </c>
      <c r="Z241" s="7">
        <v>0</v>
      </c>
      <c r="AA241" s="7">
        <v>0</v>
      </c>
      <c r="AB241" s="7">
        <v>0</v>
      </c>
      <c r="AC241" s="7">
        <v>0</v>
      </c>
      <c r="AD241" s="6">
        <f t="shared" si="303"/>
        <v>0</v>
      </c>
      <c r="AE241" s="3" t="str">
        <f t="shared" si="304"/>
        <v>Nem rövidtávú a feladat.</v>
      </c>
      <c r="AG241" s="7">
        <v>0</v>
      </c>
      <c r="AH241" s="7">
        <v>0</v>
      </c>
      <c r="AI241" s="7">
        <v>920</v>
      </c>
      <c r="AJ241" s="7">
        <v>0</v>
      </c>
      <c r="AK241" s="7">
        <v>0</v>
      </c>
      <c r="AL241" s="7">
        <v>0</v>
      </c>
      <c r="AM241" s="7">
        <v>0</v>
      </c>
      <c r="AN241" s="7">
        <v>0</v>
      </c>
      <c r="AO241" s="7">
        <v>0</v>
      </c>
      <c r="AP241" s="7">
        <v>0</v>
      </c>
      <c r="AQ241" s="7">
        <v>0</v>
      </c>
      <c r="AR241" s="6">
        <f t="shared" si="305"/>
        <v>920</v>
      </c>
      <c r="AS241" s="171" t="s">
        <v>580</v>
      </c>
      <c r="AT241" s="3" t="str">
        <f t="shared" si="306"/>
        <v>Forráshiányos a feladat!</v>
      </c>
      <c r="AV241" s="173" t="s">
        <v>0</v>
      </c>
      <c r="AW241" s="173" t="s">
        <v>0</v>
      </c>
      <c r="AZ241" s="8">
        <f>VLOOKUP($G241,Összesítő!$B:$F,3,FALSE)</f>
        <v>4163</v>
      </c>
      <c r="BA241" s="8">
        <f t="shared" si="307"/>
        <v>0</v>
      </c>
      <c r="BB241" s="5">
        <f t="shared" si="308"/>
        <v>1</v>
      </c>
      <c r="BC241" s="5" t="str">
        <f t="shared" si="309"/>
        <v>H</v>
      </c>
      <c r="BD241" s="5">
        <f t="shared" si="310"/>
        <v>0</v>
      </c>
      <c r="BE241" s="5">
        <f t="shared" si="311"/>
        <v>0</v>
      </c>
      <c r="BF241" s="5">
        <f t="shared" si="312"/>
        <v>0</v>
      </c>
      <c r="BG241" s="8" t="str">
        <f t="shared" si="313"/>
        <v>Nem rövidtávú a feladat.</v>
      </c>
      <c r="BH241" s="5">
        <f t="shared" si="314"/>
        <v>1</v>
      </c>
      <c r="BI241" s="5">
        <f t="shared" si="315"/>
        <v>1</v>
      </c>
      <c r="BJ241" s="5">
        <f t="shared" si="316"/>
        <v>1</v>
      </c>
      <c r="BK241" s="5">
        <f t="shared" si="317"/>
        <v>1</v>
      </c>
      <c r="BL241" s="5">
        <f t="shared" si="318"/>
        <v>1</v>
      </c>
      <c r="BM241" s="4" t="str">
        <f t="shared" si="319"/>
        <v>Forráshiányos a feladat!</v>
      </c>
      <c r="BN241" s="5">
        <f t="shared" si="320"/>
        <v>0</v>
      </c>
      <c r="BO241" s="5">
        <f t="shared" si="321"/>
        <v>1</v>
      </c>
      <c r="BP241" s="5">
        <f t="shared" si="322"/>
        <v>0</v>
      </c>
      <c r="BQ241" s="5">
        <f t="shared" si="323"/>
        <v>0</v>
      </c>
      <c r="BR241" s="5">
        <f t="shared" si="324"/>
        <v>0</v>
      </c>
      <c r="BS241" s="8">
        <f t="shared" si="325"/>
        <v>0</v>
      </c>
      <c r="BT241" s="5">
        <f t="shared" si="326"/>
        <v>0</v>
      </c>
      <c r="BU241" s="5">
        <f t="shared" si="327"/>
        <v>0</v>
      </c>
      <c r="BV241" s="5">
        <f t="shared" si="328"/>
        <v>1</v>
      </c>
      <c r="BW241" s="5">
        <f t="shared" si="329"/>
        <v>1</v>
      </c>
      <c r="BX241" s="5">
        <f t="shared" si="330"/>
        <v>1</v>
      </c>
      <c r="BY241" s="5">
        <f t="shared" si="331"/>
        <v>1</v>
      </c>
      <c r="BZ241" s="5">
        <f t="shared" si="332"/>
        <v>1</v>
      </c>
      <c r="CA241" s="5">
        <f t="shared" si="333"/>
        <v>1</v>
      </c>
      <c r="CB241" s="5">
        <f t="shared" si="334"/>
        <v>1</v>
      </c>
      <c r="CC241" s="5">
        <f t="shared" si="335"/>
        <v>1</v>
      </c>
      <c r="CD241" s="5">
        <f t="shared" si="336"/>
        <v>1</v>
      </c>
      <c r="CE241" s="5" t="str">
        <f t="shared" si="337"/>
        <v>?</v>
      </c>
      <c r="CF241" s="4" t="str">
        <f t="shared" si="338"/>
        <v>Kitöltés rendben!</v>
      </c>
      <c r="CG241" s="5">
        <f t="shared" si="339"/>
        <v>1</v>
      </c>
      <c r="CH241" s="5">
        <f t="shared" si="340"/>
        <v>0</v>
      </c>
      <c r="CI241" s="5">
        <f t="shared" si="341"/>
        <v>1</v>
      </c>
    </row>
    <row r="242" spans="1:87" s="2" customFormat="1" ht="72" hidden="1" customHeight="1" x14ac:dyDescent="0.3">
      <c r="A242" s="1" t="str">
        <f t="shared" si="301"/>
        <v>Kitöltés rendben!</v>
      </c>
      <c r="B242" s="172">
        <v>2</v>
      </c>
      <c r="C242" s="171" t="s">
        <v>468</v>
      </c>
      <c r="D242" s="173" t="s">
        <v>512</v>
      </c>
      <c r="E242" s="173" t="s">
        <v>574</v>
      </c>
      <c r="F242" s="174" t="str">
        <f>VLOOKUP($G242,Összesítő!$B:$F,2,FALSE)</f>
        <v>11-21838-1-003-00-00</v>
      </c>
      <c r="G242" s="171" t="s">
        <v>196</v>
      </c>
      <c r="H242" s="174">
        <f>COUNTA($G$3:G242)</f>
        <v>197</v>
      </c>
      <c r="I242" s="174" t="str">
        <f>AZ242&amp;"_"&amp;H242&amp;"_FIV_"&amp;LEFT(Előlap!$B$6,4)</f>
        <v>4163_197_FIV_2026</v>
      </c>
      <c r="J242" s="174" t="str">
        <f>VLOOKUP($G242,Összesítő!$B:$F,5,FALSE)</f>
        <v>Felsőmarác, Hegyhátszentmárton, Ivánc</v>
      </c>
      <c r="K242" s="174" t="str">
        <f>VLOOKUP($G242,Összesítő!$B:$F,4,FALSE)</f>
        <v>Felsőmarác Község Önkormányzata, Hegyhátszentmárton Község Önkormányzata, Ivánc Község Önkormányzata</v>
      </c>
      <c r="L242" s="6">
        <f t="shared" si="302"/>
        <v>4500</v>
      </c>
      <c r="M242" s="172">
        <v>2028</v>
      </c>
      <c r="N242" s="172">
        <v>2028</v>
      </c>
      <c r="O242" s="12">
        <v>0</v>
      </c>
      <c r="P242" s="7">
        <v>4500</v>
      </c>
      <c r="Q242" s="7">
        <v>0</v>
      </c>
      <c r="S242" s="7">
        <v>0</v>
      </c>
      <c r="T242" s="7">
        <v>0</v>
      </c>
      <c r="U242" s="7">
        <v>0</v>
      </c>
      <c r="V242" s="7">
        <v>0</v>
      </c>
      <c r="W242" s="7">
        <v>0</v>
      </c>
      <c r="X242" s="7">
        <v>0</v>
      </c>
      <c r="Y242" s="7">
        <v>0</v>
      </c>
      <c r="Z242" s="7">
        <v>0</v>
      </c>
      <c r="AA242" s="7">
        <v>0</v>
      </c>
      <c r="AB242" s="7">
        <v>0</v>
      </c>
      <c r="AC242" s="7">
        <v>0</v>
      </c>
      <c r="AD242" s="6">
        <f t="shared" si="303"/>
        <v>0</v>
      </c>
      <c r="AE242" s="3" t="str">
        <f t="shared" si="304"/>
        <v>Nem rövidtávú a feladat.</v>
      </c>
      <c r="AG242" s="7">
        <v>0</v>
      </c>
      <c r="AH242" s="7">
        <v>0</v>
      </c>
      <c r="AI242" s="7">
        <v>0</v>
      </c>
      <c r="AJ242" s="7">
        <v>0</v>
      </c>
      <c r="AK242" s="7">
        <v>0</v>
      </c>
      <c r="AL242" s="7">
        <v>0</v>
      </c>
      <c r="AM242" s="7">
        <v>0</v>
      </c>
      <c r="AN242" s="7">
        <v>0</v>
      </c>
      <c r="AO242" s="7">
        <v>0</v>
      </c>
      <c r="AP242" s="7">
        <v>0</v>
      </c>
      <c r="AQ242" s="7">
        <v>0</v>
      </c>
      <c r="AR242" s="6">
        <f t="shared" si="305"/>
        <v>0</v>
      </c>
      <c r="AS242" s="171" t="s">
        <v>580</v>
      </c>
      <c r="AT242" s="3" t="str">
        <f t="shared" si="306"/>
        <v>Forráshiányos a feladat!</v>
      </c>
      <c r="AV242" s="173" t="s">
        <v>0</v>
      </c>
      <c r="AW242" s="173" t="s">
        <v>0</v>
      </c>
      <c r="AZ242" s="8">
        <f>VLOOKUP($G242,Összesítő!$B:$F,3,FALSE)</f>
        <v>4163</v>
      </c>
      <c r="BA242" s="8">
        <f t="shared" si="307"/>
        <v>0</v>
      </c>
      <c r="BB242" s="5">
        <f t="shared" si="308"/>
        <v>1</v>
      </c>
      <c r="BC242" s="5" t="str">
        <f t="shared" si="309"/>
        <v>H</v>
      </c>
      <c r="BD242" s="5">
        <f t="shared" si="310"/>
        <v>0</v>
      </c>
      <c r="BE242" s="5">
        <f t="shared" si="311"/>
        <v>0</v>
      </c>
      <c r="BF242" s="5">
        <f t="shared" si="312"/>
        <v>0</v>
      </c>
      <c r="BG242" s="8" t="str">
        <f t="shared" si="313"/>
        <v>Nem rövidtávú a feladat.</v>
      </c>
      <c r="BH242" s="5">
        <f t="shared" si="314"/>
        <v>1</v>
      </c>
      <c r="BI242" s="5">
        <f t="shared" si="315"/>
        <v>1</v>
      </c>
      <c r="BJ242" s="5">
        <f t="shared" si="316"/>
        <v>1</v>
      </c>
      <c r="BK242" s="5">
        <f t="shared" si="317"/>
        <v>1</v>
      </c>
      <c r="BL242" s="5">
        <f t="shared" si="318"/>
        <v>1</v>
      </c>
      <c r="BM242" s="4" t="str">
        <f t="shared" si="319"/>
        <v>Forráshiányos a feladat!</v>
      </c>
      <c r="BN242" s="5">
        <f t="shared" si="320"/>
        <v>0</v>
      </c>
      <c r="BO242" s="5">
        <f t="shared" si="321"/>
        <v>1</v>
      </c>
      <c r="BP242" s="5">
        <f t="shared" si="322"/>
        <v>0</v>
      </c>
      <c r="BQ242" s="5">
        <f t="shared" si="323"/>
        <v>0</v>
      </c>
      <c r="BR242" s="5">
        <f t="shared" si="324"/>
        <v>0</v>
      </c>
      <c r="BS242" s="8">
        <f t="shared" si="325"/>
        <v>0</v>
      </c>
      <c r="BT242" s="5">
        <f t="shared" si="326"/>
        <v>0</v>
      </c>
      <c r="BU242" s="5">
        <f t="shared" si="327"/>
        <v>0</v>
      </c>
      <c r="BV242" s="5">
        <f t="shared" si="328"/>
        <v>1</v>
      </c>
      <c r="BW242" s="5">
        <f t="shared" si="329"/>
        <v>1</v>
      </c>
      <c r="BX242" s="5">
        <f t="shared" si="330"/>
        <v>1</v>
      </c>
      <c r="BY242" s="5">
        <f t="shared" si="331"/>
        <v>1</v>
      </c>
      <c r="BZ242" s="5">
        <f t="shared" si="332"/>
        <v>1</v>
      </c>
      <c r="CA242" s="5">
        <f t="shared" si="333"/>
        <v>1</v>
      </c>
      <c r="CB242" s="5">
        <f t="shared" si="334"/>
        <v>1</v>
      </c>
      <c r="CC242" s="5">
        <f t="shared" si="335"/>
        <v>1</v>
      </c>
      <c r="CD242" s="5">
        <f t="shared" si="336"/>
        <v>1</v>
      </c>
      <c r="CE242" s="5" t="str">
        <f t="shared" si="337"/>
        <v>?</v>
      </c>
      <c r="CF242" s="4" t="str">
        <f t="shared" si="338"/>
        <v>Kitöltés rendben!</v>
      </c>
      <c r="CG242" s="5">
        <f t="shared" si="339"/>
        <v>1</v>
      </c>
      <c r="CH242" s="5">
        <f t="shared" si="340"/>
        <v>0</v>
      </c>
      <c r="CI242" s="5">
        <f t="shared" si="341"/>
        <v>1</v>
      </c>
    </row>
    <row r="243" spans="1:87" s="2" customFormat="1" ht="72" hidden="1" customHeight="1" x14ac:dyDescent="0.3">
      <c r="A243" s="1" t="str">
        <f t="shared" ref="A243" si="405">IF($G243="","Nincs VKR kiválasztva!",CF243)</f>
        <v>Kitöltés rendben!</v>
      </c>
      <c r="B243" s="176">
        <v>2</v>
      </c>
      <c r="C243" s="171" t="s">
        <v>481</v>
      </c>
      <c r="D243" s="173" t="s">
        <v>511</v>
      </c>
      <c r="E243" s="173" t="s">
        <v>574</v>
      </c>
      <c r="F243" s="174" t="str">
        <f>VLOOKUP($G243,Összesítő!$B:$F,2,FALSE)</f>
        <v>11-21838-1-003-00-00</v>
      </c>
      <c r="G243" s="171" t="s">
        <v>196</v>
      </c>
      <c r="H243" s="174">
        <f>COUNTA($G$3:G243)</f>
        <v>198</v>
      </c>
      <c r="I243" s="174" t="str">
        <f>AZ243&amp;"_"&amp;H243&amp;"_FIV_"&amp;LEFT(Előlap!$B$6,4)</f>
        <v>4163_198_FIV_2026</v>
      </c>
      <c r="J243" s="174" t="str">
        <f>VLOOKUP($G243,Összesítő!$B:$F,5,FALSE)</f>
        <v>Felsőmarác, Hegyhátszentmárton, Ivánc</v>
      </c>
      <c r="K243" s="174" t="str">
        <f>VLOOKUP($G243,Összesítő!$B:$F,4,FALSE)</f>
        <v>Felsőmarác Község Önkormányzata, Hegyhátszentmárton Község Önkormányzata, Ivánc Község Önkormányzata</v>
      </c>
      <c r="L243" s="6">
        <f t="shared" ref="L243" si="406">O243+P243</f>
        <v>8000</v>
      </c>
      <c r="M243" s="176">
        <v>2029</v>
      </c>
      <c r="N243" s="176">
        <v>2029</v>
      </c>
      <c r="O243" s="12">
        <v>0</v>
      </c>
      <c r="P243" s="7">
        <v>8000</v>
      </c>
      <c r="Q243" s="7">
        <v>0</v>
      </c>
      <c r="S243" s="7">
        <v>0</v>
      </c>
      <c r="T243" s="7">
        <v>0</v>
      </c>
      <c r="U243" s="7">
        <v>0</v>
      </c>
      <c r="V243" s="7">
        <v>0</v>
      </c>
      <c r="W243" s="7">
        <v>0</v>
      </c>
      <c r="X243" s="7">
        <v>0</v>
      </c>
      <c r="Y243" s="7">
        <v>0</v>
      </c>
      <c r="Z243" s="7">
        <v>0</v>
      </c>
      <c r="AA243" s="7">
        <v>0</v>
      </c>
      <c r="AB243" s="7">
        <v>0</v>
      </c>
      <c r="AC243" s="7">
        <v>0</v>
      </c>
      <c r="AD243" s="6">
        <f t="shared" ref="AD243" si="407">SUM(S243:AC243)</f>
        <v>0</v>
      </c>
      <c r="AE243" s="3" t="str">
        <f t="shared" ref="AE243" si="408">IF($G243="","Nincs VKR kiválasztva!",IF(BB243=0,"Hiányos kitöltés!",BG243))</f>
        <v>Nem rövidtávú a feladat.</v>
      </c>
      <c r="AG243" s="7">
        <v>0</v>
      </c>
      <c r="AH243" s="7">
        <v>0</v>
      </c>
      <c r="AI243" s="7">
        <v>0</v>
      </c>
      <c r="AJ243" s="7">
        <v>0</v>
      </c>
      <c r="AK243" s="7">
        <v>0</v>
      </c>
      <c r="AL243" s="7">
        <v>0</v>
      </c>
      <c r="AM243" s="7">
        <v>0</v>
      </c>
      <c r="AN243" s="7">
        <v>0</v>
      </c>
      <c r="AO243" s="7">
        <v>0</v>
      </c>
      <c r="AP243" s="7">
        <v>0</v>
      </c>
      <c r="AQ243" s="7">
        <v>0</v>
      </c>
      <c r="AR243" s="6">
        <f t="shared" ref="AR243" si="409">SUM(AG243:AQ243)</f>
        <v>0</v>
      </c>
      <c r="AS243" s="171" t="s">
        <v>580</v>
      </c>
      <c r="AT243" s="3" t="str">
        <f t="shared" si="306"/>
        <v>Forráshiányos a feladat!</v>
      </c>
      <c r="AV243" s="173" t="s">
        <v>0</v>
      </c>
      <c r="AW243" s="173" t="s">
        <v>0</v>
      </c>
      <c r="AZ243" s="8">
        <f>VLOOKUP($G243,Összesítő!$B:$F,3,FALSE)</f>
        <v>4163</v>
      </c>
      <c r="BA243" s="8">
        <f t="shared" si="307"/>
        <v>0</v>
      </c>
      <c r="BB243" s="5">
        <f t="shared" si="308"/>
        <v>1</v>
      </c>
      <c r="BC243" s="5" t="str">
        <f t="shared" si="309"/>
        <v>H</v>
      </c>
      <c r="BD243" s="5">
        <f t="shared" ref="BD243" si="410">IF(OR(BC243="R",BC243="RH"),1,0)</f>
        <v>0</v>
      </c>
      <c r="BE243" s="5">
        <f t="shared" si="311"/>
        <v>0</v>
      </c>
      <c r="BF243" s="5">
        <f t="shared" si="312"/>
        <v>0</v>
      </c>
      <c r="BG243" s="8" t="str">
        <f t="shared" si="313"/>
        <v>Nem rövidtávú a feladat.</v>
      </c>
      <c r="BH243" s="5">
        <f t="shared" si="314"/>
        <v>1</v>
      </c>
      <c r="BI243" s="5">
        <f t="shared" si="315"/>
        <v>1</v>
      </c>
      <c r="BJ243" s="5">
        <f t="shared" si="316"/>
        <v>1</v>
      </c>
      <c r="BK243" s="5">
        <f t="shared" si="317"/>
        <v>1</v>
      </c>
      <c r="BL243" s="5">
        <f t="shared" ref="BL243" si="411">IF(AND($BK243=1,$P243=$AR243),1,IF(AND($BK243=1,$P243&gt;$AR243,AS243="igen"),1,0))</f>
        <v>1</v>
      </c>
      <c r="BM243" s="4" t="str">
        <f t="shared" si="319"/>
        <v>Forráshiányos a feladat!</v>
      </c>
      <c r="BN243" s="5">
        <f t="shared" si="320"/>
        <v>0</v>
      </c>
      <c r="BO243" s="5">
        <f t="shared" si="321"/>
        <v>1</v>
      </c>
      <c r="BP243" s="5">
        <f t="shared" si="322"/>
        <v>0</v>
      </c>
      <c r="BQ243" s="5">
        <f t="shared" si="323"/>
        <v>0</v>
      </c>
      <c r="BR243" s="5">
        <f t="shared" si="324"/>
        <v>0</v>
      </c>
      <c r="BS243" s="8">
        <f t="shared" si="325"/>
        <v>0</v>
      </c>
      <c r="BT243" s="5">
        <f t="shared" si="326"/>
        <v>0</v>
      </c>
      <c r="BU243" s="5">
        <f t="shared" si="327"/>
        <v>0</v>
      </c>
      <c r="BV243" s="5">
        <f t="shared" si="328"/>
        <v>1</v>
      </c>
      <c r="BW243" s="5">
        <f t="shared" si="329"/>
        <v>1</v>
      </c>
      <c r="BX243" s="5">
        <f t="shared" si="330"/>
        <v>1</v>
      </c>
      <c r="BY243" s="5">
        <f t="shared" si="331"/>
        <v>1</v>
      </c>
      <c r="BZ243" s="5">
        <f t="shared" si="332"/>
        <v>1</v>
      </c>
      <c r="CA243" s="5">
        <f t="shared" si="333"/>
        <v>1</v>
      </c>
      <c r="CB243" s="5">
        <f t="shared" si="334"/>
        <v>1</v>
      </c>
      <c r="CC243" s="5">
        <f t="shared" si="335"/>
        <v>1</v>
      </c>
      <c r="CD243" s="5">
        <f t="shared" si="336"/>
        <v>1</v>
      </c>
      <c r="CE243" s="5" t="str">
        <f t="shared" si="337"/>
        <v>?</v>
      </c>
      <c r="CF243" s="4" t="str">
        <f t="shared" ref="CF243" si="412">IF($BB243=0,$CE243,IF($BH243=0,"I. ütem forrása nincs kitöltve!",IF($BK243=0,"II. ütem forrása nincs kitöltve!",IF($BE243=1,"Költségek üteme nem megfelelő (az időtartam és a költség üteme eltér)!",IF(AND(BI243=0,$BB243=1,$BK243=1,$BE243=1),"Kötelező cellák kitöltve, de az I. ütem forrása hibás!",IF(AND(BK243=0,$BB243=1,$BK243=1,$BE243=1),"Kötelező cellák kitöltve, de a II. ütem forrása hibás!",IF(AND($BP243=1,$BA243&lt;30),"Nullás a rövidtávú feladat és rövid (hiányzik) a hozzá tartozó indoklás!",IF(AND($BQ243=1,$BA243&lt;30),"Nullás a hosszútávú feladat és rövid (hiányzik) a hozzá tartozó indoklás!",IF(AND(BO243=1,C243="1811_RENDKÍVÜLI"),"II. ütemre nem tervezhet Rendkívüli feladatot!",IF(BI243=0,AE243,IF(BL243=0,AT243,IF(AND(BD243=1,$Q243&gt;$O243),"EM rendelet 2. melléklet terhére elszámolt költség nem lehet nagyobb az I. ütemre tervezett tényleges költségnél!",IF($AD243&gt;$O243,"Többlet forrást jelölt meg az I. ütemnél! Kérjük, a többletet az 'Osszesito' fülön tüntesse fel!",IF($AR243&gt;$P243,"Többlet forrást jelölt meg a II. ütemnél! Kérjük, a többletet az 'Osszesito' fülön tüntesse fel!","Kitöltés rendben!"))))))))))))))</f>
        <v>Kitöltés rendben!</v>
      </c>
      <c r="CG243" s="5">
        <f t="shared" ref="CG243" si="413">IF(A243="Kitöltés rendben!",1,0)</f>
        <v>1</v>
      </c>
      <c r="CH243" s="5">
        <f t="shared" si="340"/>
        <v>0</v>
      </c>
      <c r="CI243" s="5">
        <f t="shared" si="341"/>
        <v>1</v>
      </c>
    </row>
    <row r="244" spans="1:87" s="2" customFormat="1" ht="72" hidden="1" customHeight="1" x14ac:dyDescent="0.3">
      <c r="A244" s="1" t="str">
        <f t="shared" si="301"/>
        <v>Kitöltés rendben!</v>
      </c>
      <c r="B244" s="172">
        <v>0</v>
      </c>
      <c r="C244" s="171" t="s">
        <v>489</v>
      </c>
      <c r="D244" s="173" t="s">
        <v>506</v>
      </c>
      <c r="E244" s="173" t="s">
        <v>575</v>
      </c>
      <c r="F244" s="174" t="str">
        <f>VLOOKUP($G244,Összesítő!$B:$F,2,FALSE)</f>
        <v>11-21838-1-003-00-00</v>
      </c>
      <c r="G244" s="171" t="s">
        <v>196</v>
      </c>
      <c r="H244" s="174">
        <f>COUNTA($G$3:G244)</f>
        <v>199</v>
      </c>
      <c r="I244" s="174" t="str">
        <f>AZ244&amp;"_"&amp;H244&amp;"_FIV_"&amp;LEFT(Előlap!$B$6,4)</f>
        <v>4163_199_FIV_2026</v>
      </c>
      <c r="J244" s="174" t="str">
        <f>VLOOKUP($G244,Összesítő!$B:$F,5,FALSE)</f>
        <v>Felsőmarác, Hegyhátszentmárton, Ivánc</v>
      </c>
      <c r="K244" s="174" t="str">
        <f>VLOOKUP($G244,Összesítő!$B:$F,4,FALSE)</f>
        <v>Felsőmarác Község Önkormányzata, Hegyhátszentmárton Község Önkormányzata, Ivánc Község Önkormányzata</v>
      </c>
      <c r="L244" s="6">
        <f t="shared" si="302"/>
        <v>0</v>
      </c>
      <c r="M244" s="172">
        <v>2027</v>
      </c>
      <c r="N244" s="172">
        <v>2027</v>
      </c>
      <c r="O244" s="12">
        <v>0</v>
      </c>
      <c r="P244" s="7">
        <v>0</v>
      </c>
      <c r="Q244" s="7">
        <v>0</v>
      </c>
      <c r="S244" s="7">
        <v>0</v>
      </c>
      <c r="T244" s="7">
        <v>0</v>
      </c>
      <c r="U244" s="7">
        <v>0</v>
      </c>
      <c r="V244" s="7">
        <v>0</v>
      </c>
      <c r="W244" s="7">
        <v>0</v>
      </c>
      <c r="X244" s="7">
        <v>0</v>
      </c>
      <c r="Y244" s="7">
        <v>0</v>
      </c>
      <c r="Z244" s="7">
        <v>0</v>
      </c>
      <c r="AA244" s="7">
        <v>0</v>
      </c>
      <c r="AB244" s="7">
        <v>0</v>
      </c>
      <c r="AC244" s="7">
        <v>0</v>
      </c>
      <c r="AD244" s="6">
        <f t="shared" si="303"/>
        <v>0</v>
      </c>
      <c r="AE244" s="3" t="str">
        <f t="shared" si="304"/>
        <v>A forrás egyenlő a költséggel (I.ütem).</v>
      </c>
      <c r="AG244" s="7">
        <v>0</v>
      </c>
      <c r="AH244" s="7">
        <v>0</v>
      </c>
      <c r="AI244" s="7">
        <v>0</v>
      </c>
      <c r="AJ244" s="7">
        <v>0</v>
      </c>
      <c r="AK244" s="7">
        <v>0</v>
      </c>
      <c r="AL244" s="7">
        <v>0</v>
      </c>
      <c r="AM244" s="7">
        <v>0</v>
      </c>
      <c r="AN244" s="7">
        <v>0</v>
      </c>
      <c r="AO244" s="7">
        <v>0</v>
      </c>
      <c r="AP244" s="7">
        <v>0</v>
      </c>
      <c r="AQ244" s="7">
        <v>0</v>
      </c>
      <c r="AR244" s="6">
        <f t="shared" si="305"/>
        <v>0</v>
      </c>
      <c r="AS244" s="171" t="s">
        <v>581</v>
      </c>
      <c r="AT244" s="3" t="str">
        <f t="shared" si="306"/>
        <v>Nem hosszútávú a feladat.</v>
      </c>
      <c r="AV244" s="173" t="s">
        <v>582</v>
      </c>
      <c r="AW244" s="173" t="s">
        <v>0</v>
      </c>
      <c r="AZ244" s="8">
        <f>VLOOKUP($G244,Összesítő!$B:$F,3,FALSE)</f>
        <v>4163</v>
      </c>
      <c r="BA244" s="8">
        <f t="shared" si="307"/>
        <v>31</v>
      </c>
      <c r="BB244" s="5">
        <f t="shared" si="308"/>
        <v>1</v>
      </c>
      <c r="BC244" s="5" t="str">
        <f t="shared" si="309"/>
        <v>R</v>
      </c>
      <c r="BD244" s="5">
        <f t="shared" si="310"/>
        <v>1</v>
      </c>
      <c r="BE244" s="5">
        <f t="shared" si="311"/>
        <v>0</v>
      </c>
      <c r="BF244" s="5">
        <f t="shared" si="312"/>
        <v>0</v>
      </c>
      <c r="BG244" s="8" t="str">
        <f t="shared" si="313"/>
        <v>A forrás egyenlő a költséggel (I.ütem).</v>
      </c>
      <c r="BH244" s="5">
        <f t="shared" si="314"/>
        <v>1</v>
      </c>
      <c r="BI244" s="5">
        <f t="shared" si="315"/>
        <v>1</v>
      </c>
      <c r="BJ244" s="5">
        <f t="shared" si="316"/>
        <v>0</v>
      </c>
      <c r="BK244" s="5">
        <f t="shared" si="317"/>
        <v>1</v>
      </c>
      <c r="BL244" s="5">
        <f t="shared" si="318"/>
        <v>1</v>
      </c>
      <c r="BM244" s="4" t="str">
        <f t="shared" si="319"/>
        <v>Nem hosszútávú a feladat.</v>
      </c>
      <c r="BN244" s="5">
        <f t="shared" si="320"/>
        <v>1</v>
      </c>
      <c r="BO244" s="5">
        <f t="shared" si="321"/>
        <v>0</v>
      </c>
      <c r="BP244" s="5">
        <f t="shared" si="322"/>
        <v>1</v>
      </c>
      <c r="BQ244" s="5">
        <f t="shared" si="323"/>
        <v>0</v>
      </c>
      <c r="BR244" s="5">
        <f t="shared" si="324"/>
        <v>1</v>
      </c>
      <c r="BS244" s="8" t="str">
        <f t="shared" si="325"/>
        <v>Nincs hosszútávú terv!</v>
      </c>
      <c r="BT244" s="5">
        <f t="shared" si="326"/>
        <v>1</v>
      </c>
      <c r="BU244" s="5">
        <f t="shared" si="327"/>
        <v>0</v>
      </c>
      <c r="BV244" s="5">
        <f t="shared" si="328"/>
        <v>1</v>
      </c>
      <c r="BW244" s="5">
        <f t="shared" si="329"/>
        <v>1</v>
      </c>
      <c r="BX244" s="5">
        <f t="shared" si="330"/>
        <v>1</v>
      </c>
      <c r="BY244" s="5">
        <f t="shared" si="331"/>
        <v>1</v>
      </c>
      <c r="BZ244" s="5">
        <f t="shared" si="332"/>
        <v>1</v>
      </c>
      <c r="CA244" s="5">
        <f t="shared" si="333"/>
        <v>1</v>
      </c>
      <c r="CB244" s="5">
        <f t="shared" si="334"/>
        <v>1</v>
      </c>
      <c r="CC244" s="5">
        <f t="shared" si="335"/>
        <v>1</v>
      </c>
      <c r="CD244" s="5">
        <f t="shared" si="336"/>
        <v>1</v>
      </c>
      <c r="CE244" s="5" t="str">
        <f t="shared" si="337"/>
        <v>?</v>
      </c>
      <c r="CF244" s="4" t="str">
        <f t="shared" si="338"/>
        <v>Kitöltés rendben!</v>
      </c>
      <c r="CG244" s="5">
        <f t="shared" si="339"/>
        <v>1</v>
      </c>
      <c r="CH244" s="5">
        <f t="shared" si="340"/>
        <v>1</v>
      </c>
      <c r="CI244" s="5">
        <f t="shared" si="341"/>
        <v>0</v>
      </c>
    </row>
    <row r="245" spans="1:87" s="2" customFormat="1" ht="31.2" hidden="1" customHeight="1" x14ac:dyDescent="0.3">
      <c r="A245" s="1" t="str">
        <f t="shared" si="301"/>
        <v>Nincs VKR kiválasztva!</v>
      </c>
      <c r="B245" s="172"/>
      <c r="C245" s="171"/>
      <c r="D245" s="173"/>
      <c r="E245" s="173"/>
      <c r="F245" s="174" t="e">
        <f>VLOOKUP($G245,Összesítő!$B:$F,2,FALSE)</f>
        <v>#N/A</v>
      </c>
      <c r="G245" s="171"/>
      <c r="H245" s="174">
        <f>COUNTA($G$3:G245)</f>
        <v>199</v>
      </c>
      <c r="I245" s="174" t="e">
        <f>AZ245&amp;"_"&amp;H245&amp;"_FIV_"&amp;LEFT(Előlap!$B$6,4)</f>
        <v>#N/A</v>
      </c>
      <c r="J245" s="174" t="e">
        <f>VLOOKUP($G245,Összesítő!$B:$F,5,FALSE)</f>
        <v>#N/A</v>
      </c>
      <c r="K245" s="174" t="e">
        <f>VLOOKUP($G245,Összesítő!$B:$F,4,FALSE)</f>
        <v>#N/A</v>
      </c>
      <c r="L245" s="6">
        <f t="shared" si="302"/>
        <v>0</v>
      </c>
      <c r="M245" s="172"/>
      <c r="N245" s="172"/>
      <c r="O245" s="12"/>
      <c r="P245" s="7"/>
      <c r="Q245" s="7"/>
      <c r="S245" s="7"/>
      <c r="T245" s="7"/>
      <c r="U245" s="7"/>
      <c r="V245" s="7"/>
      <c r="W245" s="7"/>
      <c r="X245" s="7"/>
      <c r="Y245" s="7"/>
      <c r="Z245" s="7"/>
      <c r="AA245" s="7"/>
      <c r="AB245" s="7"/>
      <c r="AC245" s="7"/>
      <c r="AD245" s="6">
        <f t="shared" si="303"/>
        <v>0</v>
      </c>
      <c r="AE245" s="3" t="str">
        <f t="shared" si="304"/>
        <v>Nincs VKR kiválasztva!</v>
      </c>
      <c r="AG245" s="7"/>
      <c r="AH245" s="7"/>
      <c r="AI245" s="7"/>
      <c r="AJ245" s="7"/>
      <c r="AK245" s="7"/>
      <c r="AL245" s="7"/>
      <c r="AM245" s="7"/>
      <c r="AN245" s="7"/>
      <c r="AO245" s="7"/>
      <c r="AP245" s="7"/>
      <c r="AQ245" s="7"/>
      <c r="AR245" s="6">
        <f t="shared" si="305"/>
        <v>0</v>
      </c>
      <c r="AS245" s="171"/>
      <c r="AT245" s="3" t="str">
        <f t="shared" si="306"/>
        <v>Nincs VKR kiválasztva!</v>
      </c>
      <c r="AV245" s="173" t="s">
        <v>0</v>
      </c>
      <c r="AW245" s="173" t="s">
        <v>0</v>
      </c>
      <c r="AZ245" s="8" t="e">
        <f>VLOOKUP($G245,Összesítő!$B:$F,3,FALSE)</f>
        <v>#N/A</v>
      </c>
      <c r="BA245" s="8">
        <f t="shared" si="307"/>
        <v>0</v>
      </c>
      <c r="BB245" s="5" t="e">
        <f t="shared" si="308"/>
        <v>#N/A</v>
      </c>
      <c r="BC245" s="5" t="e">
        <f t="shared" si="309"/>
        <v>#N/A</v>
      </c>
      <c r="BD245" s="5" t="e">
        <f t="shared" si="310"/>
        <v>#N/A</v>
      </c>
      <c r="BE245" s="5" t="e">
        <f t="shared" si="311"/>
        <v>#N/A</v>
      </c>
      <c r="BF245" s="5">
        <f t="shared" si="312"/>
        <v>0</v>
      </c>
      <c r="BG245" s="8" t="str">
        <f t="shared" si="313"/>
        <v>A forrás egyenlő a költséggel (I.ütem).</v>
      </c>
      <c r="BH245" s="5">
        <f t="shared" si="314"/>
        <v>0</v>
      </c>
      <c r="BI245" s="5">
        <f t="shared" si="315"/>
        <v>0</v>
      </c>
      <c r="BJ245" s="5">
        <f t="shared" si="316"/>
        <v>0</v>
      </c>
      <c r="BK245" s="5">
        <f t="shared" si="317"/>
        <v>0</v>
      </c>
      <c r="BL245" s="5">
        <f t="shared" si="318"/>
        <v>0</v>
      </c>
      <c r="BM245" s="4" t="str">
        <f t="shared" si="319"/>
        <v>Nem hosszútávú a feladat.</v>
      </c>
      <c r="BN245" s="5">
        <f t="shared" si="320"/>
        <v>1</v>
      </c>
      <c r="BO245" s="5">
        <f t="shared" si="321"/>
        <v>0</v>
      </c>
      <c r="BP245" s="5">
        <f t="shared" si="322"/>
        <v>1</v>
      </c>
      <c r="BQ245" s="5">
        <f t="shared" si="323"/>
        <v>0</v>
      </c>
      <c r="BR245" s="5" t="e">
        <f t="shared" si="324"/>
        <v>#N/A</v>
      </c>
      <c r="BS245" s="8" t="str">
        <f t="shared" si="325"/>
        <v>Nincs hosszútávú terv!</v>
      </c>
      <c r="BT245" s="5" t="e">
        <f t="shared" si="326"/>
        <v>#N/A</v>
      </c>
      <c r="BU245" s="5" t="e">
        <f t="shared" si="327"/>
        <v>#N/A</v>
      </c>
      <c r="BV245" s="5">
        <f t="shared" si="328"/>
        <v>0</v>
      </c>
      <c r="BW245" s="5">
        <f t="shared" si="329"/>
        <v>0</v>
      </c>
      <c r="BX245" s="5">
        <f t="shared" si="330"/>
        <v>0</v>
      </c>
      <c r="BY245" s="5">
        <f t="shared" si="331"/>
        <v>0</v>
      </c>
      <c r="BZ245" s="5">
        <f t="shared" si="332"/>
        <v>0</v>
      </c>
      <c r="CA245" s="5">
        <f t="shared" si="333"/>
        <v>0</v>
      </c>
      <c r="CB245" s="5">
        <f t="shared" si="334"/>
        <v>0</v>
      </c>
      <c r="CC245" s="5">
        <f t="shared" si="335"/>
        <v>0</v>
      </c>
      <c r="CD245" s="5">
        <f t="shared" si="336"/>
        <v>0</v>
      </c>
      <c r="CE245" s="5" t="e">
        <f t="shared" si="337"/>
        <v>#N/A</v>
      </c>
      <c r="CF245" s="4" t="e">
        <f t="shared" si="338"/>
        <v>#N/A</v>
      </c>
      <c r="CG245" s="5">
        <f t="shared" si="339"/>
        <v>0</v>
      </c>
      <c r="CH245" s="5" t="e">
        <f t="shared" si="340"/>
        <v>#N/A</v>
      </c>
      <c r="CI245" s="5" t="e">
        <f t="shared" si="341"/>
        <v>#N/A</v>
      </c>
    </row>
    <row r="246" spans="1:87" s="2" customFormat="1" ht="86.4" hidden="1" customHeight="1" x14ac:dyDescent="0.3">
      <c r="A246" s="1" t="str">
        <f t="shared" si="301"/>
        <v>Kitöltés rendben!</v>
      </c>
      <c r="B246" s="172">
        <v>2</v>
      </c>
      <c r="C246" s="171" t="s">
        <v>438</v>
      </c>
      <c r="D246" s="173" t="s">
        <v>549</v>
      </c>
      <c r="E246" s="173" t="s">
        <v>576</v>
      </c>
      <c r="F246" s="174" t="str">
        <f>VLOOKUP($G246,Összesítő!$B:$F,2,FALSE)</f>
        <v>11-30429-1-003-00-12</v>
      </c>
      <c r="G246" s="171" t="s">
        <v>256</v>
      </c>
      <c r="H246" s="174">
        <f>COUNTA($G$3:G246)</f>
        <v>200</v>
      </c>
      <c r="I246" s="174" t="str">
        <f>AZ246&amp;"_"&amp;H246&amp;"_FIV_"&amp;LEFT(Előlap!$B$6,4)</f>
        <v>4179_200_FIV_2026</v>
      </c>
      <c r="J246" s="174" t="str">
        <f>VLOOKUP($G246,Összesítő!$B:$F,5,FALSE)</f>
        <v>Egyházashollós, Magyarszecsőd, Molnaszecsőd</v>
      </c>
      <c r="K246" s="174" t="str">
        <f>VLOOKUP($G246,Összesítő!$B:$F,4,FALSE)</f>
        <v>Egyházashollós Község Önkormányzata, Magyarszecsőd Község Önkormányzata, Molnaszecsőd Község Önkormányzata</v>
      </c>
      <c r="L246" s="6">
        <f t="shared" si="302"/>
        <v>81000</v>
      </c>
      <c r="M246" s="172">
        <v>2033</v>
      </c>
      <c r="N246" s="172">
        <v>2034</v>
      </c>
      <c r="O246" s="12">
        <v>0</v>
      </c>
      <c r="P246" s="7">
        <v>81000</v>
      </c>
      <c r="Q246" s="7">
        <v>0</v>
      </c>
      <c r="S246" s="7">
        <v>0</v>
      </c>
      <c r="T246" s="7">
        <v>0</v>
      </c>
      <c r="U246" s="7">
        <v>0</v>
      </c>
      <c r="V246" s="7">
        <v>0</v>
      </c>
      <c r="W246" s="7">
        <v>0</v>
      </c>
      <c r="X246" s="7">
        <v>0</v>
      </c>
      <c r="Y246" s="7">
        <v>0</v>
      </c>
      <c r="Z246" s="7">
        <v>0</v>
      </c>
      <c r="AA246" s="7">
        <v>0</v>
      </c>
      <c r="AB246" s="7">
        <v>0</v>
      </c>
      <c r="AC246" s="7">
        <v>0</v>
      </c>
      <c r="AD246" s="6">
        <f t="shared" si="303"/>
        <v>0</v>
      </c>
      <c r="AE246" s="3" t="str">
        <f t="shared" si="304"/>
        <v>Nem rövidtávú a feladat.</v>
      </c>
      <c r="AG246" s="7">
        <v>0</v>
      </c>
      <c r="AH246" s="7">
        <v>0</v>
      </c>
      <c r="AI246" s="7">
        <v>0</v>
      </c>
      <c r="AJ246" s="7">
        <v>0</v>
      </c>
      <c r="AK246" s="7">
        <v>0</v>
      </c>
      <c r="AL246" s="7">
        <v>0</v>
      </c>
      <c r="AM246" s="7">
        <v>0</v>
      </c>
      <c r="AN246" s="7">
        <v>0</v>
      </c>
      <c r="AO246" s="7">
        <v>0</v>
      </c>
      <c r="AP246" s="7">
        <v>0</v>
      </c>
      <c r="AQ246" s="7">
        <v>0</v>
      </c>
      <c r="AR246" s="6">
        <f t="shared" si="305"/>
        <v>0</v>
      </c>
      <c r="AS246" s="171" t="s">
        <v>580</v>
      </c>
      <c r="AT246" s="3" t="str">
        <f t="shared" si="306"/>
        <v>Forráshiányos a feladat!</v>
      </c>
      <c r="AV246" s="173" t="s">
        <v>0</v>
      </c>
      <c r="AW246" s="173" t="s">
        <v>0</v>
      </c>
      <c r="AZ246" s="8">
        <f>VLOOKUP($G246,Összesítő!$B:$F,3,FALSE)</f>
        <v>4179</v>
      </c>
      <c r="BA246" s="8">
        <f t="shared" si="307"/>
        <v>0</v>
      </c>
      <c r="BB246" s="5">
        <f t="shared" si="308"/>
        <v>1</v>
      </c>
      <c r="BC246" s="5" t="str">
        <f t="shared" si="309"/>
        <v>H</v>
      </c>
      <c r="BD246" s="5">
        <f t="shared" si="310"/>
        <v>0</v>
      </c>
      <c r="BE246" s="5">
        <f t="shared" si="311"/>
        <v>0</v>
      </c>
      <c r="BF246" s="5">
        <f t="shared" si="312"/>
        <v>0</v>
      </c>
      <c r="BG246" s="8" t="str">
        <f t="shared" si="313"/>
        <v>Nem rövidtávú a feladat.</v>
      </c>
      <c r="BH246" s="5">
        <f t="shared" si="314"/>
        <v>1</v>
      </c>
      <c r="BI246" s="5">
        <f t="shared" si="315"/>
        <v>1</v>
      </c>
      <c r="BJ246" s="5">
        <f t="shared" si="316"/>
        <v>1</v>
      </c>
      <c r="BK246" s="5">
        <f t="shared" si="317"/>
        <v>1</v>
      </c>
      <c r="BL246" s="5">
        <f t="shared" si="318"/>
        <v>1</v>
      </c>
      <c r="BM246" s="4" t="str">
        <f t="shared" si="319"/>
        <v>Forráshiányos a feladat!</v>
      </c>
      <c r="BN246" s="5">
        <f t="shared" si="320"/>
        <v>0</v>
      </c>
      <c r="BO246" s="5">
        <f t="shared" si="321"/>
        <v>1</v>
      </c>
      <c r="BP246" s="5">
        <f t="shared" si="322"/>
        <v>0</v>
      </c>
      <c r="BQ246" s="5">
        <f t="shared" si="323"/>
        <v>0</v>
      </c>
      <c r="BR246" s="5">
        <f t="shared" si="324"/>
        <v>0</v>
      </c>
      <c r="BS246" s="8">
        <f t="shared" si="325"/>
        <v>0</v>
      </c>
      <c r="BT246" s="5">
        <f t="shared" si="326"/>
        <v>0</v>
      </c>
      <c r="BU246" s="5">
        <f t="shared" si="327"/>
        <v>0</v>
      </c>
      <c r="BV246" s="5">
        <f t="shared" si="328"/>
        <v>1</v>
      </c>
      <c r="BW246" s="5">
        <f t="shared" si="329"/>
        <v>1</v>
      </c>
      <c r="BX246" s="5">
        <f t="shared" si="330"/>
        <v>1</v>
      </c>
      <c r="BY246" s="5">
        <f t="shared" si="331"/>
        <v>1</v>
      </c>
      <c r="BZ246" s="5">
        <f t="shared" si="332"/>
        <v>1</v>
      </c>
      <c r="CA246" s="5">
        <f t="shared" si="333"/>
        <v>1</v>
      </c>
      <c r="CB246" s="5">
        <f t="shared" si="334"/>
        <v>1</v>
      </c>
      <c r="CC246" s="5">
        <f t="shared" si="335"/>
        <v>1</v>
      </c>
      <c r="CD246" s="5">
        <f t="shared" si="336"/>
        <v>1</v>
      </c>
      <c r="CE246" s="5" t="str">
        <f t="shared" si="337"/>
        <v>?</v>
      </c>
      <c r="CF246" s="4" t="str">
        <f t="shared" si="338"/>
        <v>Kitöltés rendben!</v>
      </c>
      <c r="CG246" s="5">
        <f t="shared" si="339"/>
        <v>1</v>
      </c>
      <c r="CH246" s="5">
        <f t="shared" si="340"/>
        <v>0</v>
      </c>
      <c r="CI246" s="5">
        <f t="shared" si="341"/>
        <v>1</v>
      </c>
    </row>
    <row r="247" spans="1:87" s="2" customFormat="1" ht="86.4" hidden="1" customHeight="1" x14ac:dyDescent="0.3">
      <c r="A247" s="1" t="str">
        <f t="shared" si="301"/>
        <v>Kitöltés rendben!</v>
      </c>
      <c r="B247" s="172">
        <v>2</v>
      </c>
      <c r="C247" s="171" t="s">
        <v>435</v>
      </c>
      <c r="D247" s="173" t="s">
        <v>550</v>
      </c>
      <c r="E247" s="173" t="s">
        <v>574</v>
      </c>
      <c r="F247" s="174" t="str">
        <f>VLOOKUP($G247,Összesítő!$B:$F,2,FALSE)</f>
        <v>11-30429-1-003-00-12</v>
      </c>
      <c r="G247" s="171" t="s">
        <v>256</v>
      </c>
      <c r="H247" s="174">
        <f>COUNTA($G$3:G247)</f>
        <v>201</v>
      </c>
      <c r="I247" s="174" t="str">
        <f>AZ247&amp;"_"&amp;H247&amp;"_FIV_"&amp;LEFT(Előlap!$B$6,4)</f>
        <v>4179_201_FIV_2026</v>
      </c>
      <c r="J247" s="174" t="str">
        <f>VLOOKUP($G247,Összesítő!$B:$F,5,FALSE)</f>
        <v>Egyházashollós, Magyarszecsőd, Molnaszecsőd</v>
      </c>
      <c r="K247" s="174" t="str">
        <f>VLOOKUP($G247,Összesítő!$B:$F,4,FALSE)</f>
        <v>Egyházashollós Község Önkormányzata, Magyarszecsőd Község Önkormányzata, Molnaszecsőd Község Önkormányzata</v>
      </c>
      <c r="L247" s="6">
        <f t="shared" si="302"/>
        <v>30000</v>
      </c>
      <c r="M247" s="172">
        <v>2035</v>
      </c>
      <c r="N247" s="172">
        <v>2035</v>
      </c>
      <c r="O247" s="12">
        <v>0</v>
      </c>
      <c r="P247" s="7">
        <v>30000</v>
      </c>
      <c r="Q247" s="7">
        <v>0</v>
      </c>
      <c r="S247" s="7">
        <v>0</v>
      </c>
      <c r="T247" s="7">
        <v>0</v>
      </c>
      <c r="U247" s="7">
        <v>0</v>
      </c>
      <c r="V247" s="7">
        <v>0</v>
      </c>
      <c r="W247" s="7">
        <v>0</v>
      </c>
      <c r="X247" s="7">
        <v>0</v>
      </c>
      <c r="Y247" s="7">
        <v>0</v>
      </c>
      <c r="Z247" s="7">
        <v>0</v>
      </c>
      <c r="AA247" s="7">
        <v>0</v>
      </c>
      <c r="AB247" s="7">
        <v>0</v>
      </c>
      <c r="AC247" s="7">
        <v>0</v>
      </c>
      <c r="AD247" s="6">
        <f t="shared" si="303"/>
        <v>0</v>
      </c>
      <c r="AE247" s="3" t="str">
        <f t="shared" si="304"/>
        <v>Nem rövidtávú a feladat.</v>
      </c>
      <c r="AG247" s="7">
        <v>0</v>
      </c>
      <c r="AH247" s="7">
        <v>0</v>
      </c>
      <c r="AI247" s="7">
        <v>0</v>
      </c>
      <c r="AJ247" s="7">
        <v>0</v>
      </c>
      <c r="AK247" s="7">
        <v>0</v>
      </c>
      <c r="AL247" s="7">
        <v>0</v>
      </c>
      <c r="AM247" s="7">
        <v>0</v>
      </c>
      <c r="AN247" s="7">
        <v>0</v>
      </c>
      <c r="AO247" s="7">
        <v>0</v>
      </c>
      <c r="AP247" s="7">
        <v>0</v>
      </c>
      <c r="AQ247" s="7">
        <v>0</v>
      </c>
      <c r="AR247" s="6">
        <f t="shared" si="305"/>
        <v>0</v>
      </c>
      <c r="AS247" s="171" t="s">
        <v>580</v>
      </c>
      <c r="AT247" s="3" t="str">
        <f t="shared" si="306"/>
        <v>Forráshiányos a feladat!</v>
      </c>
      <c r="AV247" s="173" t="s">
        <v>0</v>
      </c>
      <c r="AW247" s="173" t="s">
        <v>0</v>
      </c>
      <c r="AZ247" s="8">
        <f>VLOOKUP($G247,Összesítő!$B:$F,3,FALSE)</f>
        <v>4179</v>
      </c>
      <c r="BA247" s="8">
        <f t="shared" si="307"/>
        <v>0</v>
      </c>
      <c r="BB247" s="5">
        <f t="shared" si="308"/>
        <v>1</v>
      </c>
      <c r="BC247" s="5" t="str">
        <f t="shared" si="309"/>
        <v>H</v>
      </c>
      <c r="BD247" s="5">
        <f t="shared" si="310"/>
        <v>0</v>
      </c>
      <c r="BE247" s="5">
        <f t="shared" si="311"/>
        <v>0</v>
      </c>
      <c r="BF247" s="5">
        <f t="shared" si="312"/>
        <v>0</v>
      </c>
      <c r="BG247" s="8" t="str">
        <f t="shared" si="313"/>
        <v>Nem rövidtávú a feladat.</v>
      </c>
      <c r="BH247" s="5">
        <f t="shared" si="314"/>
        <v>1</v>
      </c>
      <c r="BI247" s="5">
        <f t="shared" si="315"/>
        <v>1</v>
      </c>
      <c r="BJ247" s="5">
        <f t="shared" si="316"/>
        <v>1</v>
      </c>
      <c r="BK247" s="5">
        <f t="shared" si="317"/>
        <v>1</v>
      </c>
      <c r="BL247" s="5">
        <f t="shared" si="318"/>
        <v>1</v>
      </c>
      <c r="BM247" s="4" t="str">
        <f t="shared" si="319"/>
        <v>Forráshiányos a feladat!</v>
      </c>
      <c r="BN247" s="5">
        <f t="shared" si="320"/>
        <v>0</v>
      </c>
      <c r="BO247" s="5">
        <f t="shared" si="321"/>
        <v>1</v>
      </c>
      <c r="BP247" s="5">
        <f t="shared" si="322"/>
        <v>0</v>
      </c>
      <c r="BQ247" s="5">
        <f t="shared" si="323"/>
        <v>0</v>
      </c>
      <c r="BR247" s="5">
        <f t="shared" si="324"/>
        <v>0</v>
      </c>
      <c r="BS247" s="8">
        <f t="shared" si="325"/>
        <v>0</v>
      </c>
      <c r="BT247" s="5">
        <f t="shared" si="326"/>
        <v>0</v>
      </c>
      <c r="BU247" s="5">
        <f t="shared" si="327"/>
        <v>0</v>
      </c>
      <c r="BV247" s="5">
        <f t="shared" si="328"/>
        <v>1</v>
      </c>
      <c r="BW247" s="5">
        <f t="shared" si="329"/>
        <v>1</v>
      </c>
      <c r="BX247" s="5">
        <f t="shared" si="330"/>
        <v>1</v>
      </c>
      <c r="BY247" s="5">
        <f t="shared" si="331"/>
        <v>1</v>
      </c>
      <c r="BZ247" s="5">
        <f t="shared" si="332"/>
        <v>1</v>
      </c>
      <c r="CA247" s="5">
        <f t="shared" si="333"/>
        <v>1</v>
      </c>
      <c r="CB247" s="5">
        <f t="shared" si="334"/>
        <v>1</v>
      </c>
      <c r="CC247" s="5">
        <f t="shared" si="335"/>
        <v>1</v>
      </c>
      <c r="CD247" s="5">
        <f t="shared" si="336"/>
        <v>1</v>
      </c>
      <c r="CE247" s="5" t="str">
        <f t="shared" si="337"/>
        <v>?</v>
      </c>
      <c r="CF247" s="4" t="str">
        <f t="shared" si="338"/>
        <v>Kitöltés rendben!</v>
      </c>
      <c r="CG247" s="5">
        <f t="shared" si="339"/>
        <v>1</v>
      </c>
      <c r="CH247" s="5">
        <f t="shared" si="340"/>
        <v>0</v>
      </c>
      <c r="CI247" s="5">
        <f t="shared" si="341"/>
        <v>1</v>
      </c>
    </row>
    <row r="248" spans="1:87" s="2" customFormat="1" ht="86.4" hidden="1" x14ac:dyDescent="0.3">
      <c r="A248" s="1" t="str">
        <f t="shared" si="301"/>
        <v>Kitöltés rendben!</v>
      </c>
      <c r="B248" s="172">
        <v>2</v>
      </c>
      <c r="C248" s="171" t="s">
        <v>399</v>
      </c>
      <c r="D248" s="173" t="s">
        <v>520</v>
      </c>
      <c r="E248" s="173" t="s">
        <v>576</v>
      </c>
      <c r="F248" s="174" t="str">
        <f>VLOOKUP($G248,Összesítő!$B:$F,2,FALSE)</f>
        <v>11-30429-1-003-00-12</v>
      </c>
      <c r="G248" s="171" t="s">
        <v>256</v>
      </c>
      <c r="H248" s="174">
        <f>COUNTA($G$3:G248)</f>
        <v>202</v>
      </c>
      <c r="I248" s="174" t="str">
        <f>AZ248&amp;"_"&amp;H248&amp;"_FIV_"&amp;LEFT(Előlap!$B$6,4)</f>
        <v>4179_202_FIV_2026</v>
      </c>
      <c r="J248" s="174" t="str">
        <f>VLOOKUP($G248,Összesítő!$B:$F,5,FALSE)</f>
        <v>Egyházashollós, Magyarszecsőd, Molnaszecsőd</v>
      </c>
      <c r="K248" s="174" t="str">
        <f>VLOOKUP($G248,Összesítő!$B:$F,4,FALSE)</f>
        <v>Egyházashollós Község Önkormányzata, Magyarszecsőd Község Önkormányzata, Molnaszecsőd Község Önkormányzata</v>
      </c>
      <c r="L248" s="6">
        <f t="shared" si="302"/>
        <v>80000</v>
      </c>
      <c r="M248" s="172">
        <v>2034</v>
      </c>
      <c r="N248" s="172">
        <v>2034</v>
      </c>
      <c r="O248" s="12">
        <v>0</v>
      </c>
      <c r="P248" s="7">
        <v>80000</v>
      </c>
      <c r="Q248" s="7">
        <v>0</v>
      </c>
      <c r="S248" s="7">
        <v>0</v>
      </c>
      <c r="T248" s="7">
        <v>0</v>
      </c>
      <c r="U248" s="7">
        <v>0</v>
      </c>
      <c r="V248" s="7">
        <v>0</v>
      </c>
      <c r="W248" s="7">
        <v>0</v>
      </c>
      <c r="X248" s="7">
        <v>0</v>
      </c>
      <c r="Y248" s="7">
        <v>0</v>
      </c>
      <c r="Z248" s="7">
        <v>0</v>
      </c>
      <c r="AA248" s="7">
        <v>0</v>
      </c>
      <c r="AB248" s="7">
        <v>0</v>
      </c>
      <c r="AC248" s="7">
        <v>0</v>
      </c>
      <c r="AD248" s="6">
        <f t="shared" si="303"/>
        <v>0</v>
      </c>
      <c r="AE248" s="3" t="str">
        <f t="shared" si="304"/>
        <v>Nem rövidtávú a feladat.</v>
      </c>
      <c r="AG248" s="7">
        <v>0</v>
      </c>
      <c r="AH248" s="7">
        <v>0</v>
      </c>
      <c r="AI248" s="7">
        <v>980</v>
      </c>
      <c r="AJ248" s="7">
        <v>0</v>
      </c>
      <c r="AK248" s="7">
        <v>0</v>
      </c>
      <c r="AL248" s="7">
        <v>0</v>
      </c>
      <c r="AM248" s="7">
        <v>0</v>
      </c>
      <c r="AN248" s="7">
        <v>0</v>
      </c>
      <c r="AO248" s="7">
        <v>0</v>
      </c>
      <c r="AP248" s="7">
        <v>0</v>
      </c>
      <c r="AQ248" s="7">
        <v>0</v>
      </c>
      <c r="AR248" s="6">
        <f t="shared" si="305"/>
        <v>980</v>
      </c>
      <c r="AS248" s="171" t="s">
        <v>580</v>
      </c>
      <c r="AT248" s="3" t="str">
        <f t="shared" si="306"/>
        <v>Forráshiányos a feladat!</v>
      </c>
      <c r="AV248" s="173" t="s">
        <v>0</v>
      </c>
      <c r="AW248" s="173" t="s">
        <v>0</v>
      </c>
      <c r="AZ248" s="8">
        <f>VLOOKUP($G248,Összesítő!$B:$F,3,FALSE)</f>
        <v>4179</v>
      </c>
      <c r="BA248" s="8">
        <f t="shared" si="307"/>
        <v>0</v>
      </c>
      <c r="BB248" s="5">
        <f t="shared" si="308"/>
        <v>1</v>
      </c>
      <c r="BC248" s="5" t="str">
        <f t="shared" si="309"/>
        <v>H</v>
      </c>
      <c r="BD248" s="5">
        <f t="shared" si="310"/>
        <v>0</v>
      </c>
      <c r="BE248" s="5">
        <f t="shared" si="311"/>
        <v>0</v>
      </c>
      <c r="BF248" s="5">
        <f t="shared" si="312"/>
        <v>0</v>
      </c>
      <c r="BG248" s="8" t="str">
        <f t="shared" si="313"/>
        <v>Nem rövidtávú a feladat.</v>
      </c>
      <c r="BH248" s="5">
        <f t="shared" si="314"/>
        <v>1</v>
      </c>
      <c r="BI248" s="5">
        <f t="shared" si="315"/>
        <v>1</v>
      </c>
      <c r="BJ248" s="5">
        <f t="shared" si="316"/>
        <v>1</v>
      </c>
      <c r="BK248" s="5">
        <f t="shared" si="317"/>
        <v>1</v>
      </c>
      <c r="BL248" s="5">
        <f t="shared" si="318"/>
        <v>1</v>
      </c>
      <c r="BM248" s="4" t="str">
        <f t="shared" si="319"/>
        <v>Forráshiányos a feladat!</v>
      </c>
      <c r="BN248" s="5">
        <f t="shared" si="320"/>
        <v>0</v>
      </c>
      <c r="BO248" s="5">
        <f t="shared" si="321"/>
        <v>1</v>
      </c>
      <c r="BP248" s="5">
        <f t="shared" si="322"/>
        <v>0</v>
      </c>
      <c r="BQ248" s="5">
        <f t="shared" si="323"/>
        <v>0</v>
      </c>
      <c r="BR248" s="5">
        <f t="shared" si="324"/>
        <v>0</v>
      </c>
      <c r="BS248" s="8">
        <f t="shared" si="325"/>
        <v>0</v>
      </c>
      <c r="BT248" s="5">
        <f t="shared" si="326"/>
        <v>0</v>
      </c>
      <c r="BU248" s="5">
        <f t="shared" si="327"/>
        <v>0</v>
      </c>
      <c r="BV248" s="5">
        <f t="shared" si="328"/>
        <v>1</v>
      </c>
      <c r="BW248" s="5">
        <f t="shared" si="329"/>
        <v>1</v>
      </c>
      <c r="BX248" s="5">
        <f t="shared" si="330"/>
        <v>1</v>
      </c>
      <c r="BY248" s="5">
        <f t="shared" si="331"/>
        <v>1</v>
      </c>
      <c r="BZ248" s="5">
        <f t="shared" si="332"/>
        <v>1</v>
      </c>
      <c r="CA248" s="5">
        <f t="shared" si="333"/>
        <v>1</v>
      </c>
      <c r="CB248" s="5">
        <f t="shared" si="334"/>
        <v>1</v>
      </c>
      <c r="CC248" s="5">
        <f t="shared" si="335"/>
        <v>1</v>
      </c>
      <c r="CD248" s="5">
        <f t="shared" si="336"/>
        <v>1</v>
      </c>
      <c r="CE248" s="5" t="str">
        <f t="shared" si="337"/>
        <v>?</v>
      </c>
      <c r="CF248" s="4" t="str">
        <f t="shared" si="338"/>
        <v>Kitöltés rendben!</v>
      </c>
      <c r="CG248" s="5">
        <f t="shared" si="339"/>
        <v>1</v>
      </c>
      <c r="CH248" s="5">
        <f t="shared" si="340"/>
        <v>0</v>
      </c>
      <c r="CI248" s="5">
        <f t="shared" si="341"/>
        <v>1</v>
      </c>
    </row>
    <row r="249" spans="1:87" s="2" customFormat="1" ht="86.4" hidden="1" customHeight="1" x14ac:dyDescent="0.3">
      <c r="A249" s="1" t="str">
        <f t="shared" si="301"/>
        <v>Kitöltés rendben!</v>
      </c>
      <c r="B249" s="172">
        <v>2</v>
      </c>
      <c r="C249" s="171" t="s">
        <v>468</v>
      </c>
      <c r="D249" s="173" t="s">
        <v>512</v>
      </c>
      <c r="E249" s="173" t="s">
        <v>574</v>
      </c>
      <c r="F249" s="174" t="str">
        <f>VLOOKUP($G249,Összesítő!$B:$F,2,FALSE)</f>
        <v>11-30429-1-003-00-12</v>
      </c>
      <c r="G249" s="171" t="s">
        <v>256</v>
      </c>
      <c r="H249" s="174">
        <f>COUNTA($G$3:G249)</f>
        <v>203</v>
      </c>
      <c r="I249" s="174" t="str">
        <f>AZ249&amp;"_"&amp;H249&amp;"_FIV_"&amp;LEFT(Előlap!$B$6,4)</f>
        <v>4179_203_FIV_2026</v>
      </c>
      <c r="J249" s="174" t="str">
        <f>VLOOKUP($G249,Összesítő!$B:$F,5,FALSE)</f>
        <v>Egyházashollós, Magyarszecsőd, Molnaszecsőd</v>
      </c>
      <c r="K249" s="174" t="str">
        <f>VLOOKUP($G249,Összesítő!$B:$F,4,FALSE)</f>
        <v>Egyházashollós Község Önkormányzata, Magyarszecsőd Község Önkormányzata, Molnaszecsőd Község Önkormányzata</v>
      </c>
      <c r="L249" s="6">
        <f t="shared" si="302"/>
        <v>4500</v>
      </c>
      <c r="M249" s="172">
        <v>2028</v>
      </c>
      <c r="N249" s="172">
        <v>2028</v>
      </c>
      <c r="O249" s="12">
        <v>0</v>
      </c>
      <c r="P249" s="7">
        <v>4500</v>
      </c>
      <c r="Q249" s="7">
        <v>0</v>
      </c>
      <c r="S249" s="7">
        <v>0</v>
      </c>
      <c r="T249" s="7">
        <v>0</v>
      </c>
      <c r="U249" s="7">
        <v>0</v>
      </c>
      <c r="V249" s="7">
        <v>0</v>
      </c>
      <c r="W249" s="7">
        <v>0</v>
      </c>
      <c r="X249" s="7">
        <v>0</v>
      </c>
      <c r="Y249" s="7">
        <v>0</v>
      </c>
      <c r="Z249" s="7">
        <v>0</v>
      </c>
      <c r="AA249" s="7">
        <v>0</v>
      </c>
      <c r="AB249" s="7">
        <v>0</v>
      </c>
      <c r="AC249" s="7">
        <v>0</v>
      </c>
      <c r="AD249" s="6">
        <f t="shared" si="303"/>
        <v>0</v>
      </c>
      <c r="AE249" s="3" t="str">
        <f t="shared" si="304"/>
        <v>Nem rövidtávú a feladat.</v>
      </c>
      <c r="AG249" s="7">
        <v>0</v>
      </c>
      <c r="AH249" s="7">
        <v>0</v>
      </c>
      <c r="AI249" s="7">
        <v>0</v>
      </c>
      <c r="AJ249" s="7">
        <v>0</v>
      </c>
      <c r="AK249" s="7">
        <v>0</v>
      </c>
      <c r="AL249" s="7">
        <v>0</v>
      </c>
      <c r="AM249" s="7">
        <v>0</v>
      </c>
      <c r="AN249" s="7">
        <v>0</v>
      </c>
      <c r="AO249" s="7">
        <v>0</v>
      </c>
      <c r="AP249" s="7">
        <v>0</v>
      </c>
      <c r="AQ249" s="7">
        <v>0</v>
      </c>
      <c r="AR249" s="6">
        <f t="shared" si="305"/>
        <v>0</v>
      </c>
      <c r="AS249" s="171" t="s">
        <v>580</v>
      </c>
      <c r="AT249" s="3" t="str">
        <f t="shared" si="306"/>
        <v>Forráshiányos a feladat!</v>
      </c>
      <c r="AV249" s="173" t="s">
        <v>0</v>
      </c>
      <c r="AW249" s="173" t="s">
        <v>0</v>
      </c>
      <c r="AZ249" s="8">
        <f>VLOOKUP($G249,Összesítő!$B:$F,3,FALSE)</f>
        <v>4179</v>
      </c>
      <c r="BA249" s="8">
        <f t="shared" si="307"/>
        <v>0</v>
      </c>
      <c r="BB249" s="5">
        <f t="shared" si="308"/>
        <v>1</v>
      </c>
      <c r="BC249" s="5" t="str">
        <f t="shared" si="309"/>
        <v>H</v>
      </c>
      <c r="BD249" s="5">
        <f t="shared" si="310"/>
        <v>0</v>
      </c>
      <c r="BE249" s="5">
        <f t="shared" si="311"/>
        <v>0</v>
      </c>
      <c r="BF249" s="5">
        <f t="shared" si="312"/>
        <v>0</v>
      </c>
      <c r="BG249" s="8" t="str">
        <f t="shared" si="313"/>
        <v>Nem rövidtávú a feladat.</v>
      </c>
      <c r="BH249" s="5">
        <f t="shared" si="314"/>
        <v>1</v>
      </c>
      <c r="BI249" s="5">
        <f t="shared" si="315"/>
        <v>1</v>
      </c>
      <c r="BJ249" s="5">
        <f t="shared" si="316"/>
        <v>1</v>
      </c>
      <c r="BK249" s="5">
        <f t="shared" si="317"/>
        <v>1</v>
      </c>
      <c r="BL249" s="5">
        <f t="shared" si="318"/>
        <v>1</v>
      </c>
      <c r="BM249" s="4" t="str">
        <f t="shared" si="319"/>
        <v>Forráshiányos a feladat!</v>
      </c>
      <c r="BN249" s="5">
        <f t="shared" si="320"/>
        <v>0</v>
      </c>
      <c r="BO249" s="5">
        <f t="shared" si="321"/>
        <v>1</v>
      </c>
      <c r="BP249" s="5">
        <f t="shared" si="322"/>
        <v>0</v>
      </c>
      <c r="BQ249" s="5">
        <f t="shared" si="323"/>
        <v>0</v>
      </c>
      <c r="BR249" s="5">
        <f t="shared" si="324"/>
        <v>0</v>
      </c>
      <c r="BS249" s="8">
        <f t="shared" si="325"/>
        <v>0</v>
      </c>
      <c r="BT249" s="5">
        <f t="shared" si="326"/>
        <v>0</v>
      </c>
      <c r="BU249" s="5">
        <f t="shared" si="327"/>
        <v>0</v>
      </c>
      <c r="BV249" s="5">
        <f t="shared" si="328"/>
        <v>1</v>
      </c>
      <c r="BW249" s="5">
        <f t="shared" si="329"/>
        <v>1</v>
      </c>
      <c r="BX249" s="5">
        <f t="shared" si="330"/>
        <v>1</v>
      </c>
      <c r="BY249" s="5">
        <f t="shared" si="331"/>
        <v>1</v>
      </c>
      <c r="BZ249" s="5">
        <f t="shared" si="332"/>
        <v>1</v>
      </c>
      <c r="CA249" s="5">
        <f t="shared" si="333"/>
        <v>1</v>
      </c>
      <c r="CB249" s="5">
        <f t="shared" si="334"/>
        <v>1</v>
      </c>
      <c r="CC249" s="5">
        <f t="shared" si="335"/>
        <v>1</v>
      </c>
      <c r="CD249" s="5">
        <f t="shared" si="336"/>
        <v>1</v>
      </c>
      <c r="CE249" s="5" t="str">
        <f t="shared" si="337"/>
        <v>?</v>
      </c>
      <c r="CF249" s="4" t="str">
        <f t="shared" si="338"/>
        <v>Kitöltés rendben!</v>
      </c>
      <c r="CG249" s="5">
        <f t="shared" si="339"/>
        <v>1</v>
      </c>
      <c r="CH249" s="5">
        <f t="shared" si="340"/>
        <v>0</v>
      </c>
      <c r="CI249" s="5">
        <f t="shared" si="341"/>
        <v>1</v>
      </c>
    </row>
    <row r="250" spans="1:87" s="2" customFormat="1" ht="86.4" hidden="1" customHeight="1" x14ac:dyDescent="0.3">
      <c r="A250" s="1" t="str">
        <f t="shared" si="301"/>
        <v>Kitöltés rendben!</v>
      </c>
      <c r="B250" s="172">
        <v>0</v>
      </c>
      <c r="C250" s="171" t="s">
        <v>489</v>
      </c>
      <c r="D250" s="173" t="s">
        <v>506</v>
      </c>
      <c r="E250" s="173" t="s">
        <v>575</v>
      </c>
      <c r="F250" s="174" t="str">
        <f>VLOOKUP($G250,Összesítő!$B:$F,2,FALSE)</f>
        <v>11-30429-1-003-00-12</v>
      </c>
      <c r="G250" s="171" t="s">
        <v>256</v>
      </c>
      <c r="H250" s="174">
        <f>COUNTA($G$3:G250)</f>
        <v>204</v>
      </c>
      <c r="I250" s="174" t="str">
        <f>AZ250&amp;"_"&amp;H250&amp;"_FIV_"&amp;LEFT(Előlap!$B$6,4)</f>
        <v>4179_204_FIV_2026</v>
      </c>
      <c r="J250" s="174" t="str">
        <f>VLOOKUP($G250,Összesítő!$B:$F,5,FALSE)</f>
        <v>Egyházashollós, Magyarszecsőd, Molnaszecsőd</v>
      </c>
      <c r="K250" s="174" t="str">
        <f>VLOOKUP($G250,Összesítő!$B:$F,4,FALSE)</f>
        <v>Egyházashollós Község Önkormányzata, Magyarszecsőd Község Önkormányzata, Molnaszecsőd Község Önkormányzata</v>
      </c>
      <c r="L250" s="6">
        <f t="shared" si="302"/>
        <v>0</v>
      </c>
      <c r="M250" s="172">
        <v>2027</v>
      </c>
      <c r="N250" s="172">
        <v>2027</v>
      </c>
      <c r="O250" s="12">
        <v>0</v>
      </c>
      <c r="P250" s="7">
        <v>0</v>
      </c>
      <c r="Q250" s="7">
        <v>0</v>
      </c>
      <c r="S250" s="7">
        <v>0</v>
      </c>
      <c r="T250" s="7">
        <v>0</v>
      </c>
      <c r="U250" s="7">
        <v>0</v>
      </c>
      <c r="V250" s="7">
        <v>0</v>
      </c>
      <c r="W250" s="7">
        <v>0</v>
      </c>
      <c r="X250" s="7">
        <v>0</v>
      </c>
      <c r="Y250" s="7">
        <v>0</v>
      </c>
      <c r="Z250" s="7">
        <v>0</v>
      </c>
      <c r="AA250" s="7">
        <v>0</v>
      </c>
      <c r="AB250" s="7">
        <v>0</v>
      </c>
      <c r="AC250" s="7">
        <v>0</v>
      </c>
      <c r="AD250" s="6">
        <f t="shared" si="303"/>
        <v>0</v>
      </c>
      <c r="AE250" s="3" t="str">
        <f t="shared" si="304"/>
        <v>A forrás egyenlő a költséggel (I.ütem).</v>
      </c>
      <c r="AG250" s="7">
        <v>0</v>
      </c>
      <c r="AH250" s="7">
        <v>0</v>
      </c>
      <c r="AI250" s="7">
        <v>0</v>
      </c>
      <c r="AJ250" s="7">
        <v>0</v>
      </c>
      <c r="AK250" s="7">
        <v>0</v>
      </c>
      <c r="AL250" s="7">
        <v>0</v>
      </c>
      <c r="AM250" s="7">
        <v>0</v>
      </c>
      <c r="AN250" s="7">
        <v>0</v>
      </c>
      <c r="AO250" s="7">
        <v>0</v>
      </c>
      <c r="AP250" s="7">
        <v>0</v>
      </c>
      <c r="AQ250" s="7">
        <v>0</v>
      </c>
      <c r="AR250" s="6">
        <f t="shared" si="305"/>
        <v>0</v>
      </c>
      <c r="AS250" s="171" t="s">
        <v>581</v>
      </c>
      <c r="AT250" s="3" t="str">
        <f t="shared" si="306"/>
        <v>Nem hosszútávú a feladat.</v>
      </c>
      <c r="AV250" s="173" t="s">
        <v>582</v>
      </c>
      <c r="AW250" s="173" t="s">
        <v>0</v>
      </c>
      <c r="AZ250" s="8">
        <f>VLOOKUP($G250,Összesítő!$B:$F,3,FALSE)</f>
        <v>4179</v>
      </c>
      <c r="BA250" s="8">
        <f t="shared" si="307"/>
        <v>31</v>
      </c>
      <c r="BB250" s="5">
        <f t="shared" si="308"/>
        <v>1</v>
      </c>
      <c r="BC250" s="5" t="str">
        <f t="shared" si="309"/>
        <v>R</v>
      </c>
      <c r="BD250" s="5">
        <f t="shared" si="310"/>
        <v>1</v>
      </c>
      <c r="BE250" s="5">
        <f t="shared" si="311"/>
        <v>0</v>
      </c>
      <c r="BF250" s="5">
        <f t="shared" si="312"/>
        <v>0</v>
      </c>
      <c r="BG250" s="8" t="str">
        <f t="shared" si="313"/>
        <v>A forrás egyenlő a költséggel (I.ütem).</v>
      </c>
      <c r="BH250" s="5">
        <f t="shared" si="314"/>
        <v>1</v>
      </c>
      <c r="BI250" s="5">
        <f t="shared" si="315"/>
        <v>1</v>
      </c>
      <c r="BJ250" s="5">
        <f t="shared" si="316"/>
        <v>0</v>
      </c>
      <c r="BK250" s="5">
        <f t="shared" si="317"/>
        <v>1</v>
      </c>
      <c r="BL250" s="5">
        <f t="shared" si="318"/>
        <v>1</v>
      </c>
      <c r="BM250" s="4" t="str">
        <f t="shared" si="319"/>
        <v>Nem hosszútávú a feladat.</v>
      </c>
      <c r="BN250" s="5">
        <f t="shared" si="320"/>
        <v>1</v>
      </c>
      <c r="BO250" s="5">
        <f t="shared" si="321"/>
        <v>0</v>
      </c>
      <c r="BP250" s="5">
        <f t="shared" si="322"/>
        <v>1</v>
      </c>
      <c r="BQ250" s="5">
        <f t="shared" si="323"/>
        <v>0</v>
      </c>
      <c r="BR250" s="5">
        <f t="shared" si="324"/>
        <v>1</v>
      </c>
      <c r="BS250" s="8" t="str">
        <f t="shared" si="325"/>
        <v>Nincs hosszútávú terv!</v>
      </c>
      <c r="BT250" s="5">
        <f t="shared" si="326"/>
        <v>1</v>
      </c>
      <c r="BU250" s="5">
        <f t="shared" si="327"/>
        <v>0</v>
      </c>
      <c r="BV250" s="5">
        <f t="shared" si="328"/>
        <v>1</v>
      </c>
      <c r="BW250" s="5">
        <f t="shared" si="329"/>
        <v>1</v>
      </c>
      <c r="BX250" s="5">
        <f t="shared" si="330"/>
        <v>1</v>
      </c>
      <c r="BY250" s="5">
        <f t="shared" si="331"/>
        <v>1</v>
      </c>
      <c r="BZ250" s="5">
        <f t="shared" si="332"/>
        <v>1</v>
      </c>
      <c r="CA250" s="5">
        <f t="shared" si="333"/>
        <v>1</v>
      </c>
      <c r="CB250" s="5">
        <f t="shared" si="334"/>
        <v>1</v>
      </c>
      <c r="CC250" s="5">
        <f t="shared" si="335"/>
        <v>1</v>
      </c>
      <c r="CD250" s="5">
        <f t="shared" si="336"/>
        <v>1</v>
      </c>
      <c r="CE250" s="5" t="str">
        <f t="shared" si="337"/>
        <v>?</v>
      </c>
      <c r="CF250" s="4" t="str">
        <f t="shared" si="338"/>
        <v>Kitöltés rendben!</v>
      </c>
      <c r="CG250" s="5">
        <f t="shared" si="339"/>
        <v>1</v>
      </c>
      <c r="CH250" s="5">
        <f t="shared" si="340"/>
        <v>1</v>
      </c>
      <c r="CI250" s="5">
        <f t="shared" si="341"/>
        <v>0</v>
      </c>
    </row>
    <row r="251" spans="1:87" s="2" customFormat="1" ht="31.2" hidden="1" customHeight="1" x14ac:dyDescent="0.3">
      <c r="A251" s="1" t="str">
        <f t="shared" ref="A251:A318" si="414">IF($G251="","Nincs VKR kiválasztva!",CF251)</f>
        <v>Nincs VKR kiválasztva!</v>
      </c>
      <c r="B251" s="172"/>
      <c r="C251" s="171"/>
      <c r="D251" s="173"/>
      <c r="E251" s="173"/>
      <c r="F251" s="174" t="e">
        <f>VLOOKUP($G251,Összesítő!$B:$F,2,FALSE)</f>
        <v>#N/A</v>
      </c>
      <c r="G251" s="171"/>
      <c r="H251" s="174">
        <f>COUNTA($G$3:G251)</f>
        <v>204</v>
      </c>
      <c r="I251" s="174" t="e">
        <f>AZ251&amp;"_"&amp;H251&amp;"_FIV_"&amp;LEFT(Előlap!$B$6,4)</f>
        <v>#N/A</v>
      </c>
      <c r="J251" s="174" t="e">
        <f>VLOOKUP($G251,Összesítő!$B:$F,5,FALSE)</f>
        <v>#N/A</v>
      </c>
      <c r="K251" s="174" t="e">
        <f>VLOOKUP($G251,Összesítő!$B:$F,4,FALSE)</f>
        <v>#N/A</v>
      </c>
      <c r="L251" s="6">
        <f t="shared" ref="L251:L318" si="415">O251+P251</f>
        <v>0</v>
      </c>
      <c r="M251" s="172"/>
      <c r="N251" s="172"/>
      <c r="O251" s="12"/>
      <c r="P251" s="7"/>
      <c r="Q251" s="7"/>
      <c r="S251" s="7"/>
      <c r="T251" s="7"/>
      <c r="U251" s="7"/>
      <c r="V251" s="7"/>
      <c r="W251" s="7"/>
      <c r="X251" s="7"/>
      <c r="Y251" s="7"/>
      <c r="Z251" s="7"/>
      <c r="AA251" s="7"/>
      <c r="AB251" s="7"/>
      <c r="AC251" s="7"/>
      <c r="AD251" s="6">
        <f t="shared" ref="AD251:AD318" si="416">SUM(S251:AC251)</f>
        <v>0</v>
      </c>
      <c r="AE251" s="3" t="str">
        <f t="shared" ref="AE251:AE318" si="417">IF($G251="","Nincs VKR kiválasztva!",IF(BB251=0,"Hiányos kitöltés!",BG251))</f>
        <v>Nincs VKR kiválasztva!</v>
      </c>
      <c r="AG251" s="7"/>
      <c r="AH251" s="7"/>
      <c r="AI251" s="7"/>
      <c r="AJ251" s="7"/>
      <c r="AK251" s="7"/>
      <c r="AL251" s="7"/>
      <c r="AM251" s="7"/>
      <c r="AN251" s="7"/>
      <c r="AO251" s="7"/>
      <c r="AP251" s="7"/>
      <c r="AQ251" s="7"/>
      <c r="AR251" s="6">
        <f t="shared" ref="AR251:AR318" si="418">SUM(AG251:AQ251)</f>
        <v>0</v>
      </c>
      <c r="AS251" s="171"/>
      <c r="AT251" s="3" t="str">
        <f t="shared" ref="AT251:AT318" si="419">IF($G251="","Nincs VKR kiválasztva!",IF($BB251=0,"Hiányos kitöltés!",IF($BO251=0,"Nem hosszútávú a feladat.",$BM251)))</f>
        <v>Nincs VKR kiválasztva!</v>
      </c>
      <c r="AV251" s="173" t="s">
        <v>0</v>
      </c>
      <c r="AW251" s="173" t="s">
        <v>0</v>
      </c>
      <c r="AZ251" s="8" t="e">
        <f>VLOOKUP($G251,Összesítő!$B:$F,3,FALSE)</f>
        <v>#N/A</v>
      </c>
      <c r="BA251" s="8">
        <f t="shared" ref="BA251:BA318" si="420">LEN($AV251)</f>
        <v>0</v>
      </c>
      <c r="BB251" s="5" t="e">
        <f t="shared" ref="BB251:BB318" si="421">IF(OR($B251="",$C251="",$D251="",$E251="",$F251="",$M251="",$N251="",$O251="",$P251="",$Q251=""),0,1)</f>
        <v>#N/A</v>
      </c>
      <c r="BC251" s="5" t="e">
        <f t="shared" ref="BC251:BC318" si="422">IF($F251="",0,IF(AND($M251=2027,$N251=2027),"R",IF(AND($M251=2027,$N251&gt;2027),"RH",IF(AND($M251&gt;2027,$N251&gt;2027),"H","x"))))</f>
        <v>#N/A</v>
      </c>
      <c r="BD251" s="5" t="e">
        <f t="shared" ref="BD251:BD318" si="423">IF(OR(BC251="R",BC251="RH"),1,0)</f>
        <v>#N/A</v>
      </c>
      <c r="BE251" s="5" t="e">
        <f t="shared" ref="BE251:BE318" si="424">IF(AND($BC251="R",$P251&gt;0),1,IF(AND($BC251="H",$O251&gt;0),1,0))</f>
        <v>#N/A</v>
      </c>
      <c r="BF251" s="5">
        <f t="shared" ref="BF251:BF318" si="425">IF($AD251&lt;$O251,1,IF($AD251=$O251,0))</f>
        <v>0</v>
      </c>
      <c r="BG251" s="8" t="str">
        <f t="shared" ref="BG251:BG318" si="426">IF($M251&gt;2027,"Nem rövidtávú a feladat.",IF($BF251=1,"Az I. ütem nem lehet forráshiányos!",IF($AD251&gt;$O251,"Többlet forrást jelölt meg az I.ütemnél! Kérjük, a többletet az 'Osszesito' fülön tüntesse fel!",IF($AD251=$O251,"A forrás egyenlő a költséggel (I.ütem).",0))))</f>
        <v>A forrás egyenlő a költséggel (I.ütem).</v>
      </c>
      <c r="BH251" s="5">
        <f t="shared" ref="BH251:BH318" si="427">IF(AND($S251&lt;&gt;"",$T251&lt;&gt;"",$U251&lt;&gt;"",$V251&lt;&gt;"",$W251&lt;&gt;"",$X251&lt;&gt;"",$Y251&lt;&gt;"",$Z251&lt;&gt;"",$AA251&lt;&gt;"",$AB251&lt;&gt;"",$AC251&lt;&gt;""),1,0)</f>
        <v>0</v>
      </c>
      <c r="BI251" s="5">
        <f t="shared" ref="BI251:BI318" si="428">IF(AND($BH251=1,$O251=$AD251),1,0)</f>
        <v>0</v>
      </c>
      <c r="BJ251" s="5">
        <f t="shared" ref="BJ251:BJ318" si="429">IF($AR251&lt;$P251,1,0)</f>
        <v>0</v>
      </c>
      <c r="BK251" s="5">
        <f t="shared" ref="BK251:BK318" si="430">IF(AND($AG251&lt;&gt;"",$AH251&lt;&gt;"",$AI251&lt;&gt;"",$AJ251&lt;&gt;"",$AK251&lt;&gt;"",$AL251&lt;&gt;"",$AM251&lt;&gt;"",$AN251&lt;&gt;"",$AO251&lt;&gt;"",$AP251&lt;&gt;"",$AQ251&lt;&gt;""),1,0)</f>
        <v>0</v>
      </c>
      <c r="BL251" s="5">
        <f t="shared" ref="BL251:BL318" si="431">IF(AND($BK251=1,$P251=$AR251),1,IF(AND($BK251=1,$P251&gt;$AR251,AS251="igen"),1,0))</f>
        <v>0</v>
      </c>
      <c r="BM251" s="4" t="str">
        <f t="shared" ref="BM251:BM318" si="432">IF($N251&lt;2028,"Nem hosszútávú a feladat.",IF(AND($BJ251=1,$AS251="nem"),"Forráshiányos a feladat? Jelölje az AR-oszlopban!",IF(AND($BJ251=0,$AS251="igen"),"Forráshiányosnak jelölte a feladat az AR-oszlopban, de a forrás költség adatok alapnján nem az!",IF(AND($BJ251=1,$AS251="igen"),"Forráshiányos a feladat!",IF($AR251&gt;$P251,"Többlet forrást jelölt meg az II.ütemnél! Kérjük, a többletet az 'Osszesito' fülön tüntesse fel!",IF($AR251=$P251,"A forrás egyenlő a költséggel (II.ütem).",0))))))</f>
        <v>Nem hosszútávú a feladat.</v>
      </c>
      <c r="BN251" s="5">
        <f t="shared" ref="BN251:BN318" si="433">IF($N251&lt;2028,1,0)</f>
        <v>1</v>
      </c>
      <c r="BO251" s="5">
        <f t="shared" ref="BO251:BO318" si="434">IF($N251&gt;2027,1,0)</f>
        <v>0</v>
      </c>
      <c r="BP251" s="5">
        <f t="shared" ref="BP251:BP318" si="435">IF(AND($BN251=1,$O251=0),1,0)</f>
        <v>1</v>
      </c>
      <c r="BQ251" s="5">
        <f t="shared" ref="BQ251:BQ318" si="436">IF(AND($BO251=1,$P251=0),1,0)</f>
        <v>0</v>
      </c>
      <c r="BR251" s="5" t="e">
        <f t="shared" ref="BR251:BR318" si="437">IF(AND($BC251="R",$O251=0,$BA251&gt;29),1,IF(AND($BC251="RH",$O251=0,$BA251&gt;29),1,0))</f>
        <v>#N/A</v>
      </c>
      <c r="BS251" s="8" t="str">
        <f t="shared" ref="BS251:BS318" si="438">IF($BO251=0,"Nincs hosszútávú terv!",IF(AND($BC251="H",$P251=0,$BA251=0),"Nullás a hosszútávú feladat és nincs hozzá indoklás!",IF(AND($BC251="RH",$P251=0,$BA251=0),"Nullás a hosszútávú feladat és nincs hozzá indoklás!",IF(AND($BC251="R",$P251=0,$BA251&lt;300),"Nullás a hosszútávú feladat és rövid hozzá az indoklás!",IF(AND($BC251="RH",$P251=0,$BA251&lt;300),"Nullás a hosszútávú feladat és rövid hozzá az indoklás!",0)))))</f>
        <v>Nincs hosszútávú terv!</v>
      </c>
      <c r="BT251" s="5" t="e">
        <f t="shared" ref="BT251:BT318" si="439">IF(AND($BC251="R",$O251=0,$BA251&gt;29),1,IF(AND($BC251="RH",$O251=0,$BA251&gt;29),1,0))</f>
        <v>#N/A</v>
      </c>
      <c r="BU251" s="5" t="e">
        <f t="shared" ref="BU251:BU318" si="440">IF(AND($BC251="H",$P251=0,$BA251&gt;29),1,IF(AND($BC251="RH",$P251=0,$BA251&gt;29),1,0))</f>
        <v>#N/A</v>
      </c>
      <c r="BV251" s="5">
        <f t="shared" ref="BV251:BV318" si="441">IF($B251="",0,1)</f>
        <v>0</v>
      </c>
      <c r="BW251" s="5">
        <f t="shared" ref="BW251:BW318" si="442">IF($C251="",0,1)</f>
        <v>0</v>
      </c>
      <c r="BX251" s="5">
        <f t="shared" ref="BX251:BX318" si="443">IF($D251="",0,1)</f>
        <v>0</v>
      </c>
      <c r="BY251" s="5">
        <f t="shared" ref="BY251:BY318" si="444">IF($E251="",0,1)</f>
        <v>0</v>
      </c>
      <c r="BZ251" s="5">
        <f t="shared" ref="BZ251:BZ318" si="445">IF($M251="",0,1)</f>
        <v>0</v>
      </c>
      <c r="CA251" s="5">
        <f t="shared" ref="CA251:CA318" si="446">IF($N251="",0,1)</f>
        <v>0</v>
      </c>
      <c r="CB251" s="5">
        <f t="shared" ref="CB251:CB318" si="447">IF($O251="",0,1)</f>
        <v>0</v>
      </c>
      <c r="CC251" s="5">
        <f t="shared" ref="CC251:CC318" si="448">IF($P251="",0,1)</f>
        <v>0</v>
      </c>
      <c r="CD251" s="5">
        <f t="shared" ref="CD251:CD318" si="449">IF($Q251="",0,1)</f>
        <v>0</v>
      </c>
      <c r="CE251" s="5" t="e">
        <f t="shared" ref="CE251:CE318" si="450">IF(AND($BB251=0,$BV251=0),"Hiányos kitöltés! (B-oszlop üres)",IF(AND($BB251=0,$BW251=0),"Hiányos kitöltés! (C-oszlop üres)",IF(AND($BB251=0,$BX251=0),"Hiányos kitöltés! (D-oszlop üres)",IF(AND($BB251=0,$BY251=0),"Hiányos kitöltés! (E-oszlop üres)",IF(AND($BB251=0,$BZ251=0),"Hiányos kitöltés! (L-oszlop üres)",IF(AND($BB251=0,$CA251=0),"Hiányos kitöltés! (M-oszlop üres)",IF(AND($BB251=0,$CB251=0),"Hiányos kitöltés! (N-oszlop üres)",IF(AND($BB251=0,$CC251=0),"Hiányos kitöltés! (O-oszlop üres)",IF(AND($BB251=0,$CD251=0),"Hiányos kitöltés! (P-oszlop üres)",IF(AND($BB251=0,$BH251=0),"Hiányos kitöltés! (I.ütem forrása hiányos!","?"))))))))))</f>
        <v>#N/A</v>
      </c>
      <c r="CF251" s="4" t="e">
        <f t="shared" ref="CF251:CF318" si="451">IF($BB251=0,$CE251,IF($BH251=0,"I. ütem forrása nincs kitöltve!",IF($BK251=0,"II. ütem forrása nincs kitöltve!",IF($BE251=1,"Költségek üteme nem megfelelő (az időtartam és a költség üteme eltér)!",IF(AND(BI251=0,$BB251=1,$BK251=1,$BE251=1),"Kötelező cellák kitöltve, de az I. ütem forrása hibás!",IF(AND(BK251=0,$BB251=1,$BK251=1,$BE251=1),"Kötelező cellák kitöltve, de a II. ütem forrása hibás!",IF(AND($BP251=1,$BA251&lt;30),"Nullás a rövidtávú feladat és rövid (hiányzik) a hozzá tartozó indoklás!",IF(AND($BQ251=1,$BA251&lt;30),"Nullás a hosszútávú feladat és rövid (hiányzik) a hozzá tartozó indoklás!",IF(AND(BO251=1,C251="1811_RENDKÍVÜLI"),"II. ütemre nem tervezhet Rendkívüli feladatot!",IF(BI251=0,AE251,IF(BL251=0,AT251,IF(AND(BD251=1,$Q251&gt;$O251),"EM rendelet 2. melléklet terhére elszámolt költség nem lehet nagyobb az I. ütemre tervezett tényleges költségnél!",IF($AD251&gt;$O251,"Többlet forrást jelölt meg az I. ütemnél! Kérjük, a többletet az 'Osszesito' fülön tüntesse fel!",IF($AR251&gt;$P251,"Többlet forrást jelölt meg a II. ütemnél! Kérjük, a többletet az 'Osszesito' fülön tüntesse fel!","Kitöltés rendben!"))))))))))))))</f>
        <v>#N/A</v>
      </c>
      <c r="CG251" s="5">
        <f t="shared" ref="CG251:CG318" si="452">IF(A251="Kitöltés rendben!",1,0)</f>
        <v>0</v>
      </c>
      <c r="CH251" s="5" t="e">
        <f t="shared" ref="CH251:CH318" si="453">IF(AND($BC251="R",$CG251=1),1,IF(AND($BC251="RH",$CG251=1),1,0))</f>
        <v>#N/A</v>
      </c>
      <c r="CI251" s="5" t="e">
        <f t="shared" ref="CI251:CI318" si="454">IF(AND($BC251="H",$CG251=1),1,IF(AND($BC251="RH",$CG251=1),1,0))</f>
        <v>#N/A</v>
      </c>
    </row>
    <row r="252" spans="1:87" s="2" customFormat="1" ht="55.95" hidden="1" customHeight="1" x14ac:dyDescent="0.3">
      <c r="A252" s="1" t="str">
        <f t="shared" si="414"/>
        <v>Kitöltés rendben!</v>
      </c>
      <c r="B252" s="172">
        <v>2</v>
      </c>
      <c r="C252" s="171" t="s">
        <v>421</v>
      </c>
      <c r="D252" s="173" t="s">
        <v>551</v>
      </c>
      <c r="E252" s="173" t="s">
        <v>576</v>
      </c>
      <c r="F252" s="174" t="str">
        <f>VLOOKUP($G252,Összesítő!$B:$F,2,FALSE)</f>
        <v>11-21254-1-001-00-10</v>
      </c>
      <c r="G252" s="171" t="s">
        <v>180</v>
      </c>
      <c r="H252" s="174">
        <f>COUNTA($G$3:G252)</f>
        <v>205</v>
      </c>
      <c r="I252" s="174" t="str">
        <f>AZ252&amp;"_"&amp;H252&amp;"_FIV_"&amp;LEFT(Előlap!$B$6,4)</f>
        <v>4159_205_FIV_2026</v>
      </c>
      <c r="J252" s="174" t="str">
        <f>VLOOKUP($G252,Összesítő!$B:$F,5,FALSE)</f>
        <v>Szentpéterfa</v>
      </c>
      <c r="K252" s="174" t="str">
        <f>VLOOKUP($G252,Összesítő!$B:$F,4,FALSE)</f>
        <v>Szentpéterfa Községi Önkormányzat</v>
      </c>
      <c r="L252" s="6">
        <f t="shared" si="415"/>
        <v>80000</v>
      </c>
      <c r="M252" s="172">
        <v>2033</v>
      </c>
      <c r="N252" s="172">
        <v>2033</v>
      </c>
      <c r="O252" s="12">
        <v>0</v>
      </c>
      <c r="P252" s="7">
        <v>80000</v>
      </c>
      <c r="Q252" s="7">
        <v>0</v>
      </c>
      <c r="S252" s="7">
        <v>0</v>
      </c>
      <c r="T252" s="7">
        <v>0</v>
      </c>
      <c r="U252" s="7">
        <v>0</v>
      </c>
      <c r="V252" s="7">
        <v>0</v>
      </c>
      <c r="W252" s="7">
        <v>0</v>
      </c>
      <c r="X252" s="7">
        <v>0</v>
      </c>
      <c r="Y252" s="7">
        <v>0</v>
      </c>
      <c r="Z252" s="7">
        <v>0</v>
      </c>
      <c r="AA252" s="7">
        <v>0</v>
      </c>
      <c r="AB252" s="7">
        <v>0</v>
      </c>
      <c r="AC252" s="7">
        <v>0</v>
      </c>
      <c r="AD252" s="6">
        <f t="shared" si="416"/>
        <v>0</v>
      </c>
      <c r="AE252" s="3" t="str">
        <f t="shared" si="417"/>
        <v>Nem rövidtávú a feladat.</v>
      </c>
      <c r="AG252" s="7">
        <v>0</v>
      </c>
      <c r="AH252" s="7">
        <v>0</v>
      </c>
      <c r="AI252" s="7">
        <v>0</v>
      </c>
      <c r="AJ252" s="7">
        <v>0</v>
      </c>
      <c r="AK252" s="7">
        <v>0</v>
      </c>
      <c r="AL252" s="7">
        <v>0</v>
      </c>
      <c r="AM252" s="7">
        <v>0</v>
      </c>
      <c r="AN252" s="7">
        <v>0</v>
      </c>
      <c r="AO252" s="7">
        <v>0</v>
      </c>
      <c r="AP252" s="7">
        <v>0</v>
      </c>
      <c r="AQ252" s="7">
        <v>0</v>
      </c>
      <c r="AR252" s="6">
        <f t="shared" si="418"/>
        <v>0</v>
      </c>
      <c r="AS252" s="171" t="s">
        <v>580</v>
      </c>
      <c r="AT252" s="3" t="str">
        <f t="shared" si="419"/>
        <v>Forráshiányos a feladat!</v>
      </c>
      <c r="AV252" s="173" t="s">
        <v>0</v>
      </c>
      <c r="AW252" s="173" t="s">
        <v>0</v>
      </c>
      <c r="AZ252" s="8">
        <f>VLOOKUP($G252,Összesítő!$B:$F,3,FALSE)</f>
        <v>4159</v>
      </c>
      <c r="BA252" s="8">
        <f t="shared" si="420"/>
        <v>0</v>
      </c>
      <c r="BB252" s="5">
        <f t="shared" si="421"/>
        <v>1</v>
      </c>
      <c r="BC252" s="5" t="str">
        <f t="shared" si="422"/>
        <v>H</v>
      </c>
      <c r="BD252" s="5">
        <f t="shared" si="423"/>
        <v>0</v>
      </c>
      <c r="BE252" s="5">
        <f t="shared" si="424"/>
        <v>0</v>
      </c>
      <c r="BF252" s="5">
        <f t="shared" si="425"/>
        <v>0</v>
      </c>
      <c r="BG252" s="8" t="str">
        <f t="shared" si="426"/>
        <v>Nem rövidtávú a feladat.</v>
      </c>
      <c r="BH252" s="5">
        <f t="shared" si="427"/>
        <v>1</v>
      </c>
      <c r="BI252" s="5">
        <f t="shared" si="428"/>
        <v>1</v>
      </c>
      <c r="BJ252" s="5">
        <f t="shared" si="429"/>
        <v>1</v>
      </c>
      <c r="BK252" s="5">
        <f t="shared" si="430"/>
        <v>1</v>
      </c>
      <c r="BL252" s="5">
        <f t="shared" si="431"/>
        <v>1</v>
      </c>
      <c r="BM252" s="4" t="str">
        <f t="shared" si="432"/>
        <v>Forráshiányos a feladat!</v>
      </c>
      <c r="BN252" s="5">
        <f t="shared" si="433"/>
        <v>0</v>
      </c>
      <c r="BO252" s="5">
        <f t="shared" si="434"/>
        <v>1</v>
      </c>
      <c r="BP252" s="5">
        <f t="shared" si="435"/>
        <v>0</v>
      </c>
      <c r="BQ252" s="5">
        <f t="shared" si="436"/>
        <v>0</v>
      </c>
      <c r="BR252" s="5">
        <f t="shared" si="437"/>
        <v>0</v>
      </c>
      <c r="BS252" s="8">
        <f t="shared" si="438"/>
        <v>0</v>
      </c>
      <c r="BT252" s="5">
        <f t="shared" si="439"/>
        <v>0</v>
      </c>
      <c r="BU252" s="5">
        <f t="shared" si="440"/>
        <v>0</v>
      </c>
      <c r="BV252" s="5">
        <f t="shared" si="441"/>
        <v>1</v>
      </c>
      <c r="BW252" s="5">
        <f t="shared" si="442"/>
        <v>1</v>
      </c>
      <c r="BX252" s="5">
        <f t="shared" si="443"/>
        <v>1</v>
      </c>
      <c r="BY252" s="5">
        <f t="shared" si="444"/>
        <v>1</v>
      </c>
      <c r="BZ252" s="5">
        <f t="shared" si="445"/>
        <v>1</v>
      </c>
      <c r="CA252" s="5">
        <f t="shared" si="446"/>
        <v>1</v>
      </c>
      <c r="CB252" s="5">
        <f t="shared" si="447"/>
        <v>1</v>
      </c>
      <c r="CC252" s="5">
        <f t="shared" si="448"/>
        <v>1</v>
      </c>
      <c r="CD252" s="5">
        <f t="shared" si="449"/>
        <v>1</v>
      </c>
      <c r="CE252" s="5" t="str">
        <f t="shared" si="450"/>
        <v>?</v>
      </c>
      <c r="CF252" s="4" t="str">
        <f t="shared" si="451"/>
        <v>Kitöltés rendben!</v>
      </c>
      <c r="CG252" s="5">
        <f t="shared" si="452"/>
        <v>1</v>
      </c>
      <c r="CH252" s="5">
        <f t="shared" si="453"/>
        <v>0</v>
      </c>
      <c r="CI252" s="5">
        <f t="shared" si="454"/>
        <v>1</v>
      </c>
    </row>
    <row r="253" spans="1:87" s="2" customFormat="1" ht="28.8" hidden="1" x14ac:dyDescent="0.3">
      <c r="A253" s="1" t="str">
        <f t="shared" si="414"/>
        <v>Kitöltés rendben!</v>
      </c>
      <c r="B253" s="172">
        <v>2</v>
      </c>
      <c r="C253" s="171" t="s">
        <v>399</v>
      </c>
      <c r="D253" s="173" t="s">
        <v>520</v>
      </c>
      <c r="E253" s="173" t="s">
        <v>576</v>
      </c>
      <c r="F253" s="174" t="str">
        <f>VLOOKUP($G253,Összesítő!$B:$F,2,FALSE)</f>
        <v>11-21254-1-001-00-10</v>
      </c>
      <c r="G253" s="171" t="s">
        <v>180</v>
      </c>
      <c r="H253" s="174">
        <f>COUNTA($G$3:G253)</f>
        <v>206</v>
      </c>
      <c r="I253" s="174" t="str">
        <f>AZ253&amp;"_"&amp;H253&amp;"_FIV_"&amp;LEFT(Előlap!$B$6,4)</f>
        <v>4159_206_FIV_2026</v>
      </c>
      <c r="J253" s="174" t="str">
        <f>VLOOKUP($G253,Összesítő!$B:$F,5,FALSE)</f>
        <v>Szentpéterfa</v>
      </c>
      <c r="K253" s="174" t="str">
        <f>VLOOKUP($G253,Összesítő!$B:$F,4,FALSE)</f>
        <v>Szentpéterfa Községi Önkormányzat</v>
      </c>
      <c r="L253" s="6">
        <f t="shared" si="415"/>
        <v>80000</v>
      </c>
      <c r="M253" s="172">
        <v>2030</v>
      </c>
      <c r="N253" s="172">
        <v>2030</v>
      </c>
      <c r="O253" s="12">
        <v>0</v>
      </c>
      <c r="P253" s="7">
        <v>80000</v>
      </c>
      <c r="Q253" s="7">
        <v>0</v>
      </c>
      <c r="S253" s="7">
        <v>0</v>
      </c>
      <c r="T253" s="7">
        <v>0</v>
      </c>
      <c r="U253" s="7">
        <v>0</v>
      </c>
      <c r="V253" s="7">
        <v>0</v>
      </c>
      <c r="W253" s="7">
        <v>0</v>
      </c>
      <c r="X253" s="7">
        <v>0</v>
      </c>
      <c r="Y253" s="7">
        <v>0</v>
      </c>
      <c r="Z253" s="7">
        <v>0</v>
      </c>
      <c r="AA253" s="7">
        <v>0</v>
      </c>
      <c r="AB253" s="7">
        <v>0</v>
      </c>
      <c r="AC253" s="7">
        <v>0</v>
      </c>
      <c r="AD253" s="6">
        <f t="shared" si="416"/>
        <v>0</v>
      </c>
      <c r="AE253" s="3" t="str">
        <f t="shared" si="417"/>
        <v>Nem rövidtávú a feladat.</v>
      </c>
      <c r="AG253" s="7">
        <v>0</v>
      </c>
      <c r="AH253" s="7">
        <v>0</v>
      </c>
      <c r="AI253" s="7">
        <v>200</v>
      </c>
      <c r="AJ253" s="7">
        <v>0</v>
      </c>
      <c r="AK253" s="7">
        <v>0</v>
      </c>
      <c r="AL253" s="7">
        <v>0</v>
      </c>
      <c r="AM253" s="7">
        <v>0</v>
      </c>
      <c r="AN253" s="7">
        <v>0</v>
      </c>
      <c r="AO253" s="7">
        <v>0</v>
      </c>
      <c r="AP253" s="7">
        <v>0</v>
      </c>
      <c r="AQ253" s="7">
        <v>0</v>
      </c>
      <c r="AR253" s="6">
        <f t="shared" si="418"/>
        <v>200</v>
      </c>
      <c r="AS253" s="171" t="s">
        <v>580</v>
      </c>
      <c r="AT253" s="3" t="str">
        <f t="shared" si="419"/>
        <v>Forráshiányos a feladat!</v>
      </c>
      <c r="AV253" s="173" t="s">
        <v>0</v>
      </c>
      <c r="AW253" s="173" t="s">
        <v>0</v>
      </c>
      <c r="AZ253" s="8">
        <f>VLOOKUP($G253,Összesítő!$B:$F,3,FALSE)</f>
        <v>4159</v>
      </c>
      <c r="BA253" s="8">
        <f t="shared" si="420"/>
        <v>0</v>
      </c>
      <c r="BB253" s="5">
        <f t="shared" si="421"/>
        <v>1</v>
      </c>
      <c r="BC253" s="5" t="str">
        <f t="shared" si="422"/>
        <v>H</v>
      </c>
      <c r="BD253" s="5">
        <f t="shared" si="423"/>
        <v>0</v>
      </c>
      <c r="BE253" s="5">
        <f t="shared" si="424"/>
        <v>0</v>
      </c>
      <c r="BF253" s="5">
        <f t="shared" si="425"/>
        <v>0</v>
      </c>
      <c r="BG253" s="8" t="str">
        <f t="shared" si="426"/>
        <v>Nem rövidtávú a feladat.</v>
      </c>
      <c r="BH253" s="5">
        <f t="shared" si="427"/>
        <v>1</v>
      </c>
      <c r="BI253" s="5">
        <f t="shared" si="428"/>
        <v>1</v>
      </c>
      <c r="BJ253" s="5">
        <f t="shared" si="429"/>
        <v>1</v>
      </c>
      <c r="BK253" s="5">
        <f t="shared" si="430"/>
        <v>1</v>
      </c>
      <c r="BL253" s="5">
        <f t="shared" si="431"/>
        <v>1</v>
      </c>
      <c r="BM253" s="4" t="str">
        <f t="shared" si="432"/>
        <v>Forráshiányos a feladat!</v>
      </c>
      <c r="BN253" s="5">
        <f t="shared" si="433"/>
        <v>0</v>
      </c>
      <c r="BO253" s="5">
        <f t="shared" si="434"/>
        <v>1</v>
      </c>
      <c r="BP253" s="5">
        <f t="shared" si="435"/>
        <v>0</v>
      </c>
      <c r="BQ253" s="5">
        <f t="shared" si="436"/>
        <v>0</v>
      </c>
      <c r="BR253" s="5">
        <f t="shared" si="437"/>
        <v>0</v>
      </c>
      <c r="BS253" s="8">
        <f t="shared" si="438"/>
        <v>0</v>
      </c>
      <c r="BT253" s="5">
        <f t="shared" si="439"/>
        <v>0</v>
      </c>
      <c r="BU253" s="5">
        <f t="shared" si="440"/>
        <v>0</v>
      </c>
      <c r="BV253" s="5">
        <f t="shared" si="441"/>
        <v>1</v>
      </c>
      <c r="BW253" s="5">
        <f t="shared" si="442"/>
        <v>1</v>
      </c>
      <c r="BX253" s="5">
        <f t="shared" si="443"/>
        <v>1</v>
      </c>
      <c r="BY253" s="5">
        <f t="shared" si="444"/>
        <v>1</v>
      </c>
      <c r="BZ253" s="5">
        <f t="shared" si="445"/>
        <v>1</v>
      </c>
      <c r="CA253" s="5">
        <f t="shared" si="446"/>
        <v>1</v>
      </c>
      <c r="CB253" s="5">
        <f t="shared" si="447"/>
        <v>1</v>
      </c>
      <c r="CC253" s="5">
        <f t="shared" si="448"/>
        <v>1</v>
      </c>
      <c r="CD253" s="5">
        <f t="shared" si="449"/>
        <v>1</v>
      </c>
      <c r="CE253" s="5" t="str">
        <f t="shared" si="450"/>
        <v>?</v>
      </c>
      <c r="CF253" s="4" t="str">
        <f t="shared" si="451"/>
        <v>Kitöltés rendben!</v>
      </c>
      <c r="CG253" s="5">
        <f t="shared" si="452"/>
        <v>1</v>
      </c>
      <c r="CH253" s="5">
        <f t="shared" si="453"/>
        <v>0</v>
      </c>
      <c r="CI253" s="5">
        <f t="shared" si="454"/>
        <v>1</v>
      </c>
    </row>
    <row r="254" spans="1:87" s="2" customFormat="1" ht="42" hidden="1" customHeight="1" x14ac:dyDescent="0.3">
      <c r="A254" s="1" t="str">
        <f t="shared" ref="A254" si="455">IF($G254="","Nincs VKR kiválasztva!",CF254)</f>
        <v>Kitöltés rendben!</v>
      </c>
      <c r="B254" s="176">
        <v>2</v>
      </c>
      <c r="C254" s="171" t="s">
        <v>481</v>
      </c>
      <c r="D254" s="173" t="s">
        <v>511</v>
      </c>
      <c r="E254" s="173" t="s">
        <v>574</v>
      </c>
      <c r="F254" s="174" t="str">
        <f>VLOOKUP($G254,Összesítő!$B:$F,2,FALSE)</f>
        <v>11-21254-1-001-00-10</v>
      </c>
      <c r="G254" s="171" t="s">
        <v>180</v>
      </c>
      <c r="H254" s="174">
        <f>COUNTA($G$3:G254)</f>
        <v>207</v>
      </c>
      <c r="I254" s="174" t="str">
        <f>AZ254&amp;"_"&amp;H254&amp;"_FIV_"&amp;LEFT(Előlap!$B$6,4)</f>
        <v>4159_207_FIV_2026</v>
      </c>
      <c r="J254" s="174" t="str">
        <f>VLOOKUP($G254,Összesítő!$B:$F,5,FALSE)</f>
        <v>Szentpéterfa</v>
      </c>
      <c r="K254" s="174" t="str">
        <f>VLOOKUP($G254,Összesítő!$B:$F,4,FALSE)</f>
        <v>Szentpéterfa Községi Önkormányzat</v>
      </c>
      <c r="L254" s="6">
        <f t="shared" ref="L254" si="456">O254+P254</f>
        <v>8000</v>
      </c>
      <c r="M254" s="176">
        <v>2029</v>
      </c>
      <c r="N254" s="176">
        <v>2029</v>
      </c>
      <c r="O254" s="12">
        <v>0</v>
      </c>
      <c r="P254" s="7">
        <v>8000</v>
      </c>
      <c r="Q254" s="7">
        <v>0</v>
      </c>
      <c r="S254" s="7">
        <v>0</v>
      </c>
      <c r="T254" s="7">
        <v>0</v>
      </c>
      <c r="U254" s="7">
        <v>0</v>
      </c>
      <c r="V254" s="7">
        <v>0</v>
      </c>
      <c r="W254" s="7">
        <v>0</v>
      </c>
      <c r="X254" s="7">
        <v>0</v>
      </c>
      <c r="Y254" s="7">
        <v>0</v>
      </c>
      <c r="Z254" s="7">
        <v>0</v>
      </c>
      <c r="AA254" s="7">
        <v>0</v>
      </c>
      <c r="AB254" s="7">
        <v>0</v>
      </c>
      <c r="AC254" s="7">
        <v>0</v>
      </c>
      <c r="AD254" s="6">
        <f t="shared" ref="AD254" si="457">SUM(S254:AC254)</f>
        <v>0</v>
      </c>
      <c r="AE254" s="3" t="str">
        <f t="shared" ref="AE254" si="458">IF($G254="","Nincs VKR kiválasztva!",IF(BB254=0,"Hiányos kitöltés!",BG254))</f>
        <v>Nem rövidtávú a feladat.</v>
      </c>
      <c r="AG254" s="7">
        <v>0</v>
      </c>
      <c r="AH254" s="7">
        <v>0</v>
      </c>
      <c r="AI254" s="7">
        <v>0</v>
      </c>
      <c r="AJ254" s="7">
        <v>0</v>
      </c>
      <c r="AK254" s="7">
        <v>0</v>
      </c>
      <c r="AL254" s="7">
        <v>0</v>
      </c>
      <c r="AM254" s="7">
        <v>0</v>
      </c>
      <c r="AN254" s="7">
        <v>0</v>
      </c>
      <c r="AO254" s="7">
        <v>0</v>
      </c>
      <c r="AP254" s="7">
        <v>0</v>
      </c>
      <c r="AQ254" s="7">
        <v>0</v>
      </c>
      <c r="AR254" s="6">
        <f t="shared" ref="AR254" si="459">SUM(AG254:AQ254)</f>
        <v>0</v>
      </c>
      <c r="AS254" s="171" t="s">
        <v>580</v>
      </c>
      <c r="AT254" s="3" t="str">
        <f t="shared" si="419"/>
        <v>Forráshiányos a feladat!</v>
      </c>
      <c r="AV254" s="173" t="s">
        <v>0</v>
      </c>
      <c r="AW254" s="173" t="s">
        <v>0</v>
      </c>
      <c r="AZ254" s="8">
        <f>VLOOKUP($G254,Összesítő!$B:$F,3,FALSE)</f>
        <v>4159</v>
      </c>
      <c r="BA254" s="8">
        <f t="shared" si="420"/>
        <v>0</v>
      </c>
      <c r="BB254" s="5">
        <f t="shared" si="421"/>
        <v>1</v>
      </c>
      <c r="BC254" s="5" t="str">
        <f t="shared" si="422"/>
        <v>H</v>
      </c>
      <c r="BD254" s="5">
        <f t="shared" ref="BD254" si="460">IF(OR(BC254="R",BC254="RH"),1,0)</f>
        <v>0</v>
      </c>
      <c r="BE254" s="5">
        <f t="shared" si="424"/>
        <v>0</v>
      </c>
      <c r="BF254" s="5">
        <f t="shared" si="425"/>
        <v>0</v>
      </c>
      <c r="BG254" s="8" t="str">
        <f t="shared" si="426"/>
        <v>Nem rövidtávú a feladat.</v>
      </c>
      <c r="BH254" s="5">
        <f t="shared" si="427"/>
        <v>1</v>
      </c>
      <c r="BI254" s="5">
        <f t="shared" si="428"/>
        <v>1</v>
      </c>
      <c r="BJ254" s="5">
        <f t="shared" si="429"/>
        <v>1</v>
      </c>
      <c r="BK254" s="5">
        <f t="shared" si="430"/>
        <v>1</v>
      </c>
      <c r="BL254" s="5">
        <f t="shared" ref="BL254" si="461">IF(AND($BK254=1,$P254=$AR254),1,IF(AND($BK254=1,$P254&gt;$AR254,AS254="igen"),1,0))</f>
        <v>1</v>
      </c>
      <c r="BM254" s="4" t="str">
        <f t="shared" si="432"/>
        <v>Forráshiányos a feladat!</v>
      </c>
      <c r="BN254" s="5">
        <f t="shared" si="433"/>
        <v>0</v>
      </c>
      <c r="BO254" s="5">
        <f t="shared" si="434"/>
        <v>1</v>
      </c>
      <c r="BP254" s="5">
        <f t="shared" si="435"/>
        <v>0</v>
      </c>
      <c r="BQ254" s="5">
        <f t="shared" si="436"/>
        <v>0</v>
      </c>
      <c r="BR254" s="5">
        <f t="shared" si="437"/>
        <v>0</v>
      </c>
      <c r="BS254" s="8">
        <f t="shared" si="438"/>
        <v>0</v>
      </c>
      <c r="BT254" s="5">
        <f t="shared" si="439"/>
        <v>0</v>
      </c>
      <c r="BU254" s="5">
        <f t="shared" si="440"/>
        <v>0</v>
      </c>
      <c r="BV254" s="5">
        <f t="shared" si="441"/>
        <v>1</v>
      </c>
      <c r="BW254" s="5">
        <f t="shared" si="442"/>
        <v>1</v>
      </c>
      <c r="BX254" s="5">
        <f t="shared" si="443"/>
        <v>1</v>
      </c>
      <c r="BY254" s="5">
        <f t="shared" si="444"/>
        <v>1</v>
      </c>
      <c r="BZ254" s="5">
        <f t="shared" si="445"/>
        <v>1</v>
      </c>
      <c r="CA254" s="5">
        <f t="shared" si="446"/>
        <v>1</v>
      </c>
      <c r="CB254" s="5">
        <f t="shared" si="447"/>
        <v>1</v>
      </c>
      <c r="CC254" s="5">
        <f t="shared" si="448"/>
        <v>1</v>
      </c>
      <c r="CD254" s="5">
        <f t="shared" si="449"/>
        <v>1</v>
      </c>
      <c r="CE254" s="5" t="str">
        <f t="shared" si="450"/>
        <v>?</v>
      </c>
      <c r="CF254" s="4" t="str">
        <f t="shared" ref="CF254" si="462">IF($BB254=0,$CE254,IF($BH254=0,"I. ütem forrása nincs kitöltve!",IF($BK254=0,"II. ütem forrása nincs kitöltve!",IF($BE254=1,"Költségek üteme nem megfelelő (az időtartam és a költség üteme eltér)!",IF(AND(BI254=0,$BB254=1,$BK254=1,$BE254=1),"Kötelező cellák kitöltve, de az I. ütem forrása hibás!",IF(AND(BK254=0,$BB254=1,$BK254=1,$BE254=1),"Kötelező cellák kitöltve, de a II. ütem forrása hibás!",IF(AND($BP254=1,$BA254&lt;30),"Nullás a rövidtávú feladat és rövid (hiányzik) a hozzá tartozó indoklás!",IF(AND($BQ254=1,$BA254&lt;30),"Nullás a hosszútávú feladat és rövid (hiányzik) a hozzá tartozó indoklás!",IF(AND(BO254=1,C254="1811_RENDKÍVÜLI"),"II. ütemre nem tervezhet Rendkívüli feladatot!",IF(BI254=0,AE254,IF(BL254=0,AT254,IF(AND(BD254=1,$Q254&gt;$O254),"EM rendelet 2. melléklet terhére elszámolt költség nem lehet nagyobb az I. ütemre tervezett tényleges költségnél!",IF($AD254&gt;$O254,"Többlet forrást jelölt meg az I. ütemnél! Kérjük, a többletet az 'Osszesito' fülön tüntesse fel!",IF($AR254&gt;$P254,"Többlet forrást jelölt meg a II. ütemnél! Kérjük, a többletet az 'Osszesito' fülön tüntesse fel!","Kitöltés rendben!"))))))))))))))</f>
        <v>Kitöltés rendben!</v>
      </c>
      <c r="CG254" s="5">
        <f t="shared" ref="CG254" si="463">IF(A254="Kitöltés rendben!",1,0)</f>
        <v>1</v>
      </c>
      <c r="CH254" s="5">
        <f t="shared" si="453"/>
        <v>0</v>
      </c>
      <c r="CI254" s="5">
        <f t="shared" si="454"/>
        <v>1</v>
      </c>
    </row>
    <row r="255" spans="1:87" s="2" customFormat="1" ht="31.2" hidden="1" customHeight="1" x14ac:dyDescent="0.3">
      <c r="A255" s="1" t="str">
        <f t="shared" si="414"/>
        <v>Kitöltés rendben!</v>
      </c>
      <c r="B255" s="172">
        <v>0</v>
      </c>
      <c r="C255" s="171" t="s">
        <v>489</v>
      </c>
      <c r="D255" s="173" t="s">
        <v>506</v>
      </c>
      <c r="E255" s="173" t="s">
        <v>574</v>
      </c>
      <c r="F255" s="174" t="str">
        <f>VLOOKUP($G255,Összesítő!$B:$F,2,FALSE)</f>
        <v>11-21254-1-001-00-10</v>
      </c>
      <c r="G255" s="171" t="s">
        <v>180</v>
      </c>
      <c r="H255" s="174">
        <f>COUNTA($G$3:G255)</f>
        <v>208</v>
      </c>
      <c r="I255" s="174" t="str">
        <f>AZ255&amp;"_"&amp;H255&amp;"_FIV_"&amp;LEFT(Előlap!$B$6,4)</f>
        <v>4159_208_FIV_2026</v>
      </c>
      <c r="J255" s="174" t="str">
        <f>VLOOKUP($G255,Összesítő!$B:$F,5,FALSE)</f>
        <v>Szentpéterfa</v>
      </c>
      <c r="K255" s="174" t="str">
        <f>VLOOKUP($G255,Összesítő!$B:$F,4,FALSE)</f>
        <v>Szentpéterfa Községi Önkormányzat</v>
      </c>
      <c r="L255" s="6">
        <f t="shared" si="415"/>
        <v>0</v>
      </c>
      <c r="M255" s="172">
        <v>2027</v>
      </c>
      <c r="N255" s="172">
        <v>2027</v>
      </c>
      <c r="O255" s="12">
        <v>0</v>
      </c>
      <c r="P255" s="7">
        <v>0</v>
      </c>
      <c r="Q255" s="7">
        <v>0</v>
      </c>
      <c r="S255" s="7">
        <v>0</v>
      </c>
      <c r="T255" s="7">
        <v>0</v>
      </c>
      <c r="U255" s="7">
        <v>0</v>
      </c>
      <c r="V255" s="7">
        <v>0</v>
      </c>
      <c r="W255" s="7">
        <v>0</v>
      </c>
      <c r="X255" s="7">
        <v>0</v>
      </c>
      <c r="Y255" s="7">
        <v>0</v>
      </c>
      <c r="Z255" s="7">
        <v>0</v>
      </c>
      <c r="AA255" s="7">
        <v>0</v>
      </c>
      <c r="AB255" s="7">
        <v>0</v>
      </c>
      <c r="AC255" s="7">
        <v>0</v>
      </c>
      <c r="AD255" s="6">
        <f t="shared" si="416"/>
        <v>0</v>
      </c>
      <c r="AE255" s="3" t="str">
        <f t="shared" si="417"/>
        <v>A forrás egyenlő a költséggel (I.ütem).</v>
      </c>
      <c r="AG255" s="7">
        <v>0</v>
      </c>
      <c r="AH255" s="7">
        <v>0</v>
      </c>
      <c r="AI255" s="7">
        <v>0</v>
      </c>
      <c r="AJ255" s="7">
        <v>0</v>
      </c>
      <c r="AK255" s="7">
        <v>0</v>
      </c>
      <c r="AL255" s="7">
        <v>0</v>
      </c>
      <c r="AM255" s="7">
        <v>0</v>
      </c>
      <c r="AN255" s="7">
        <v>0</v>
      </c>
      <c r="AO255" s="7">
        <v>0</v>
      </c>
      <c r="AP255" s="7">
        <v>0</v>
      </c>
      <c r="AQ255" s="7">
        <v>0</v>
      </c>
      <c r="AR255" s="6">
        <f t="shared" si="418"/>
        <v>0</v>
      </c>
      <c r="AS255" s="171" t="s">
        <v>581</v>
      </c>
      <c r="AT255" s="3" t="str">
        <f t="shared" si="419"/>
        <v>Nem hosszútávú a feladat.</v>
      </c>
      <c r="AV255" s="173" t="s">
        <v>582</v>
      </c>
      <c r="AW255" s="173" t="s">
        <v>0</v>
      </c>
      <c r="AZ255" s="8">
        <f>VLOOKUP($G255,Összesítő!$B:$F,3,FALSE)</f>
        <v>4159</v>
      </c>
      <c r="BA255" s="8">
        <f t="shared" si="420"/>
        <v>31</v>
      </c>
      <c r="BB255" s="5">
        <f t="shared" si="421"/>
        <v>1</v>
      </c>
      <c r="BC255" s="5" t="str">
        <f t="shared" si="422"/>
        <v>R</v>
      </c>
      <c r="BD255" s="5">
        <f t="shared" si="423"/>
        <v>1</v>
      </c>
      <c r="BE255" s="5">
        <f t="shared" si="424"/>
        <v>0</v>
      </c>
      <c r="BF255" s="5">
        <f t="shared" si="425"/>
        <v>0</v>
      </c>
      <c r="BG255" s="8" t="str">
        <f t="shared" si="426"/>
        <v>A forrás egyenlő a költséggel (I.ütem).</v>
      </c>
      <c r="BH255" s="5">
        <f t="shared" si="427"/>
        <v>1</v>
      </c>
      <c r="BI255" s="5">
        <f t="shared" si="428"/>
        <v>1</v>
      </c>
      <c r="BJ255" s="5">
        <f t="shared" si="429"/>
        <v>0</v>
      </c>
      <c r="BK255" s="5">
        <f t="shared" si="430"/>
        <v>1</v>
      </c>
      <c r="BL255" s="5">
        <f t="shared" si="431"/>
        <v>1</v>
      </c>
      <c r="BM255" s="4" t="str">
        <f t="shared" si="432"/>
        <v>Nem hosszútávú a feladat.</v>
      </c>
      <c r="BN255" s="5">
        <f t="shared" si="433"/>
        <v>1</v>
      </c>
      <c r="BO255" s="5">
        <f t="shared" si="434"/>
        <v>0</v>
      </c>
      <c r="BP255" s="5">
        <f t="shared" si="435"/>
        <v>1</v>
      </c>
      <c r="BQ255" s="5">
        <f t="shared" si="436"/>
        <v>0</v>
      </c>
      <c r="BR255" s="5">
        <f t="shared" si="437"/>
        <v>1</v>
      </c>
      <c r="BS255" s="8" t="str">
        <f t="shared" si="438"/>
        <v>Nincs hosszútávú terv!</v>
      </c>
      <c r="BT255" s="5">
        <f t="shared" si="439"/>
        <v>1</v>
      </c>
      <c r="BU255" s="5">
        <f t="shared" si="440"/>
        <v>0</v>
      </c>
      <c r="BV255" s="5">
        <f t="shared" si="441"/>
        <v>1</v>
      </c>
      <c r="BW255" s="5">
        <f t="shared" si="442"/>
        <v>1</v>
      </c>
      <c r="BX255" s="5">
        <f t="shared" si="443"/>
        <v>1</v>
      </c>
      <c r="BY255" s="5">
        <f t="shared" si="444"/>
        <v>1</v>
      </c>
      <c r="BZ255" s="5">
        <f t="shared" si="445"/>
        <v>1</v>
      </c>
      <c r="CA255" s="5">
        <f t="shared" si="446"/>
        <v>1</v>
      </c>
      <c r="CB255" s="5">
        <f t="shared" si="447"/>
        <v>1</v>
      </c>
      <c r="CC255" s="5">
        <f t="shared" si="448"/>
        <v>1</v>
      </c>
      <c r="CD255" s="5">
        <f t="shared" si="449"/>
        <v>1</v>
      </c>
      <c r="CE255" s="5" t="str">
        <f t="shared" si="450"/>
        <v>?</v>
      </c>
      <c r="CF255" s="4" t="str">
        <f t="shared" si="451"/>
        <v>Kitöltés rendben!</v>
      </c>
      <c r="CG255" s="5">
        <f t="shared" si="452"/>
        <v>1</v>
      </c>
      <c r="CH255" s="5">
        <f t="shared" si="453"/>
        <v>1</v>
      </c>
      <c r="CI255" s="5">
        <f t="shared" si="454"/>
        <v>0</v>
      </c>
    </row>
    <row r="256" spans="1:87" s="2" customFormat="1" ht="31.2" hidden="1" customHeight="1" x14ac:dyDescent="0.3">
      <c r="A256" s="1" t="str">
        <f t="shared" si="414"/>
        <v>Nincs VKR kiválasztva!</v>
      </c>
      <c r="B256" s="172"/>
      <c r="C256" s="171"/>
      <c r="D256" s="173"/>
      <c r="E256" s="173"/>
      <c r="F256" s="174" t="e">
        <f>VLOOKUP($G256,Összesítő!$B:$F,2,FALSE)</f>
        <v>#N/A</v>
      </c>
      <c r="G256" s="171"/>
      <c r="H256" s="174">
        <f>COUNTA($G$3:G256)</f>
        <v>208</v>
      </c>
      <c r="I256" s="174" t="e">
        <f>AZ256&amp;"_"&amp;H256&amp;"_FIV_"&amp;LEFT(Előlap!$B$6,4)</f>
        <v>#N/A</v>
      </c>
      <c r="J256" s="174" t="e">
        <f>VLOOKUP($G256,Összesítő!$B:$F,5,FALSE)</f>
        <v>#N/A</v>
      </c>
      <c r="K256" s="174" t="e">
        <f>VLOOKUP($G256,Összesítő!$B:$F,4,FALSE)</f>
        <v>#N/A</v>
      </c>
      <c r="L256" s="6">
        <f t="shared" si="415"/>
        <v>0</v>
      </c>
      <c r="M256" s="172"/>
      <c r="N256" s="172"/>
      <c r="O256" s="12"/>
      <c r="P256" s="7"/>
      <c r="Q256" s="7"/>
      <c r="S256" s="7"/>
      <c r="T256" s="7"/>
      <c r="U256" s="7"/>
      <c r="V256" s="7"/>
      <c r="W256" s="7"/>
      <c r="X256" s="7"/>
      <c r="Y256" s="7"/>
      <c r="Z256" s="7"/>
      <c r="AA256" s="7"/>
      <c r="AB256" s="7"/>
      <c r="AC256" s="7"/>
      <c r="AD256" s="6">
        <f t="shared" si="416"/>
        <v>0</v>
      </c>
      <c r="AE256" s="3" t="str">
        <f t="shared" si="417"/>
        <v>Nincs VKR kiválasztva!</v>
      </c>
      <c r="AG256" s="7"/>
      <c r="AH256" s="7"/>
      <c r="AI256" s="7"/>
      <c r="AJ256" s="7"/>
      <c r="AK256" s="7"/>
      <c r="AL256" s="7"/>
      <c r="AM256" s="7"/>
      <c r="AN256" s="7"/>
      <c r="AO256" s="7"/>
      <c r="AP256" s="7"/>
      <c r="AQ256" s="7"/>
      <c r="AR256" s="6">
        <f t="shared" si="418"/>
        <v>0</v>
      </c>
      <c r="AS256" s="171"/>
      <c r="AT256" s="3" t="str">
        <f t="shared" si="419"/>
        <v>Nincs VKR kiválasztva!</v>
      </c>
      <c r="AV256" s="173" t="s">
        <v>0</v>
      </c>
      <c r="AW256" s="173" t="s">
        <v>0</v>
      </c>
      <c r="AZ256" s="8" t="e">
        <f>VLOOKUP($G256,Összesítő!$B:$F,3,FALSE)</f>
        <v>#N/A</v>
      </c>
      <c r="BA256" s="8">
        <f t="shared" si="420"/>
        <v>0</v>
      </c>
      <c r="BB256" s="5" t="e">
        <f t="shared" si="421"/>
        <v>#N/A</v>
      </c>
      <c r="BC256" s="5" t="e">
        <f t="shared" si="422"/>
        <v>#N/A</v>
      </c>
      <c r="BD256" s="5" t="e">
        <f t="shared" si="423"/>
        <v>#N/A</v>
      </c>
      <c r="BE256" s="5" t="e">
        <f t="shared" si="424"/>
        <v>#N/A</v>
      </c>
      <c r="BF256" s="5">
        <f t="shared" si="425"/>
        <v>0</v>
      </c>
      <c r="BG256" s="8" t="str">
        <f t="shared" si="426"/>
        <v>A forrás egyenlő a költséggel (I.ütem).</v>
      </c>
      <c r="BH256" s="5">
        <f t="shared" si="427"/>
        <v>0</v>
      </c>
      <c r="BI256" s="5">
        <f t="shared" si="428"/>
        <v>0</v>
      </c>
      <c r="BJ256" s="5">
        <f t="shared" si="429"/>
        <v>0</v>
      </c>
      <c r="BK256" s="5">
        <f t="shared" si="430"/>
        <v>0</v>
      </c>
      <c r="BL256" s="5">
        <f t="shared" si="431"/>
        <v>0</v>
      </c>
      <c r="BM256" s="4" t="str">
        <f t="shared" si="432"/>
        <v>Nem hosszútávú a feladat.</v>
      </c>
      <c r="BN256" s="5">
        <f t="shared" si="433"/>
        <v>1</v>
      </c>
      <c r="BO256" s="5">
        <f t="shared" si="434"/>
        <v>0</v>
      </c>
      <c r="BP256" s="5">
        <f t="shared" si="435"/>
        <v>1</v>
      </c>
      <c r="BQ256" s="5">
        <f t="shared" si="436"/>
        <v>0</v>
      </c>
      <c r="BR256" s="5" t="e">
        <f t="shared" si="437"/>
        <v>#N/A</v>
      </c>
      <c r="BS256" s="8" t="str">
        <f t="shared" si="438"/>
        <v>Nincs hosszútávú terv!</v>
      </c>
      <c r="BT256" s="5" t="e">
        <f t="shared" si="439"/>
        <v>#N/A</v>
      </c>
      <c r="BU256" s="5" t="e">
        <f t="shared" si="440"/>
        <v>#N/A</v>
      </c>
      <c r="BV256" s="5">
        <f t="shared" si="441"/>
        <v>0</v>
      </c>
      <c r="BW256" s="5">
        <f t="shared" si="442"/>
        <v>0</v>
      </c>
      <c r="BX256" s="5">
        <f t="shared" si="443"/>
        <v>0</v>
      </c>
      <c r="BY256" s="5">
        <f t="shared" si="444"/>
        <v>0</v>
      </c>
      <c r="BZ256" s="5">
        <f t="shared" si="445"/>
        <v>0</v>
      </c>
      <c r="CA256" s="5">
        <f t="shared" si="446"/>
        <v>0</v>
      </c>
      <c r="CB256" s="5">
        <f t="shared" si="447"/>
        <v>0</v>
      </c>
      <c r="CC256" s="5">
        <f t="shared" si="448"/>
        <v>0</v>
      </c>
      <c r="CD256" s="5">
        <f t="shared" si="449"/>
        <v>0</v>
      </c>
      <c r="CE256" s="5" t="e">
        <f t="shared" si="450"/>
        <v>#N/A</v>
      </c>
      <c r="CF256" s="4" t="e">
        <f t="shared" si="451"/>
        <v>#N/A</v>
      </c>
      <c r="CG256" s="5">
        <f t="shared" si="452"/>
        <v>0</v>
      </c>
      <c r="CH256" s="5" t="e">
        <f t="shared" si="453"/>
        <v>#N/A</v>
      </c>
      <c r="CI256" s="5" t="e">
        <f t="shared" si="454"/>
        <v>#N/A</v>
      </c>
    </row>
    <row r="257" spans="1:87" s="2" customFormat="1" ht="28.8" hidden="1" x14ac:dyDescent="0.3">
      <c r="A257" s="1" t="str">
        <f t="shared" si="414"/>
        <v>Kitöltés rendben!</v>
      </c>
      <c r="B257" s="172">
        <v>2</v>
      </c>
      <c r="C257" s="171" t="s">
        <v>399</v>
      </c>
      <c r="D257" s="173" t="s">
        <v>520</v>
      </c>
      <c r="E257" s="173" t="s">
        <v>576</v>
      </c>
      <c r="F257" s="174" t="str">
        <f>VLOOKUP($G257,Összesítő!$B:$F,2,FALSE)</f>
        <v>11-22716-1-001-00-15</v>
      </c>
      <c r="G257" s="171" t="s">
        <v>200</v>
      </c>
      <c r="H257" s="174">
        <f>COUNTA($G$3:G257)</f>
        <v>209</v>
      </c>
      <c r="I257" s="174" t="str">
        <f>AZ257&amp;"_"&amp;H257&amp;"_FIV_"&amp;LEFT(Előlap!$B$6,4)</f>
        <v>4164_209_FIV_2026</v>
      </c>
      <c r="J257" s="174" t="str">
        <f>VLOOKUP($G257,Összesítő!$B:$F,5,FALSE)</f>
        <v>Kemestaródfa</v>
      </c>
      <c r="K257" s="174" t="str">
        <f>VLOOKUP($G257,Összesítő!$B:$F,4,FALSE)</f>
        <v>Kemestaródfa Községi Önkormányzat</v>
      </c>
      <c r="L257" s="6">
        <f t="shared" si="415"/>
        <v>80000</v>
      </c>
      <c r="M257" s="172">
        <v>2028</v>
      </c>
      <c r="N257" s="172">
        <v>2028</v>
      </c>
      <c r="O257" s="12">
        <v>0</v>
      </c>
      <c r="P257" s="7">
        <v>80000</v>
      </c>
      <c r="Q257" s="7">
        <v>0</v>
      </c>
      <c r="S257" s="7">
        <v>0</v>
      </c>
      <c r="T257" s="7">
        <v>0</v>
      </c>
      <c r="U257" s="7">
        <v>0</v>
      </c>
      <c r="V257" s="7">
        <v>0</v>
      </c>
      <c r="W257" s="7">
        <v>0</v>
      </c>
      <c r="X257" s="7">
        <v>0</v>
      </c>
      <c r="Y257" s="7">
        <v>0</v>
      </c>
      <c r="Z257" s="7">
        <v>0</v>
      </c>
      <c r="AA257" s="7">
        <v>0</v>
      </c>
      <c r="AB257" s="7">
        <v>0</v>
      </c>
      <c r="AC257" s="7">
        <v>0</v>
      </c>
      <c r="AD257" s="6">
        <f t="shared" si="416"/>
        <v>0</v>
      </c>
      <c r="AE257" s="3" t="str">
        <f t="shared" si="417"/>
        <v>Nem rövidtávú a feladat.</v>
      </c>
      <c r="AG257" s="7">
        <v>0</v>
      </c>
      <c r="AH257" s="7">
        <v>0</v>
      </c>
      <c r="AI257" s="7">
        <v>350</v>
      </c>
      <c r="AJ257" s="7">
        <v>0</v>
      </c>
      <c r="AK257" s="7">
        <v>0</v>
      </c>
      <c r="AL257" s="7">
        <v>0</v>
      </c>
      <c r="AM257" s="7">
        <v>0</v>
      </c>
      <c r="AN257" s="7">
        <v>0</v>
      </c>
      <c r="AO257" s="7">
        <v>0</v>
      </c>
      <c r="AP257" s="7">
        <v>0</v>
      </c>
      <c r="AQ257" s="7">
        <v>0</v>
      </c>
      <c r="AR257" s="6">
        <f t="shared" si="418"/>
        <v>350</v>
      </c>
      <c r="AS257" s="171" t="s">
        <v>580</v>
      </c>
      <c r="AT257" s="3" t="str">
        <f t="shared" si="419"/>
        <v>Forráshiányos a feladat!</v>
      </c>
      <c r="AV257" s="173" t="s">
        <v>0</v>
      </c>
      <c r="AW257" s="173" t="s">
        <v>0</v>
      </c>
      <c r="AZ257" s="8">
        <f>VLOOKUP($G257,Összesítő!$B:$F,3,FALSE)</f>
        <v>4164</v>
      </c>
      <c r="BA257" s="8">
        <f t="shared" si="420"/>
        <v>0</v>
      </c>
      <c r="BB257" s="5">
        <f t="shared" si="421"/>
        <v>1</v>
      </c>
      <c r="BC257" s="5" t="str">
        <f t="shared" si="422"/>
        <v>H</v>
      </c>
      <c r="BD257" s="5">
        <f t="shared" si="423"/>
        <v>0</v>
      </c>
      <c r="BE257" s="5">
        <f t="shared" si="424"/>
        <v>0</v>
      </c>
      <c r="BF257" s="5">
        <f t="shared" si="425"/>
        <v>0</v>
      </c>
      <c r="BG257" s="8" t="str">
        <f t="shared" si="426"/>
        <v>Nem rövidtávú a feladat.</v>
      </c>
      <c r="BH257" s="5">
        <f t="shared" si="427"/>
        <v>1</v>
      </c>
      <c r="BI257" s="5">
        <f t="shared" si="428"/>
        <v>1</v>
      </c>
      <c r="BJ257" s="5">
        <f t="shared" si="429"/>
        <v>1</v>
      </c>
      <c r="BK257" s="5">
        <f t="shared" si="430"/>
        <v>1</v>
      </c>
      <c r="BL257" s="5">
        <f t="shared" si="431"/>
        <v>1</v>
      </c>
      <c r="BM257" s="4" t="str">
        <f t="shared" si="432"/>
        <v>Forráshiányos a feladat!</v>
      </c>
      <c r="BN257" s="5">
        <f t="shared" si="433"/>
        <v>0</v>
      </c>
      <c r="BO257" s="5">
        <f t="shared" si="434"/>
        <v>1</v>
      </c>
      <c r="BP257" s="5">
        <f t="shared" si="435"/>
        <v>0</v>
      </c>
      <c r="BQ257" s="5">
        <f t="shared" si="436"/>
        <v>0</v>
      </c>
      <c r="BR257" s="5">
        <f t="shared" si="437"/>
        <v>0</v>
      </c>
      <c r="BS257" s="8">
        <f t="shared" si="438"/>
        <v>0</v>
      </c>
      <c r="BT257" s="5">
        <f t="shared" si="439"/>
        <v>0</v>
      </c>
      <c r="BU257" s="5">
        <f t="shared" si="440"/>
        <v>0</v>
      </c>
      <c r="BV257" s="5">
        <f t="shared" si="441"/>
        <v>1</v>
      </c>
      <c r="BW257" s="5">
        <f t="shared" si="442"/>
        <v>1</v>
      </c>
      <c r="BX257" s="5">
        <f t="shared" si="443"/>
        <v>1</v>
      </c>
      <c r="BY257" s="5">
        <f t="shared" si="444"/>
        <v>1</v>
      </c>
      <c r="BZ257" s="5">
        <f t="shared" si="445"/>
        <v>1</v>
      </c>
      <c r="CA257" s="5">
        <f t="shared" si="446"/>
        <v>1</v>
      </c>
      <c r="CB257" s="5">
        <f t="shared" si="447"/>
        <v>1</v>
      </c>
      <c r="CC257" s="5">
        <f t="shared" si="448"/>
        <v>1</v>
      </c>
      <c r="CD257" s="5">
        <f t="shared" si="449"/>
        <v>1</v>
      </c>
      <c r="CE257" s="5" t="str">
        <f t="shared" si="450"/>
        <v>?</v>
      </c>
      <c r="CF257" s="4" t="str">
        <f t="shared" si="451"/>
        <v>Kitöltés rendben!</v>
      </c>
      <c r="CG257" s="5">
        <f t="shared" si="452"/>
        <v>1</v>
      </c>
      <c r="CH257" s="5">
        <f t="shared" si="453"/>
        <v>0</v>
      </c>
      <c r="CI257" s="5">
        <f t="shared" si="454"/>
        <v>1</v>
      </c>
    </row>
    <row r="258" spans="1:87" s="2" customFormat="1" ht="42" hidden="1" customHeight="1" x14ac:dyDescent="0.3">
      <c r="A258" s="1" t="str">
        <f t="shared" si="414"/>
        <v>Kitöltés rendben!</v>
      </c>
      <c r="B258" s="172">
        <v>2</v>
      </c>
      <c r="C258" s="171" t="s">
        <v>438</v>
      </c>
      <c r="D258" s="173" t="s">
        <v>552</v>
      </c>
      <c r="E258" s="173" t="s">
        <v>576</v>
      </c>
      <c r="F258" s="174" t="str">
        <f>VLOOKUP($G258,Összesítő!$B:$F,2,FALSE)</f>
        <v>11-22716-1-001-00-15</v>
      </c>
      <c r="G258" s="171" t="s">
        <v>200</v>
      </c>
      <c r="H258" s="174">
        <f>COUNTA($G$3:G258)</f>
        <v>210</v>
      </c>
      <c r="I258" s="174" t="str">
        <f>AZ258&amp;"_"&amp;H258&amp;"_FIV_"&amp;LEFT(Előlap!$B$6,4)</f>
        <v>4164_210_FIV_2026</v>
      </c>
      <c r="J258" s="174" t="str">
        <f>VLOOKUP($G258,Összesítő!$B:$F,5,FALSE)</f>
        <v>Kemestaródfa</v>
      </c>
      <c r="K258" s="174" t="str">
        <f>VLOOKUP($G258,Összesítő!$B:$F,4,FALSE)</f>
        <v>Kemestaródfa Községi Önkormányzat</v>
      </c>
      <c r="L258" s="6">
        <f t="shared" si="415"/>
        <v>60000</v>
      </c>
      <c r="M258" s="172">
        <v>2032</v>
      </c>
      <c r="N258" s="172">
        <v>2032</v>
      </c>
      <c r="O258" s="12">
        <v>0</v>
      </c>
      <c r="P258" s="7">
        <v>60000</v>
      </c>
      <c r="Q258" s="7">
        <v>0</v>
      </c>
      <c r="S258" s="7">
        <v>0</v>
      </c>
      <c r="T258" s="7">
        <v>0</v>
      </c>
      <c r="U258" s="7">
        <v>0</v>
      </c>
      <c r="V258" s="7">
        <v>0</v>
      </c>
      <c r="W258" s="7">
        <v>0</v>
      </c>
      <c r="X258" s="7">
        <v>0</v>
      </c>
      <c r="Y258" s="7">
        <v>0</v>
      </c>
      <c r="Z258" s="7">
        <v>0</v>
      </c>
      <c r="AA258" s="7">
        <v>0</v>
      </c>
      <c r="AB258" s="7">
        <v>0</v>
      </c>
      <c r="AC258" s="7">
        <v>0</v>
      </c>
      <c r="AD258" s="6">
        <f t="shared" si="416"/>
        <v>0</v>
      </c>
      <c r="AE258" s="3" t="str">
        <f t="shared" si="417"/>
        <v>Nem rövidtávú a feladat.</v>
      </c>
      <c r="AG258" s="7">
        <v>0</v>
      </c>
      <c r="AH258" s="7">
        <v>0</v>
      </c>
      <c r="AI258" s="7">
        <v>0</v>
      </c>
      <c r="AJ258" s="7">
        <v>0</v>
      </c>
      <c r="AK258" s="7">
        <v>0</v>
      </c>
      <c r="AL258" s="7">
        <v>0</v>
      </c>
      <c r="AM258" s="7">
        <v>0</v>
      </c>
      <c r="AN258" s="7">
        <v>0</v>
      </c>
      <c r="AO258" s="7">
        <v>0</v>
      </c>
      <c r="AP258" s="7">
        <v>0</v>
      </c>
      <c r="AQ258" s="7">
        <v>0</v>
      </c>
      <c r="AR258" s="6">
        <f t="shared" si="418"/>
        <v>0</v>
      </c>
      <c r="AS258" s="171" t="s">
        <v>580</v>
      </c>
      <c r="AT258" s="3" t="str">
        <f t="shared" si="419"/>
        <v>Forráshiányos a feladat!</v>
      </c>
      <c r="AV258" s="173" t="s">
        <v>0</v>
      </c>
      <c r="AW258" s="173" t="s">
        <v>0</v>
      </c>
      <c r="AZ258" s="8">
        <f>VLOOKUP($G258,Összesítő!$B:$F,3,FALSE)</f>
        <v>4164</v>
      </c>
      <c r="BA258" s="8">
        <f t="shared" si="420"/>
        <v>0</v>
      </c>
      <c r="BB258" s="5">
        <f t="shared" si="421"/>
        <v>1</v>
      </c>
      <c r="BC258" s="5" t="str">
        <f t="shared" si="422"/>
        <v>H</v>
      </c>
      <c r="BD258" s="5">
        <f t="shared" si="423"/>
        <v>0</v>
      </c>
      <c r="BE258" s="5">
        <f t="shared" si="424"/>
        <v>0</v>
      </c>
      <c r="BF258" s="5">
        <f t="shared" si="425"/>
        <v>0</v>
      </c>
      <c r="BG258" s="8" t="str">
        <f t="shared" si="426"/>
        <v>Nem rövidtávú a feladat.</v>
      </c>
      <c r="BH258" s="5">
        <f t="shared" si="427"/>
        <v>1</v>
      </c>
      <c r="BI258" s="5">
        <f t="shared" si="428"/>
        <v>1</v>
      </c>
      <c r="BJ258" s="5">
        <f t="shared" si="429"/>
        <v>1</v>
      </c>
      <c r="BK258" s="5">
        <f t="shared" si="430"/>
        <v>1</v>
      </c>
      <c r="BL258" s="5">
        <f t="shared" si="431"/>
        <v>1</v>
      </c>
      <c r="BM258" s="4" t="str">
        <f t="shared" si="432"/>
        <v>Forráshiányos a feladat!</v>
      </c>
      <c r="BN258" s="5">
        <f t="shared" si="433"/>
        <v>0</v>
      </c>
      <c r="BO258" s="5">
        <f t="shared" si="434"/>
        <v>1</v>
      </c>
      <c r="BP258" s="5">
        <f t="shared" si="435"/>
        <v>0</v>
      </c>
      <c r="BQ258" s="5">
        <f t="shared" si="436"/>
        <v>0</v>
      </c>
      <c r="BR258" s="5">
        <f t="shared" si="437"/>
        <v>0</v>
      </c>
      <c r="BS258" s="8">
        <f t="shared" si="438"/>
        <v>0</v>
      </c>
      <c r="BT258" s="5">
        <f t="shared" si="439"/>
        <v>0</v>
      </c>
      <c r="BU258" s="5">
        <f t="shared" si="440"/>
        <v>0</v>
      </c>
      <c r="BV258" s="5">
        <f t="shared" si="441"/>
        <v>1</v>
      </c>
      <c r="BW258" s="5">
        <f t="shared" si="442"/>
        <v>1</v>
      </c>
      <c r="BX258" s="5">
        <f t="shared" si="443"/>
        <v>1</v>
      </c>
      <c r="BY258" s="5">
        <f t="shared" si="444"/>
        <v>1</v>
      </c>
      <c r="BZ258" s="5">
        <f t="shared" si="445"/>
        <v>1</v>
      </c>
      <c r="CA258" s="5">
        <f t="shared" si="446"/>
        <v>1</v>
      </c>
      <c r="CB258" s="5">
        <f t="shared" si="447"/>
        <v>1</v>
      </c>
      <c r="CC258" s="5">
        <f t="shared" si="448"/>
        <v>1</v>
      </c>
      <c r="CD258" s="5">
        <f t="shared" si="449"/>
        <v>1</v>
      </c>
      <c r="CE258" s="5" t="str">
        <f t="shared" si="450"/>
        <v>?</v>
      </c>
      <c r="CF258" s="4" t="str">
        <f t="shared" si="451"/>
        <v>Kitöltés rendben!</v>
      </c>
      <c r="CG258" s="5">
        <f t="shared" si="452"/>
        <v>1</v>
      </c>
      <c r="CH258" s="5">
        <f t="shared" si="453"/>
        <v>0</v>
      </c>
      <c r="CI258" s="5">
        <f t="shared" si="454"/>
        <v>1</v>
      </c>
    </row>
    <row r="259" spans="1:87" s="2" customFormat="1" ht="31.2" hidden="1" customHeight="1" x14ac:dyDescent="0.3">
      <c r="A259" s="1" t="str">
        <f t="shared" si="414"/>
        <v>Kitöltés rendben!</v>
      </c>
      <c r="B259" s="172">
        <v>0</v>
      </c>
      <c r="C259" s="171" t="s">
        <v>489</v>
      </c>
      <c r="D259" s="173" t="s">
        <v>506</v>
      </c>
      <c r="E259" s="173" t="s">
        <v>575</v>
      </c>
      <c r="F259" s="174" t="str">
        <f>VLOOKUP($G259,Összesítő!$B:$F,2,FALSE)</f>
        <v>11-22716-1-001-00-15</v>
      </c>
      <c r="G259" s="171" t="s">
        <v>200</v>
      </c>
      <c r="H259" s="174">
        <f>COUNTA($G$3:G259)</f>
        <v>211</v>
      </c>
      <c r="I259" s="174" t="str">
        <f>AZ259&amp;"_"&amp;H259&amp;"_FIV_"&amp;LEFT(Előlap!$B$6,4)</f>
        <v>4164_211_FIV_2026</v>
      </c>
      <c r="J259" s="174" t="str">
        <f>VLOOKUP($G259,Összesítő!$B:$F,5,FALSE)</f>
        <v>Kemestaródfa</v>
      </c>
      <c r="K259" s="174" t="str">
        <f>VLOOKUP($G259,Összesítő!$B:$F,4,FALSE)</f>
        <v>Kemestaródfa Községi Önkormányzat</v>
      </c>
      <c r="L259" s="6">
        <f t="shared" si="415"/>
        <v>0</v>
      </c>
      <c r="M259" s="172">
        <v>2027</v>
      </c>
      <c r="N259" s="172">
        <v>2027</v>
      </c>
      <c r="O259" s="12">
        <v>0</v>
      </c>
      <c r="P259" s="7">
        <v>0</v>
      </c>
      <c r="Q259" s="7">
        <v>0</v>
      </c>
      <c r="S259" s="7">
        <v>0</v>
      </c>
      <c r="T259" s="7">
        <v>0</v>
      </c>
      <c r="U259" s="7">
        <v>0</v>
      </c>
      <c r="V259" s="7">
        <v>0</v>
      </c>
      <c r="W259" s="7">
        <v>0</v>
      </c>
      <c r="X259" s="7">
        <v>0</v>
      </c>
      <c r="Y259" s="7">
        <v>0</v>
      </c>
      <c r="Z259" s="7">
        <v>0</v>
      </c>
      <c r="AA259" s="7">
        <v>0</v>
      </c>
      <c r="AB259" s="7">
        <v>0</v>
      </c>
      <c r="AC259" s="7">
        <v>0</v>
      </c>
      <c r="AD259" s="6">
        <f t="shared" si="416"/>
        <v>0</v>
      </c>
      <c r="AE259" s="3" t="str">
        <f t="shared" si="417"/>
        <v>A forrás egyenlő a költséggel (I.ütem).</v>
      </c>
      <c r="AG259" s="7">
        <v>0</v>
      </c>
      <c r="AH259" s="7">
        <v>0</v>
      </c>
      <c r="AI259" s="7">
        <v>0</v>
      </c>
      <c r="AJ259" s="7">
        <v>0</v>
      </c>
      <c r="AK259" s="7">
        <v>0</v>
      </c>
      <c r="AL259" s="7">
        <v>0</v>
      </c>
      <c r="AM259" s="7">
        <v>0</v>
      </c>
      <c r="AN259" s="7">
        <v>0</v>
      </c>
      <c r="AO259" s="7">
        <v>0</v>
      </c>
      <c r="AP259" s="7">
        <v>0</v>
      </c>
      <c r="AQ259" s="7">
        <v>0</v>
      </c>
      <c r="AR259" s="6">
        <f t="shared" si="418"/>
        <v>0</v>
      </c>
      <c r="AS259" s="171" t="s">
        <v>581</v>
      </c>
      <c r="AT259" s="3" t="str">
        <f t="shared" si="419"/>
        <v>Nem hosszútávú a feladat.</v>
      </c>
      <c r="AV259" s="173" t="s">
        <v>582</v>
      </c>
      <c r="AW259" s="173" t="s">
        <v>0</v>
      </c>
      <c r="AZ259" s="8">
        <f>VLOOKUP($G259,Összesítő!$B:$F,3,FALSE)</f>
        <v>4164</v>
      </c>
      <c r="BA259" s="8">
        <f t="shared" si="420"/>
        <v>31</v>
      </c>
      <c r="BB259" s="5">
        <f t="shared" si="421"/>
        <v>1</v>
      </c>
      <c r="BC259" s="5" t="str">
        <f t="shared" si="422"/>
        <v>R</v>
      </c>
      <c r="BD259" s="5">
        <f t="shared" si="423"/>
        <v>1</v>
      </c>
      <c r="BE259" s="5">
        <f t="shared" si="424"/>
        <v>0</v>
      </c>
      <c r="BF259" s="5">
        <f t="shared" si="425"/>
        <v>0</v>
      </c>
      <c r="BG259" s="8" t="str">
        <f t="shared" si="426"/>
        <v>A forrás egyenlő a költséggel (I.ütem).</v>
      </c>
      <c r="BH259" s="5">
        <f t="shared" si="427"/>
        <v>1</v>
      </c>
      <c r="BI259" s="5">
        <f t="shared" si="428"/>
        <v>1</v>
      </c>
      <c r="BJ259" s="5">
        <f t="shared" si="429"/>
        <v>0</v>
      </c>
      <c r="BK259" s="5">
        <f t="shared" si="430"/>
        <v>1</v>
      </c>
      <c r="BL259" s="5">
        <f t="shared" si="431"/>
        <v>1</v>
      </c>
      <c r="BM259" s="4" t="str">
        <f t="shared" si="432"/>
        <v>Nem hosszútávú a feladat.</v>
      </c>
      <c r="BN259" s="5">
        <f t="shared" si="433"/>
        <v>1</v>
      </c>
      <c r="BO259" s="5">
        <f t="shared" si="434"/>
        <v>0</v>
      </c>
      <c r="BP259" s="5">
        <f t="shared" si="435"/>
        <v>1</v>
      </c>
      <c r="BQ259" s="5">
        <f t="shared" si="436"/>
        <v>0</v>
      </c>
      <c r="BR259" s="5">
        <f t="shared" si="437"/>
        <v>1</v>
      </c>
      <c r="BS259" s="8" t="str">
        <f t="shared" si="438"/>
        <v>Nincs hosszútávú terv!</v>
      </c>
      <c r="BT259" s="5">
        <f t="shared" si="439"/>
        <v>1</v>
      </c>
      <c r="BU259" s="5">
        <f t="shared" si="440"/>
        <v>0</v>
      </c>
      <c r="BV259" s="5">
        <f t="shared" si="441"/>
        <v>1</v>
      </c>
      <c r="BW259" s="5">
        <f t="shared" si="442"/>
        <v>1</v>
      </c>
      <c r="BX259" s="5">
        <f t="shared" si="443"/>
        <v>1</v>
      </c>
      <c r="BY259" s="5">
        <f t="shared" si="444"/>
        <v>1</v>
      </c>
      <c r="BZ259" s="5">
        <f t="shared" si="445"/>
        <v>1</v>
      </c>
      <c r="CA259" s="5">
        <f t="shared" si="446"/>
        <v>1</v>
      </c>
      <c r="CB259" s="5">
        <f t="shared" si="447"/>
        <v>1</v>
      </c>
      <c r="CC259" s="5">
        <f t="shared" si="448"/>
        <v>1</v>
      </c>
      <c r="CD259" s="5">
        <f t="shared" si="449"/>
        <v>1</v>
      </c>
      <c r="CE259" s="5" t="str">
        <f t="shared" si="450"/>
        <v>?</v>
      </c>
      <c r="CF259" s="4" t="str">
        <f t="shared" si="451"/>
        <v>Kitöltés rendben!</v>
      </c>
      <c r="CG259" s="5">
        <f t="shared" si="452"/>
        <v>1</v>
      </c>
      <c r="CH259" s="5">
        <f t="shared" si="453"/>
        <v>1</v>
      </c>
      <c r="CI259" s="5">
        <f t="shared" si="454"/>
        <v>0</v>
      </c>
    </row>
    <row r="260" spans="1:87" s="2" customFormat="1" ht="31.2" hidden="1" customHeight="1" x14ac:dyDescent="0.3">
      <c r="A260" s="1" t="str">
        <f t="shared" si="414"/>
        <v>Nincs VKR kiválasztva!</v>
      </c>
      <c r="B260" s="172"/>
      <c r="C260" s="171"/>
      <c r="D260" s="173"/>
      <c r="E260" s="173"/>
      <c r="F260" s="174" t="e">
        <f>VLOOKUP($G260,Összesítő!$B:$F,2,FALSE)</f>
        <v>#N/A</v>
      </c>
      <c r="G260" s="171"/>
      <c r="H260" s="174">
        <f>COUNTA($G$3:G260)</f>
        <v>211</v>
      </c>
      <c r="I260" s="174" t="e">
        <f>AZ260&amp;"_"&amp;H260&amp;"_FIV_"&amp;LEFT(Előlap!$B$6,4)</f>
        <v>#N/A</v>
      </c>
      <c r="J260" s="174" t="e">
        <f>VLOOKUP($G260,Összesítő!$B:$F,5,FALSE)</f>
        <v>#N/A</v>
      </c>
      <c r="K260" s="174" t="e">
        <f>VLOOKUP($G260,Összesítő!$B:$F,4,FALSE)</f>
        <v>#N/A</v>
      </c>
      <c r="L260" s="6">
        <f t="shared" si="415"/>
        <v>0</v>
      </c>
      <c r="M260" s="172"/>
      <c r="N260" s="172"/>
      <c r="O260" s="12"/>
      <c r="P260" s="7"/>
      <c r="Q260" s="7"/>
      <c r="S260" s="7"/>
      <c r="T260" s="7"/>
      <c r="U260" s="7"/>
      <c r="V260" s="7"/>
      <c r="W260" s="7"/>
      <c r="X260" s="7"/>
      <c r="Y260" s="7"/>
      <c r="Z260" s="7"/>
      <c r="AA260" s="7"/>
      <c r="AB260" s="7"/>
      <c r="AC260" s="7"/>
      <c r="AD260" s="6">
        <f t="shared" si="416"/>
        <v>0</v>
      </c>
      <c r="AE260" s="3" t="str">
        <f t="shared" si="417"/>
        <v>Nincs VKR kiválasztva!</v>
      </c>
      <c r="AG260" s="7"/>
      <c r="AH260" s="7"/>
      <c r="AI260" s="7"/>
      <c r="AJ260" s="7"/>
      <c r="AK260" s="7"/>
      <c r="AL260" s="7"/>
      <c r="AM260" s="7"/>
      <c r="AN260" s="7"/>
      <c r="AO260" s="7"/>
      <c r="AP260" s="7"/>
      <c r="AQ260" s="7"/>
      <c r="AR260" s="6">
        <f t="shared" si="418"/>
        <v>0</v>
      </c>
      <c r="AS260" s="171"/>
      <c r="AT260" s="3" t="str">
        <f t="shared" si="419"/>
        <v>Nincs VKR kiválasztva!</v>
      </c>
      <c r="AV260" s="173" t="s">
        <v>0</v>
      </c>
      <c r="AW260" s="173" t="s">
        <v>0</v>
      </c>
      <c r="AZ260" s="8" t="e">
        <f>VLOOKUP($G260,Összesítő!$B:$F,3,FALSE)</f>
        <v>#N/A</v>
      </c>
      <c r="BA260" s="8">
        <f t="shared" si="420"/>
        <v>0</v>
      </c>
      <c r="BB260" s="5" t="e">
        <f t="shared" si="421"/>
        <v>#N/A</v>
      </c>
      <c r="BC260" s="5" t="e">
        <f t="shared" si="422"/>
        <v>#N/A</v>
      </c>
      <c r="BD260" s="5" t="e">
        <f t="shared" si="423"/>
        <v>#N/A</v>
      </c>
      <c r="BE260" s="5" t="e">
        <f t="shared" si="424"/>
        <v>#N/A</v>
      </c>
      <c r="BF260" s="5">
        <f t="shared" si="425"/>
        <v>0</v>
      </c>
      <c r="BG260" s="8" t="str">
        <f t="shared" si="426"/>
        <v>A forrás egyenlő a költséggel (I.ütem).</v>
      </c>
      <c r="BH260" s="5">
        <f t="shared" si="427"/>
        <v>0</v>
      </c>
      <c r="BI260" s="5">
        <f t="shared" si="428"/>
        <v>0</v>
      </c>
      <c r="BJ260" s="5">
        <f t="shared" si="429"/>
        <v>0</v>
      </c>
      <c r="BK260" s="5">
        <f t="shared" si="430"/>
        <v>0</v>
      </c>
      <c r="BL260" s="5">
        <f t="shared" si="431"/>
        <v>0</v>
      </c>
      <c r="BM260" s="4" t="str">
        <f t="shared" si="432"/>
        <v>Nem hosszútávú a feladat.</v>
      </c>
      <c r="BN260" s="5">
        <f t="shared" si="433"/>
        <v>1</v>
      </c>
      <c r="BO260" s="5">
        <f t="shared" si="434"/>
        <v>0</v>
      </c>
      <c r="BP260" s="5">
        <f t="shared" si="435"/>
        <v>1</v>
      </c>
      <c r="BQ260" s="5">
        <f t="shared" si="436"/>
        <v>0</v>
      </c>
      <c r="BR260" s="5" t="e">
        <f t="shared" si="437"/>
        <v>#N/A</v>
      </c>
      <c r="BS260" s="8" t="str">
        <f t="shared" si="438"/>
        <v>Nincs hosszútávú terv!</v>
      </c>
      <c r="BT260" s="5" t="e">
        <f t="shared" si="439"/>
        <v>#N/A</v>
      </c>
      <c r="BU260" s="5" t="e">
        <f t="shared" si="440"/>
        <v>#N/A</v>
      </c>
      <c r="BV260" s="5">
        <f t="shared" si="441"/>
        <v>0</v>
      </c>
      <c r="BW260" s="5">
        <f t="shared" si="442"/>
        <v>0</v>
      </c>
      <c r="BX260" s="5">
        <f t="shared" si="443"/>
        <v>0</v>
      </c>
      <c r="BY260" s="5">
        <f t="shared" si="444"/>
        <v>0</v>
      </c>
      <c r="BZ260" s="5">
        <f t="shared" si="445"/>
        <v>0</v>
      </c>
      <c r="CA260" s="5">
        <f t="shared" si="446"/>
        <v>0</v>
      </c>
      <c r="CB260" s="5">
        <f t="shared" si="447"/>
        <v>0</v>
      </c>
      <c r="CC260" s="5">
        <f t="shared" si="448"/>
        <v>0</v>
      </c>
      <c r="CD260" s="5">
        <f t="shared" si="449"/>
        <v>0</v>
      </c>
      <c r="CE260" s="5" t="e">
        <f t="shared" si="450"/>
        <v>#N/A</v>
      </c>
      <c r="CF260" s="4" t="e">
        <f t="shared" si="451"/>
        <v>#N/A</v>
      </c>
      <c r="CG260" s="5">
        <f t="shared" si="452"/>
        <v>0</v>
      </c>
      <c r="CH260" s="5" t="e">
        <f t="shared" si="453"/>
        <v>#N/A</v>
      </c>
      <c r="CI260" s="5" t="e">
        <f t="shared" si="454"/>
        <v>#N/A</v>
      </c>
    </row>
    <row r="261" spans="1:87" s="2" customFormat="1" ht="28.95" hidden="1" customHeight="1" x14ac:dyDescent="0.3">
      <c r="A261" s="1" t="str">
        <f t="shared" si="414"/>
        <v>Kitöltés rendben!</v>
      </c>
      <c r="B261" s="172">
        <v>2</v>
      </c>
      <c r="C261" s="171" t="s">
        <v>399</v>
      </c>
      <c r="D261" s="173" t="s">
        <v>553</v>
      </c>
      <c r="E261" s="173" t="s">
        <v>576</v>
      </c>
      <c r="F261" s="174" t="str">
        <f>VLOOKUP($G261,Összesítő!$B:$F,2,FALSE)</f>
        <v>11-06248-1-001-00-10</v>
      </c>
      <c r="G261" s="171" t="s">
        <v>68</v>
      </c>
      <c r="H261" s="174">
        <f>COUNTA($G$3:G261)</f>
        <v>212</v>
      </c>
      <c r="I261" s="174" t="str">
        <f>AZ261&amp;"_"&amp;H261&amp;"_FIV_"&amp;LEFT(Előlap!$B$6,4)</f>
        <v>4131_212_FIV_2026</v>
      </c>
      <c r="J261" s="174" t="str">
        <f>VLOOKUP($G261,Összesítő!$B:$F,5,FALSE)</f>
        <v>Pinkamindszent</v>
      </c>
      <c r="K261" s="174" t="str">
        <f>VLOOKUP($G261,Összesítő!$B:$F,4,FALSE)</f>
        <v>Pinkamindszent Községi Önkormányzat</v>
      </c>
      <c r="L261" s="6">
        <f t="shared" si="415"/>
        <v>70000</v>
      </c>
      <c r="M261" s="172">
        <v>2028</v>
      </c>
      <c r="N261" s="172">
        <v>2028</v>
      </c>
      <c r="O261" s="12">
        <v>0</v>
      </c>
      <c r="P261" s="7">
        <v>70000</v>
      </c>
      <c r="Q261" s="7">
        <v>0</v>
      </c>
      <c r="S261" s="7">
        <v>0</v>
      </c>
      <c r="T261" s="7">
        <v>0</v>
      </c>
      <c r="U261" s="7">
        <v>0</v>
      </c>
      <c r="V261" s="7">
        <v>0</v>
      </c>
      <c r="W261" s="7">
        <v>0</v>
      </c>
      <c r="X261" s="7">
        <v>0</v>
      </c>
      <c r="Y261" s="7">
        <v>0</v>
      </c>
      <c r="Z261" s="7">
        <v>0</v>
      </c>
      <c r="AA261" s="7">
        <v>0</v>
      </c>
      <c r="AB261" s="7">
        <v>0</v>
      </c>
      <c r="AC261" s="7">
        <v>0</v>
      </c>
      <c r="AD261" s="6">
        <f t="shared" si="416"/>
        <v>0</v>
      </c>
      <c r="AE261" s="3" t="str">
        <f t="shared" si="417"/>
        <v>Nem rövidtávú a feladat.</v>
      </c>
      <c r="AG261" s="7">
        <v>0</v>
      </c>
      <c r="AH261" s="7">
        <v>0</v>
      </c>
      <c r="AI261" s="7">
        <v>0</v>
      </c>
      <c r="AJ261" s="7">
        <v>0</v>
      </c>
      <c r="AK261" s="7">
        <v>0</v>
      </c>
      <c r="AL261" s="7">
        <v>0</v>
      </c>
      <c r="AM261" s="7">
        <v>0</v>
      </c>
      <c r="AN261" s="7">
        <v>0</v>
      </c>
      <c r="AO261" s="7">
        <v>0</v>
      </c>
      <c r="AP261" s="7">
        <v>0</v>
      </c>
      <c r="AQ261" s="7">
        <v>0</v>
      </c>
      <c r="AR261" s="6">
        <f t="shared" si="418"/>
        <v>0</v>
      </c>
      <c r="AS261" s="171" t="s">
        <v>580</v>
      </c>
      <c r="AT261" s="3" t="str">
        <f t="shared" si="419"/>
        <v>Forráshiányos a feladat!</v>
      </c>
      <c r="AV261" s="173" t="s">
        <v>0</v>
      </c>
      <c r="AW261" s="173" t="s">
        <v>0</v>
      </c>
      <c r="AZ261" s="8">
        <f>VLOOKUP($G261,Összesítő!$B:$F,3,FALSE)</f>
        <v>4131</v>
      </c>
      <c r="BA261" s="8">
        <f t="shared" si="420"/>
        <v>0</v>
      </c>
      <c r="BB261" s="5">
        <f t="shared" si="421"/>
        <v>1</v>
      </c>
      <c r="BC261" s="5" t="str">
        <f t="shared" si="422"/>
        <v>H</v>
      </c>
      <c r="BD261" s="5">
        <f t="shared" si="423"/>
        <v>0</v>
      </c>
      <c r="BE261" s="5">
        <f t="shared" si="424"/>
        <v>0</v>
      </c>
      <c r="BF261" s="5">
        <f t="shared" si="425"/>
        <v>0</v>
      </c>
      <c r="BG261" s="8" t="str">
        <f t="shared" si="426"/>
        <v>Nem rövidtávú a feladat.</v>
      </c>
      <c r="BH261" s="5">
        <f t="shared" si="427"/>
        <v>1</v>
      </c>
      <c r="BI261" s="5">
        <f t="shared" si="428"/>
        <v>1</v>
      </c>
      <c r="BJ261" s="5">
        <f t="shared" si="429"/>
        <v>1</v>
      </c>
      <c r="BK261" s="5">
        <f t="shared" si="430"/>
        <v>1</v>
      </c>
      <c r="BL261" s="5">
        <f t="shared" si="431"/>
        <v>1</v>
      </c>
      <c r="BM261" s="4" t="str">
        <f t="shared" si="432"/>
        <v>Forráshiányos a feladat!</v>
      </c>
      <c r="BN261" s="5">
        <f t="shared" si="433"/>
        <v>0</v>
      </c>
      <c r="BO261" s="5">
        <f t="shared" si="434"/>
        <v>1</v>
      </c>
      <c r="BP261" s="5">
        <f t="shared" si="435"/>
        <v>0</v>
      </c>
      <c r="BQ261" s="5">
        <f t="shared" si="436"/>
        <v>0</v>
      </c>
      <c r="BR261" s="5">
        <f t="shared" si="437"/>
        <v>0</v>
      </c>
      <c r="BS261" s="8">
        <f t="shared" si="438"/>
        <v>0</v>
      </c>
      <c r="BT261" s="5">
        <f t="shared" si="439"/>
        <v>0</v>
      </c>
      <c r="BU261" s="5">
        <f t="shared" si="440"/>
        <v>0</v>
      </c>
      <c r="BV261" s="5">
        <f t="shared" si="441"/>
        <v>1</v>
      </c>
      <c r="BW261" s="5">
        <f t="shared" si="442"/>
        <v>1</v>
      </c>
      <c r="BX261" s="5">
        <f t="shared" si="443"/>
        <v>1</v>
      </c>
      <c r="BY261" s="5">
        <f t="shared" si="444"/>
        <v>1</v>
      </c>
      <c r="BZ261" s="5">
        <f t="shared" si="445"/>
        <v>1</v>
      </c>
      <c r="CA261" s="5">
        <f t="shared" si="446"/>
        <v>1</v>
      </c>
      <c r="CB261" s="5">
        <f t="shared" si="447"/>
        <v>1</v>
      </c>
      <c r="CC261" s="5">
        <f t="shared" si="448"/>
        <v>1</v>
      </c>
      <c r="CD261" s="5">
        <f t="shared" si="449"/>
        <v>1</v>
      </c>
      <c r="CE261" s="5" t="str">
        <f t="shared" si="450"/>
        <v>?</v>
      </c>
      <c r="CF261" s="4" t="str">
        <f t="shared" si="451"/>
        <v>Kitöltés rendben!</v>
      </c>
      <c r="CG261" s="5">
        <f t="shared" si="452"/>
        <v>1</v>
      </c>
      <c r="CH261" s="5">
        <f t="shared" si="453"/>
        <v>0</v>
      </c>
      <c r="CI261" s="5">
        <f t="shared" si="454"/>
        <v>1</v>
      </c>
    </row>
    <row r="262" spans="1:87" s="2" customFormat="1" ht="42" hidden="1" customHeight="1" x14ac:dyDescent="0.3">
      <c r="A262" s="1" t="str">
        <f t="shared" si="414"/>
        <v>Kitöltés rendben!</v>
      </c>
      <c r="B262" s="172">
        <v>2</v>
      </c>
      <c r="C262" s="171" t="s">
        <v>438</v>
      </c>
      <c r="D262" s="173" t="s">
        <v>554</v>
      </c>
      <c r="E262" s="173" t="s">
        <v>576</v>
      </c>
      <c r="F262" s="174" t="str">
        <f>VLOOKUP($G262,Összesítő!$B:$F,2,FALSE)</f>
        <v>11-06248-1-001-00-10</v>
      </c>
      <c r="G262" s="171" t="s">
        <v>68</v>
      </c>
      <c r="H262" s="174">
        <f>COUNTA($G$3:G262)</f>
        <v>213</v>
      </c>
      <c r="I262" s="174" t="str">
        <f>AZ262&amp;"_"&amp;H262&amp;"_FIV_"&amp;LEFT(Előlap!$B$6,4)</f>
        <v>4131_213_FIV_2026</v>
      </c>
      <c r="J262" s="174" t="str">
        <f>VLOOKUP($G262,Összesítő!$B:$F,5,FALSE)</f>
        <v>Pinkamindszent</v>
      </c>
      <c r="K262" s="174" t="str">
        <f>VLOOKUP($G262,Összesítő!$B:$F,4,FALSE)</f>
        <v>Pinkamindszent Községi Önkormányzat</v>
      </c>
      <c r="L262" s="6">
        <f t="shared" si="415"/>
        <v>70000</v>
      </c>
      <c r="M262" s="172">
        <v>2029</v>
      </c>
      <c r="N262" s="172">
        <v>2029</v>
      </c>
      <c r="O262" s="12">
        <v>0</v>
      </c>
      <c r="P262" s="7">
        <v>70000</v>
      </c>
      <c r="Q262" s="7">
        <v>0</v>
      </c>
      <c r="S262" s="7">
        <v>0</v>
      </c>
      <c r="T262" s="7">
        <v>0</v>
      </c>
      <c r="U262" s="7">
        <v>0</v>
      </c>
      <c r="V262" s="7">
        <v>0</v>
      </c>
      <c r="W262" s="7">
        <v>0</v>
      </c>
      <c r="X262" s="7">
        <v>0</v>
      </c>
      <c r="Y262" s="7">
        <v>0</v>
      </c>
      <c r="Z262" s="7">
        <v>0</v>
      </c>
      <c r="AA262" s="7">
        <v>0</v>
      </c>
      <c r="AB262" s="7">
        <v>0</v>
      </c>
      <c r="AC262" s="7">
        <v>0</v>
      </c>
      <c r="AD262" s="6">
        <f t="shared" si="416"/>
        <v>0</v>
      </c>
      <c r="AE262" s="3" t="str">
        <f t="shared" si="417"/>
        <v>Nem rövidtávú a feladat.</v>
      </c>
      <c r="AG262" s="7">
        <v>0</v>
      </c>
      <c r="AH262" s="7">
        <v>0</v>
      </c>
      <c r="AI262" s="7">
        <v>0</v>
      </c>
      <c r="AJ262" s="7">
        <v>0</v>
      </c>
      <c r="AK262" s="7">
        <v>0</v>
      </c>
      <c r="AL262" s="7">
        <v>0</v>
      </c>
      <c r="AM262" s="7">
        <v>0</v>
      </c>
      <c r="AN262" s="7">
        <v>0</v>
      </c>
      <c r="AO262" s="7">
        <v>0</v>
      </c>
      <c r="AP262" s="7">
        <v>0</v>
      </c>
      <c r="AQ262" s="7">
        <v>0</v>
      </c>
      <c r="AR262" s="6">
        <f t="shared" si="418"/>
        <v>0</v>
      </c>
      <c r="AS262" s="171" t="s">
        <v>580</v>
      </c>
      <c r="AT262" s="3" t="str">
        <f t="shared" si="419"/>
        <v>Forráshiányos a feladat!</v>
      </c>
      <c r="AV262" s="173" t="s">
        <v>0</v>
      </c>
      <c r="AW262" s="173" t="s">
        <v>0</v>
      </c>
      <c r="AZ262" s="8">
        <f>VLOOKUP($G262,Összesítő!$B:$F,3,FALSE)</f>
        <v>4131</v>
      </c>
      <c r="BA262" s="8">
        <f t="shared" si="420"/>
        <v>0</v>
      </c>
      <c r="BB262" s="5">
        <f t="shared" si="421"/>
        <v>1</v>
      </c>
      <c r="BC262" s="5" t="str">
        <f t="shared" si="422"/>
        <v>H</v>
      </c>
      <c r="BD262" s="5">
        <f t="shared" si="423"/>
        <v>0</v>
      </c>
      <c r="BE262" s="5">
        <f t="shared" si="424"/>
        <v>0</v>
      </c>
      <c r="BF262" s="5">
        <f t="shared" si="425"/>
        <v>0</v>
      </c>
      <c r="BG262" s="8" t="str">
        <f t="shared" si="426"/>
        <v>Nem rövidtávú a feladat.</v>
      </c>
      <c r="BH262" s="5">
        <f t="shared" si="427"/>
        <v>1</v>
      </c>
      <c r="BI262" s="5">
        <f t="shared" si="428"/>
        <v>1</v>
      </c>
      <c r="BJ262" s="5">
        <f t="shared" si="429"/>
        <v>1</v>
      </c>
      <c r="BK262" s="5">
        <f t="shared" si="430"/>
        <v>1</v>
      </c>
      <c r="BL262" s="5">
        <f t="shared" si="431"/>
        <v>1</v>
      </c>
      <c r="BM262" s="4" t="str">
        <f t="shared" si="432"/>
        <v>Forráshiányos a feladat!</v>
      </c>
      <c r="BN262" s="5">
        <f t="shared" si="433"/>
        <v>0</v>
      </c>
      <c r="BO262" s="5">
        <f t="shared" si="434"/>
        <v>1</v>
      </c>
      <c r="BP262" s="5">
        <f t="shared" si="435"/>
        <v>0</v>
      </c>
      <c r="BQ262" s="5">
        <f t="shared" si="436"/>
        <v>0</v>
      </c>
      <c r="BR262" s="5">
        <f t="shared" si="437"/>
        <v>0</v>
      </c>
      <c r="BS262" s="8">
        <f t="shared" si="438"/>
        <v>0</v>
      </c>
      <c r="BT262" s="5">
        <f t="shared" si="439"/>
        <v>0</v>
      </c>
      <c r="BU262" s="5">
        <f t="shared" si="440"/>
        <v>0</v>
      </c>
      <c r="BV262" s="5">
        <f t="shared" si="441"/>
        <v>1</v>
      </c>
      <c r="BW262" s="5">
        <f t="shared" si="442"/>
        <v>1</v>
      </c>
      <c r="BX262" s="5">
        <f t="shared" si="443"/>
        <v>1</v>
      </c>
      <c r="BY262" s="5">
        <f t="shared" si="444"/>
        <v>1</v>
      </c>
      <c r="BZ262" s="5">
        <f t="shared" si="445"/>
        <v>1</v>
      </c>
      <c r="CA262" s="5">
        <f t="shared" si="446"/>
        <v>1</v>
      </c>
      <c r="CB262" s="5">
        <f t="shared" si="447"/>
        <v>1</v>
      </c>
      <c r="CC262" s="5">
        <f t="shared" si="448"/>
        <v>1</v>
      </c>
      <c r="CD262" s="5">
        <f t="shared" si="449"/>
        <v>1</v>
      </c>
      <c r="CE262" s="5" t="str">
        <f t="shared" si="450"/>
        <v>?</v>
      </c>
      <c r="CF262" s="4" t="str">
        <f t="shared" si="451"/>
        <v>Kitöltés rendben!</v>
      </c>
      <c r="CG262" s="5">
        <f t="shared" si="452"/>
        <v>1</v>
      </c>
      <c r="CH262" s="5">
        <f t="shared" si="453"/>
        <v>0</v>
      </c>
      <c r="CI262" s="5">
        <f t="shared" si="454"/>
        <v>1</v>
      </c>
    </row>
    <row r="263" spans="1:87" s="2" customFormat="1" ht="31.2" hidden="1" customHeight="1" x14ac:dyDescent="0.3">
      <c r="A263" s="1" t="str">
        <f t="shared" si="414"/>
        <v>Kitöltés rendben!</v>
      </c>
      <c r="B263" s="172">
        <v>0</v>
      </c>
      <c r="C263" s="171" t="s">
        <v>489</v>
      </c>
      <c r="D263" s="173" t="s">
        <v>506</v>
      </c>
      <c r="E263" s="173" t="s">
        <v>575</v>
      </c>
      <c r="F263" s="174" t="str">
        <f>VLOOKUP($G263,Összesítő!$B:$F,2,FALSE)</f>
        <v>11-06248-1-001-00-10</v>
      </c>
      <c r="G263" s="171" t="s">
        <v>68</v>
      </c>
      <c r="H263" s="174">
        <f>COUNTA($G$3:G263)</f>
        <v>214</v>
      </c>
      <c r="I263" s="174" t="str">
        <f>AZ263&amp;"_"&amp;H263&amp;"_FIV_"&amp;LEFT(Előlap!$B$6,4)</f>
        <v>4131_214_FIV_2026</v>
      </c>
      <c r="J263" s="174" t="str">
        <f>VLOOKUP($G263,Összesítő!$B:$F,5,FALSE)</f>
        <v>Pinkamindszent</v>
      </c>
      <c r="K263" s="174" t="str">
        <f>VLOOKUP($G263,Összesítő!$B:$F,4,FALSE)</f>
        <v>Pinkamindszent Községi Önkormányzat</v>
      </c>
      <c r="L263" s="6">
        <f t="shared" si="415"/>
        <v>0</v>
      </c>
      <c r="M263" s="172">
        <v>2027</v>
      </c>
      <c r="N263" s="172">
        <v>2027</v>
      </c>
      <c r="O263" s="12">
        <v>0</v>
      </c>
      <c r="P263" s="7">
        <v>0</v>
      </c>
      <c r="Q263" s="7">
        <v>0</v>
      </c>
      <c r="S263" s="7">
        <v>0</v>
      </c>
      <c r="T263" s="7">
        <v>0</v>
      </c>
      <c r="U263" s="7">
        <v>0</v>
      </c>
      <c r="V263" s="7">
        <v>0</v>
      </c>
      <c r="W263" s="7">
        <v>0</v>
      </c>
      <c r="X263" s="7">
        <v>0</v>
      </c>
      <c r="Y263" s="7">
        <v>0</v>
      </c>
      <c r="Z263" s="7">
        <v>0</v>
      </c>
      <c r="AA263" s="7">
        <v>0</v>
      </c>
      <c r="AB263" s="7">
        <v>0</v>
      </c>
      <c r="AC263" s="7">
        <v>0</v>
      </c>
      <c r="AD263" s="6">
        <f t="shared" si="416"/>
        <v>0</v>
      </c>
      <c r="AE263" s="3" t="str">
        <f t="shared" si="417"/>
        <v>A forrás egyenlő a költséggel (I.ütem).</v>
      </c>
      <c r="AG263" s="7">
        <v>0</v>
      </c>
      <c r="AH263" s="7">
        <v>0</v>
      </c>
      <c r="AI263" s="7">
        <v>0</v>
      </c>
      <c r="AJ263" s="7">
        <v>0</v>
      </c>
      <c r="AK263" s="7">
        <v>0</v>
      </c>
      <c r="AL263" s="7">
        <v>0</v>
      </c>
      <c r="AM263" s="7">
        <v>0</v>
      </c>
      <c r="AN263" s="7">
        <v>0</v>
      </c>
      <c r="AO263" s="7">
        <v>0</v>
      </c>
      <c r="AP263" s="7">
        <v>0</v>
      </c>
      <c r="AQ263" s="7">
        <v>0</v>
      </c>
      <c r="AR263" s="6">
        <f t="shared" si="418"/>
        <v>0</v>
      </c>
      <c r="AS263" s="171" t="s">
        <v>581</v>
      </c>
      <c r="AT263" s="3" t="str">
        <f t="shared" si="419"/>
        <v>Nem hosszútávú a feladat.</v>
      </c>
      <c r="AV263" s="173" t="s">
        <v>582</v>
      </c>
      <c r="AW263" s="173" t="s">
        <v>0</v>
      </c>
      <c r="AZ263" s="8">
        <f>VLOOKUP($G263,Összesítő!$B:$F,3,FALSE)</f>
        <v>4131</v>
      </c>
      <c r="BA263" s="8">
        <f t="shared" si="420"/>
        <v>31</v>
      </c>
      <c r="BB263" s="5">
        <f t="shared" si="421"/>
        <v>1</v>
      </c>
      <c r="BC263" s="5" t="str">
        <f t="shared" si="422"/>
        <v>R</v>
      </c>
      <c r="BD263" s="5">
        <f t="shared" si="423"/>
        <v>1</v>
      </c>
      <c r="BE263" s="5">
        <f t="shared" si="424"/>
        <v>0</v>
      </c>
      <c r="BF263" s="5">
        <f t="shared" si="425"/>
        <v>0</v>
      </c>
      <c r="BG263" s="8" t="str">
        <f t="shared" si="426"/>
        <v>A forrás egyenlő a költséggel (I.ütem).</v>
      </c>
      <c r="BH263" s="5">
        <f t="shared" si="427"/>
        <v>1</v>
      </c>
      <c r="BI263" s="5">
        <f t="shared" si="428"/>
        <v>1</v>
      </c>
      <c r="BJ263" s="5">
        <f t="shared" si="429"/>
        <v>0</v>
      </c>
      <c r="BK263" s="5">
        <f t="shared" si="430"/>
        <v>1</v>
      </c>
      <c r="BL263" s="5">
        <f t="shared" si="431"/>
        <v>1</v>
      </c>
      <c r="BM263" s="4" t="str">
        <f t="shared" si="432"/>
        <v>Nem hosszútávú a feladat.</v>
      </c>
      <c r="BN263" s="5">
        <f t="shared" si="433"/>
        <v>1</v>
      </c>
      <c r="BO263" s="5">
        <f t="shared" si="434"/>
        <v>0</v>
      </c>
      <c r="BP263" s="5">
        <f t="shared" si="435"/>
        <v>1</v>
      </c>
      <c r="BQ263" s="5">
        <f t="shared" si="436"/>
        <v>0</v>
      </c>
      <c r="BR263" s="5">
        <f t="shared" si="437"/>
        <v>1</v>
      </c>
      <c r="BS263" s="8" t="str">
        <f t="shared" si="438"/>
        <v>Nincs hosszútávú terv!</v>
      </c>
      <c r="BT263" s="5">
        <f t="shared" si="439"/>
        <v>1</v>
      </c>
      <c r="BU263" s="5">
        <f t="shared" si="440"/>
        <v>0</v>
      </c>
      <c r="BV263" s="5">
        <f t="shared" si="441"/>
        <v>1</v>
      </c>
      <c r="BW263" s="5">
        <f t="shared" si="442"/>
        <v>1</v>
      </c>
      <c r="BX263" s="5">
        <f t="shared" si="443"/>
        <v>1</v>
      </c>
      <c r="BY263" s="5">
        <f t="shared" si="444"/>
        <v>1</v>
      </c>
      <c r="BZ263" s="5">
        <f t="shared" si="445"/>
        <v>1</v>
      </c>
      <c r="CA263" s="5">
        <f t="shared" si="446"/>
        <v>1</v>
      </c>
      <c r="CB263" s="5">
        <f t="shared" si="447"/>
        <v>1</v>
      </c>
      <c r="CC263" s="5">
        <f t="shared" si="448"/>
        <v>1</v>
      </c>
      <c r="CD263" s="5">
        <f t="shared" si="449"/>
        <v>1</v>
      </c>
      <c r="CE263" s="5" t="str">
        <f t="shared" si="450"/>
        <v>?</v>
      </c>
      <c r="CF263" s="4" t="str">
        <f t="shared" si="451"/>
        <v>Kitöltés rendben!</v>
      </c>
      <c r="CG263" s="5">
        <f t="shared" si="452"/>
        <v>1</v>
      </c>
      <c r="CH263" s="5">
        <f t="shared" si="453"/>
        <v>1</v>
      </c>
      <c r="CI263" s="5">
        <f t="shared" si="454"/>
        <v>0</v>
      </c>
    </row>
    <row r="264" spans="1:87" s="2" customFormat="1" ht="31.2" hidden="1" customHeight="1" x14ac:dyDescent="0.3">
      <c r="A264" s="1" t="str">
        <f t="shared" si="414"/>
        <v>Nincs VKR kiválasztva!</v>
      </c>
      <c r="B264" s="172"/>
      <c r="C264" s="171"/>
      <c r="D264" s="173"/>
      <c r="E264" s="173"/>
      <c r="F264" s="174" t="e">
        <f>VLOOKUP($G264,Összesítő!$B:$F,2,FALSE)</f>
        <v>#N/A</v>
      </c>
      <c r="G264" s="171"/>
      <c r="H264" s="174">
        <f>COUNTA($G$3:G264)</f>
        <v>214</v>
      </c>
      <c r="I264" s="174" t="e">
        <f>AZ264&amp;"_"&amp;H264&amp;"_FIV_"&amp;LEFT(Előlap!$B$6,4)</f>
        <v>#N/A</v>
      </c>
      <c r="J264" s="174" t="e">
        <f>VLOOKUP($G264,Összesítő!$B:$F,5,FALSE)</f>
        <v>#N/A</v>
      </c>
      <c r="K264" s="174" t="e">
        <f>VLOOKUP($G264,Összesítő!$B:$F,4,FALSE)</f>
        <v>#N/A</v>
      </c>
      <c r="L264" s="6">
        <f t="shared" si="415"/>
        <v>0</v>
      </c>
      <c r="M264" s="172"/>
      <c r="N264" s="172"/>
      <c r="O264" s="12"/>
      <c r="P264" s="7"/>
      <c r="Q264" s="7"/>
      <c r="S264" s="7"/>
      <c r="T264" s="7"/>
      <c r="U264" s="7"/>
      <c r="V264" s="7"/>
      <c r="W264" s="7"/>
      <c r="X264" s="7"/>
      <c r="Y264" s="7"/>
      <c r="Z264" s="7"/>
      <c r="AA264" s="7"/>
      <c r="AB264" s="7"/>
      <c r="AC264" s="7"/>
      <c r="AD264" s="6">
        <f t="shared" si="416"/>
        <v>0</v>
      </c>
      <c r="AE264" s="3" t="str">
        <f t="shared" si="417"/>
        <v>Nincs VKR kiválasztva!</v>
      </c>
      <c r="AG264" s="7"/>
      <c r="AH264" s="7"/>
      <c r="AI264" s="7"/>
      <c r="AJ264" s="7"/>
      <c r="AK264" s="7"/>
      <c r="AL264" s="7"/>
      <c r="AM264" s="7"/>
      <c r="AN264" s="7"/>
      <c r="AO264" s="7"/>
      <c r="AP264" s="7"/>
      <c r="AQ264" s="7"/>
      <c r="AR264" s="6">
        <f t="shared" si="418"/>
        <v>0</v>
      </c>
      <c r="AS264" s="171"/>
      <c r="AT264" s="3" t="str">
        <f t="shared" si="419"/>
        <v>Nincs VKR kiválasztva!</v>
      </c>
      <c r="AV264" s="173" t="s">
        <v>0</v>
      </c>
      <c r="AW264" s="173" t="s">
        <v>0</v>
      </c>
      <c r="AZ264" s="8" t="e">
        <f>VLOOKUP($G264,Összesítő!$B:$F,3,FALSE)</f>
        <v>#N/A</v>
      </c>
      <c r="BA264" s="8">
        <f t="shared" si="420"/>
        <v>0</v>
      </c>
      <c r="BB264" s="5" t="e">
        <f t="shared" si="421"/>
        <v>#N/A</v>
      </c>
      <c r="BC264" s="5" t="e">
        <f t="shared" si="422"/>
        <v>#N/A</v>
      </c>
      <c r="BD264" s="5" t="e">
        <f t="shared" si="423"/>
        <v>#N/A</v>
      </c>
      <c r="BE264" s="5" t="e">
        <f t="shared" si="424"/>
        <v>#N/A</v>
      </c>
      <c r="BF264" s="5">
        <f t="shared" si="425"/>
        <v>0</v>
      </c>
      <c r="BG264" s="8" t="str">
        <f t="shared" si="426"/>
        <v>A forrás egyenlő a költséggel (I.ütem).</v>
      </c>
      <c r="BH264" s="5">
        <f t="shared" si="427"/>
        <v>0</v>
      </c>
      <c r="BI264" s="5">
        <f t="shared" si="428"/>
        <v>0</v>
      </c>
      <c r="BJ264" s="5">
        <f t="shared" si="429"/>
        <v>0</v>
      </c>
      <c r="BK264" s="5">
        <f t="shared" si="430"/>
        <v>0</v>
      </c>
      <c r="BL264" s="5">
        <f t="shared" si="431"/>
        <v>0</v>
      </c>
      <c r="BM264" s="4" t="str">
        <f t="shared" si="432"/>
        <v>Nem hosszútávú a feladat.</v>
      </c>
      <c r="BN264" s="5">
        <f t="shared" si="433"/>
        <v>1</v>
      </c>
      <c r="BO264" s="5">
        <f t="shared" si="434"/>
        <v>0</v>
      </c>
      <c r="BP264" s="5">
        <f t="shared" si="435"/>
        <v>1</v>
      </c>
      <c r="BQ264" s="5">
        <f t="shared" si="436"/>
        <v>0</v>
      </c>
      <c r="BR264" s="5" t="e">
        <f t="shared" si="437"/>
        <v>#N/A</v>
      </c>
      <c r="BS264" s="8" t="str">
        <f t="shared" si="438"/>
        <v>Nincs hosszútávú terv!</v>
      </c>
      <c r="BT264" s="5" t="e">
        <f t="shared" si="439"/>
        <v>#N/A</v>
      </c>
      <c r="BU264" s="5" t="e">
        <f t="shared" si="440"/>
        <v>#N/A</v>
      </c>
      <c r="BV264" s="5">
        <f t="shared" si="441"/>
        <v>0</v>
      </c>
      <c r="BW264" s="5">
        <f t="shared" si="442"/>
        <v>0</v>
      </c>
      <c r="BX264" s="5">
        <f t="shared" si="443"/>
        <v>0</v>
      </c>
      <c r="BY264" s="5">
        <f t="shared" si="444"/>
        <v>0</v>
      </c>
      <c r="BZ264" s="5">
        <f t="shared" si="445"/>
        <v>0</v>
      </c>
      <c r="CA264" s="5">
        <f t="shared" si="446"/>
        <v>0</v>
      </c>
      <c r="CB264" s="5">
        <f t="shared" si="447"/>
        <v>0</v>
      </c>
      <c r="CC264" s="5">
        <f t="shared" si="448"/>
        <v>0</v>
      </c>
      <c r="CD264" s="5">
        <f t="shared" si="449"/>
        <v>0</v>
      </c>
      <c r="CE264" s="5" t="e">
        <f t="shared" si="450"/>
        <v>#N/A</v>
      </c>
      <c r="CF264" s="4" t="e">
        <f t="shared" si="451"/>
        <v>#N/A</v>
      </c>
      <c r="CG264" s="5">
        <f t="shared" si="452"/>
        <v>0</v>
      </c>
      <c r="CH264" s="5" t="e">
        <f t="shared" si="453"/>
        <v>#N/A</v>
      </c>
      <c r="CI264" s="5" t="e">
        <f t="shared" si="454"/>
        <v>#N/A</v>
      </c>
    </row>
    <row r="265" spans="1:87" s="2" customFormat="1" ht="42" hidden="1" customHeight="1" x14ac:dyDescent="0.3">
      <c r="A265" s="1" t="str">
        <f t="shared" si="414"/>
        <v>Kitöltés rendben!</v>
      </c>
      <c r="B265" s="172">
        <v>2</v>
      </c>
      <c r="C265" s="171" t="s">
        <v>405</v>
      </c>
      <c r="D265" s="173" t="s">
        <v>555</v>
      </c>
      <c r="E265" s="173" t="s">
        <v>576</v>
      </c>
      <c r="F265" s="174" t="str">
        <f>VLOOKUP($G265,Összesítő!$B:$F,2,FALSE)</f>
        <v>11-30942-1-001-00-04</v>
      </c>
      <c r="G265" s="171" t="s">
        <v>264</v>
      </c>
      <c r="H265" s="174">
        <f>COUNTA($G$3:G265)</f>
        <v>215</v>
      </c>
      <c r="I265" s="174" t="str">
        <f>AZ265&amp;"_"&amp;H265&amp;"_FIV_"&amp;LEFT(Előlap!$B$6,4)</f>
        <v>4181_215_FIV_2026</v>
      </c>
      <c r="J265" s="174" t="str">
        <f>VLOOKUP($G265,Összesítő!$B:$F,5,FALSE)</f>
        <v>Gersekarát</v>
      </c>
      <c r="K265" s="174" t="str">
        <f>VLOOKUP($G265,Összesítő!$B:$F,4,FALSE)</f>
        <v>Gersekarát Község Önkormányzata</v>
      </c>
      <c r="L265" s="6">
        <f t="shared" si="415"/>
        <v>60000</v>
      </c>
      <c r="M265" s="172">
        <v>2028</v>
      </c>
      <c r="N265" s="172">
        <v>2028</v>
      </c>
      <c r="O265" s="12">
        <v>0</v>
      </c>
      <c r="P265" s="7">
        <v>60000</v>
      </c>
      <c r="Q265" s="7">
        <v>0</v>
      </c>
      <c r="S265" s="7">
        <v>0</v>
      </c>
      <c r="T265" s="7">
        <v>0</v>
      </c>
      <c r="U265" s="7">
        <v>0</v>
      </c>
      <c r="V265" s="7">
        <v>0</v>
      </c>
      <c r="W265" s="7">
        <v>0</v>
      </c>
      <c r="X265" s="7">
        <v>0</v>
      </c>
      <c r="Y265" s="7">
        <v>0</v>
      </c>
      <c r="Z265" s="7">
        <v>0</v>
      </c>
      <c r="AA265" s="7">
        <v>0</v>
      </c>
      <c r="AB265" s="7">
        <v>0</v>
      </c>
      <c r="AC265" s="7">
        <v>0</v>
      </c>
      <c r="AD265" s="6">
        <f t="shared" si="416"/>
        <v>0</v>
      </c>
      <c r="AE265" s="3" t="str">
        <f t="shared" si="417"/>
        <v>Nem rövidtávú a feladat.</v>
      </c>
      <c r="AG265" s="7">
        <v>0</v>
      </c>
      <c r="AH265" s="7">
        <v>0</v>
      </c>
      <c r="AI265" s="7">
        <v>0</v>
      </c>
      <c r="AJ265" s="7">
        <v>0</v>
      </c>
      <c r="AK265" s="7">
        <v>0</v>
      </c>
      <c r="AL265" s="7">
        <v>0</v>
      </c>
      <c r="AM265" s="7">
        <v>0</v>
      </c>
      <c r="AN265" s="7">
        <v>0</v>
      </c>
      <c r="AO265" s="7">
        <v>0</v>
      </c>
      <c r="AP265" s="7">
        <v>0</v>
      </c>
      <c r="AQ265" s="7">
        <v>0</v>
      </c>
      <c r="AR265" s="6">
        <f t="shared" si="418"/>
        <v>0</v>
      </c>
      <c r="AS265" s="171" t="s">
        <v>580</v>
      </c>
      <c r="AT265" s="3" t="str">
        <f t="shared" si="419"/>
        <v>Forráshiányos a feladat!</v>
      </c>
      <c r="AV265" s="173" t="s">
        <v>0</v>
      </c>
      <c r="AW265" s="173" t="s">
        <v>0</v>
      </c>
      <c r="AZ265" s="8">
        <f>VLOOKUP($G265,Összesítő!$B:$F,3,FALSE)</f>
        <v>4181</v>
      </c>
      <c r="BA265" s="8">
        <f t="shared" si="420"/>
        <v>0</v>
      </c>
      <c r="BB265" s="5">
        <f t="shared" si="421"/>
        <v>1</v>
      </c>
      <c r="BC265" s="5" t="str">
        <f t="shared" si="422"/>
        <v>H</v>
      </c>
      <c r="BD265" s="5">
        <f t="shared" si="423"/>
        <v>0</v>
      </c>
      <c r="BE265" s="5">
        <f t="shared" si="424"/>
        <v>0</v>
      </c>
      <c r="BF265" s="5">
        <f t="shared" si="425"/>
        <v>0</v>
      </c>
      <c r="BG265" s="8" t="str">
        <f t="shared" si="426"/>
        <v>Nem rövidtávú a feladat.</v>
      </c>
      <c r="BH265" s="5">
        <f t="shared" si="427"/>
        <v>1</v>
      </c>
      <c r="BI265" s="5">
        <f t="shared" si="428"/>
        <v>1</v>
      </c>
      <c r="BJ265" s="5">
        <f t="shared" si="429"/>
        <v>1</v>
      </c>
      <c r="BK265" s="5">
        <f t="shared" si="430"/>
        <v>1</v>
      </c>
      <c r="BL265" s="5">
        <f t="shared" si="431"/>
        <v>1</v>
      </c>
      <c r="BM265" s="4" t="str">
        <f t="shared" si="432"/>
        <v>Forráshiányos a feladat!</v>
      </c>
      <c r="BN265" s="5">
        <f t="shared" si="433"/>
        <v>0</v>
      </c>
      <c r="BO265" s="5">
        <f t="shared" si="434"/>
        <v>1</v>
      </c>
      <c r="BP265" s="5">
        <f t="shared" si="435"/>
        <v>0</v>
      </c>
      <c r="BQ265" s="5">
        <f t="shared" si="436"/>
        <v>0</v>
      </c>
      <c r="BR265" s="5">
        <f t="shared" si="437"/>
        <v>0</v>
      </c>
      <c r="BS265" s="8">
        <f t="shared" si="438"/>
        <v>0</v>
      </c>
      <c r="BT265" s="5">
        <f t="shared" si="439"/>
        <v>0</v>
      </c>
      <c r="BU265" s="5">
        <f t="shared" si="440"/>
        <v>0</v>
      </c>
      <c r="BV265" s="5">
        <f t="shared" si="441"/>
        <v>1</v>
      </c>
      <c r="BW265" s="5">
        <f t="shared" si="442"/>
        <v>1</v>
      </c>
      <c r="BX265" s="5">
        <f t="shared" si="443"/>
        <v>1</v>
      </c>
      <c r="BY265" s="5">
        <f t="shared" si="444"/>
        <v>1</v>
      </c>
      <c r="BZ265" s="5">
        <f t="shared" si="445"/>
        <v>1</v>
      </c>
      <c r="CA265" s="5">
        <f t="shared" si="446"/>
        <v>1</v>
      </c>
      <c r="CB265" s="5">
        <f t="shared" si="447"/>
        <v>1</v>
      </c>
      <c r="CC265" s="5">
        <f t="shared" si="448"/>
        <v>1</v>
      </c>
      <c r="CD265" s="5">
        <f t="shared" si="449"/>
        <v>1</v>
      </c>
      <c r="CE265" s="5" t="str">
        <f t="shared" si="450"/>
        <v>?</v>
      </c>
      <c r="CF265" s="4" t="str">
        <f t="shared" si="451"/>
        <v>Kitöltés rendben!</v>
      </c>
      <c r="CG265" s="5">
        <f t="shared" si="452"/>
        <v>1</v>
      </c>
      <c r="CH265" s="5">
        <f t="shared" si="453"/>
        <v>0</v>
      </c>
      <c r="CI265" s="5">
        <f t="shared" si="454"/>
        <v>1</v>
      </c>
    </row>
    <row r="266" spans="1:87" s="2" customFormat="1" ht="28.95" hidden="1" customHeight="1" x14ac:dyDescent="0.3">
      <c r="A266" s="1" t="str">
        <f t="shared" si="414"/>
        <v>Kitöltés rendben!</v>
      </c>
      <c r="B266" s="172">
        <v>2</v>
      </c>
      <c r="C266" s="171" t="s">
        <v>450</v>
      </c>
      <c r="D266" s="173" t="s">
        <v>556</v>
      </c>
      <c r="E266" s="173" t="s">
        <v>576</v>
      </c>
      <c r="F266" s="174" t="str">
        <f>VLOOKUP($G266,Összesítő!$B:$F,2,FALSE)</f>
        <v>11-30942-1-001-00-04</v>
      </c>
      <c r="G266" s="171" t="s">
        <v>264</v>
      </c>
      <c r="H266" s="174">
        <f>COUNTA($G$3:G266)</f>
        <v>216</v>
      </c>
      <c r="I266" s="174" t="str">
        <f>AZ266&amp;"_"&amp;H266&amp;"_FIV_"&amp;LEFT(Előlap!$B$6,4)</f>
        <v>4181_216_FIV_2026</v>
      </c>
      <c r="J266" s="174" t="str">
        <f>VLOOKUP($G266,Összesítő!$B:$F,5,FALSE)</f>
        <v>Gersekarát</v>
      </c>
      <c r="K266" s="174" t="str">
        <f>VLOOKUP($G266,Összesítő!$B:$F,4,FALSE)</f>
        <v>Gersekarát Község Önkormányzata</v>
      </c>
      <c r="L266" s="6">
        <f t="shared" si="415"/>
        <v>300000</v>
      </c>
      <c r="M266" s="172">
        <v>2030</v>
      </c>
      <c r="N266" s="172">
        <v>2030</v>
      </c>
      <c r="O266" s="12">
        <v>0</v>
      </c>
      <c r="P266" s="7">
        <v>300000</v>
      </c>
      <c r="Q266" s="7">
        <v>0</v>
      </c>
      <c r="S266" s="7">
        <v>0</v>
      </c>
      <c r="T266" s="7">
        <v>0</v>
      </c>
      <c r="U266" s="7">
        <v>0</v>
      </c>
      <c r="V266" s="7">
        <v>0</v>
      </c>
      <c r="W266" s="7">
        <v>0</v>
      </c>
      <c r="X266" s="7">
        <v>0</v>
      </c>
      <c r="Y266" s="7">
        <v>0</v>
      </c>
      <c r="Z266" s="7">
        <v>0</v>
      </c>
      <c r="AA266" s="7">
        <v>0</v>
      </c>
      <c r="AB266" s="7">
        <v>0</v>
      </c>
      <c r="AC266" s="7">
        <v>0</v>
      </c>
      <c r="AD266" s="6">
        <f t="shared" si="416"/>
        <v>0</v>
      </c>
      <c r="AE266" s="3" t="str">
        <f t="shared" si="417"/>
        <v>Nem rövidtávú a feladat.</v>
      </c>
      <c r="AG266" s="7">
        <v>0</v>
      </c>
      <c r="AH266" s="7">
        <v>0</v>
      </c>
      <c r="AI266" s="7">
        <v>0</v>
      </c>
      <c r="AJ266" s="7">
        <v>0</v>
      </c>
      <c r="AK266" s="7">
        <v>0</v>
      </c>
      <c r="AL266" s="7">
        <v>0</v>
      </c>
      <c r="AM266" s="7">
        <v>0</v>
      </c>
      <c r="AN266" s="7">
        <v>0</v>
      </c>
      <c r="AO266" s="7">
        <v>0</v>
      </c>
      <c r="AP266" s="7">
        <v>0</v>
      </c>
      <c r="AQ266" s="7">
        <v>0</v>
      </c>
      <c r="AR266" s="6">
        <f t="shared" si="418"/>
        <v>0</v>
      </c>
      <c r="AS266" s="171" t="s">
        <v>580</v>
      </c>
      <c r="AT266" s="3" t="str">
        <f t="shared" si="419"/>
        <v>Forráshiányos a feladat!</v>
      </c>
      <c r="AV266" s="173" t="s">
        <v>0</v>
      </c>
      <c r="AW266" s="173" t="s">
        <v>0</v>
      </c>
      <c r="AZ266" s="8">
        <f>VLOOKUP($G266,Összesítő!$B:$F,3,FALSE)</f>
        <v>4181</v>
      </c>
      <c r="BA266" s="8">
        <f t="shared" si="420"/>
        <v>0</v>
      </c>
      <c r="BB266" s="5">
        <f t="shared" si="421"/>
        <v>1</v>
      </c>
      <c r="BC266" s="5" t="str">
        <f t="shared" si="422"/>
        <v>H</v>
      </c>
      <c r="BD266" s="5">
        <f t="shared" si="423"/>
        <v>0</v>
      </c>
      <c r="BE266" s="5">
        <f t="shared" si="424"/>
        <v>0</v>
      </c>
      <c r="BF266" s="5">
        <f t="shared" si="425"/>
        <v>0</v>
      </c>
      <c r="BG266" s="8" t="str">
        <f t="shared" si="426"/>
        <v>Nem rövidtávú a feladat.</v>
      </c>
      <c r="BH266" s="5">
        <f t="shared" si="427"/>
        <v>1</v>
      </c>
      <c r="BI266" s="5">
        <f t="shared" si="428"/>
        <v>1</v>
      </c>
      <c r="BJ266" s="5">
        <f t="shared" si="429"/>
        <v>1</v>
      </c>
      <c r="BK266" s="5">
        <f t="shared" si="430"/>
        <v>1</v>
      </c>
      <c r="BL266" s="5">
        <f t="shared" si="431"/>
        <v>1</v>
      </c>
      <c r="BM266" s="4" t="str">
        <f t="shared" si="432"/>
        <v>Forráshiányos a feladat!</v>
      </c>
      <c r="BN266" s="5">
        <f t="shared" si="433"/>
        <v>0</v>
      </c>
      <c r="BO266" s="5">
        <f t="shared" si="434"/>
        <v>1</v>
      </c>
      <c r="BP266" s="5">
        <f t="shared" si="435"/>
        <v>0</v>
      </c>
      <c r="BQ266" s="5">
        <f t="shared" si="436"/>
        <v>0</v>
      </c>
      <c r="BR266" s="5">
        <f t="shared" si="437"/>
        <v>0</v>
      </c>
      <c r="BS266" s="8">
        <f t="shared" si="438"/>
        <v>0</v>
      </c>
      <c r="BT266" s="5">
        <f t="shared" si="439"/>
        <v>0</v>
      </c>
      <c r="BU266" s="5">
        <f t="shared" si="440"/>
        <v>0</v>
      </c>
      <c r="BV266" s="5">
        <f t="shared" si="441"/>
        <v>1</v>
      </c>
      <c r="BW266" s="5">
        <f t="shared" si="442"/>
        <v>1</v>
      </c>
      <c r="BX266" s="5">
        <f t="shared" si="443"/>
        <v>1</v>
      </c>
      <c r="BY266" s="5">
        <f t="shared" si="444"/>
        <v>1</v>
      </c>
      <c r="BZ266" s="5">
        <f t="shared" si="445"/>
        <v>1</v>
      </c>
      <c r="CA266" s="5">
        <f t="shared" si="446"/>
        <v>1</v>
      </c>
      <c r="CB266" s="5">
        <f t="shared" si="447"/>
        <v>1</v>
      </c>
      <c r="CC266" s="5">
        <f t="shared" si="448"/>
        <v>1</v>
      </c>
      <c r="CD266" s="5">
        <f t="shared" si="449"/>
        <v>1</v>
      </c>
      <c r="CE266" s="5" t="str">
        <f t="shared" si="450"/>
        <v>?</v>
      </c>
      <c r="CF266" s="4" t="str">
        <f t="shared" si="451"/>
        <v>Kitöltés rendben!</v>
      </c>
      <c r="CG266" s="5">
        <f t="shared" si="452"/>
        <v>1</v>
      </c>
      <c r="CH266" s="5">
        <f t="shared" si="453"/>
        <v>0</v>
      </c>
      <c r="CI266" s="5">
        <f t="shared" si="454"/>
        <v>1</v>
      </c>
    </row>
    <row r="267" spans="1:87" s="2" customFormat="1" ht="28.8" hidden="1" x14ac:dyDescent="0.3">
      <c r="A267" s="1" t="str">
        <f t="shared" si="414"/>
        <v>Kitöltés rendben!</v>
      </c>
      <c r="B267" s="172">
        <v>2</v>
      </c>
      <c r="C267" s="171" t="s">
        <v>399</v>
      </c>
      <c r="D267" s="173" t="s">
        <v>520</v>
      </c>
      <c r="E267" s="173" t="s">
        <v>576</v>
      </c>
      <c r="F267" s="174" t="str">
        <f>VLOOKUP($G267,Összesítő!$B:$F,2,FALSE)</f>
        <v>11-30942-1-001-00-04</v>
      </c>
      <c r="G267" s="171" t="s">
        <v>264</v>
      </c>
      <c r="H267" s="174">
        <f>COUNTA($G$3:G267)</f>
        <v>217</v>
      </c>
      <c r="I267" s="174" t="str">
        <f>AZ267&amp;"_"&amp;H267&amp;"_FIV_"&amp;LEFT(Előlap!$B$6,4)</f>
        <v>4181_217_FIV_2026</v>
      </c>
      <c r="J267" s="174" t="str">
        <f>VLOOKUP($G267,Összesítő!$B:$F,5,FALSE)</f>
        <v>Gersekarát</v>
      </c>
      <c r="K267" s="174" t="str">
        <f>VLOOKUP($G267,Összesítő!$B:$F,4,FALSE)</f>
        <v>Gersekarát Község Önkormányzata</v>
      </c>
      <c r="L267" s="6">
        <f t="shared" si="415"/>
        <v>80000</v>
      </c>
      <c r="M267" s="172">
        <v>2033</v>
      </c>
      <c r="N267" s="172">
        <v>2033</v>
      </c>
      <c r="O267" s="12">
        <v>0</v>
      </c>
      <c r="P267" s="7">
        <v>80000</v>
      </c>
      <c r="Q267" s="7">
        <v>0</v>
      </c>
      <c r="S267" s="7">
        <v>0</v>
      </c>
      <c r="T267" s="7">
        <v>0</v>
      </c>
      <c r="U267" s="7">
        <v>0</v>
      </c>
      <c r="V267" s="7">
        <v>0</v>
      </c>
      <c r="W267" s="7">
        <v>0</v>
      </c>
      <c r="X267" s="7">
        <v>0</v>
      </c>
      <c r="Y267" s="7">
        <v>0</v>
      </c>
      <c r="Z267" s="7">
        <v>0</v>
      </c>
      <c r="AA267" s="7">
        <v>0</v>
      </c>
      <c r="AB267" s="7">
        <v>0</v>
      </c>
      <c r="AC267" s="7">
        <v>0</v>
      </c>
      <c r="AD267" s="6">
        <f t="shared" si="416"/>
        <v>0</v>
      </c>
      <c r="AE267" s="3" t="str">
        <f t="shared" si="417"/>
        <v>Nem rövidtávú a feladat.</v>
      </c>
      <c r="AG267" s="7">
        <v>0</v>
      </c>
      <c r="AH267" s="7">
        <v>0</v>
      </c>
      <c r="AI267" s="7">
        <v>250</v>
      </c>
      <c r="AJ267" s="7">
        <v>0</v>
      </c>
      <c r="AK267" s="7">
        <v>0</v>
      </c>
      <c r="AL267" s="7">
        <v>0</v>
      </c>
      <c r="AM267" s="7">
        <v>0</v>
      </c>
      <c r="AN267" s="7">
        <v>0</v>
      </c>
      <c r="AO267" s="7">
        <v>0</v>
      </c>
      <c r="AP267" s="7">
        <v>0</v>
      </c>
      <c r="AQ267" s="7">
        <v>0</v>
      </c>
      <c r="AR267" s="6">
        <f t="shared" si="418"/>
        <v>250</v>
      </c>
      <c r="AS267" s="171" t="s">
        <v>580</v>
      </c>
      <c r="AT267" s="3" t="str">
        <f t="shared" si="419"/>
        <v>Forráshiányos a feladat!</v>
      </c>
      <c r="AV267" s="173" t="s">
        <v>0</v>
      </c>
      <c r="AW267" s="173" t="s">
        <v>0</v>
      </c>
      <c r="AZ267" s="8">
        <f>VLOOKUP($G267,Összesítő!$B:$F,3,FALSE)</f>
        <v>4181</v>
      </c>
      <c r="BA267" s="8">
        <f t="shared" si="420"/>
        <v>0</v>
      </c>
      <c r="BB267" s="5">
        <f t="shared" si="421"/>
        <v>1</v>
      </c>
      <c r="BC267" s="5" t="str">
        <f t="shared" si="422"/>
        <v>H</v>
      </c>
      <c r="BD267" s="5">
        <f t="shared" si="423"/>
        <v>0</v>
      </c>
      <c r="BE267" s="5">
        <f t="shared" si="424"/>
        <v>0</v>
      </c>
      <c r="BF267" s="5">
        <f t="shared" si="425"/>
        <v>0</v>
      </c>
      <c r="BG267" s="8" t="str">
        <f t="shared" si="426"/>
        <v>Nem rövidtávú a feladat.</v>
      </c>
      <c r="BH267" s="5">
        <f t="shared" si="427"/>
        <v>1</v>
      </c>
      <c r="BI267" s="5">
        <f t="shared" si="428"/>
        <v>1</v>
      </c>
      <c r="BJ267" s="5">
        <f t="shared" si="429"/>
        <v>1</v>
      </c>
      <c r="BK267" s="5">
        <f t="shared" si="430"/>
        <v>1</v>
      </c>
      <c r="BL267" s="5">
        <f t="shared" si="431"/>
        <v>1</v>
      </c>
      <c r="BM267" s="4" t="str">
        <f t="shared" si="432"/>
        <v>Forráshiányos a feladat!</v>
      </c>
      <c r="BN267" s="5">
        <f t="shared" si="433"/>
        <v>0</v>
      </c>
      <c r="BO267" s="5">
        <f t="shared" si="434"/>
        <v>1</v>
      </c>
      <c r="BP267" s="5">
        <f t="shared" si="435"/>
        <v>0</v>
      </c>
      <c r="BQ267" s="5">
        <f t="shared" si="436"/>
        <v>0</v>
      </c>
      <c r="BR267" s="5">
        <f t="shared" si="437"/>
        <v>0</v>
      </c>
      <c r="BS267" s="8">
        <f t="shared" si="438"/>
        <v>0</v>
      </c>
      <c r="BT267" s="5">
        <f t="shared" si="439"/>
        <v>0</v>
      </c>
      <c r="BU267" s="5">
        <f t="shared" si="440"/>
        <v>0</v>
      </c>
      <c r="BV267" s="5">
        <f t="shared" si="441"/>
        <v>1</v>
      </c>
      <c r="BW267" s="5">
        <f t="shared" si="442"/>
        <v>1</v>
      </c>
      <c r="BX267" s="5">
        <f t="shared" si="443"/>
        <v>1</v>
      </c>
      <c r="BY267" s="5">
        <f t="shared" si="444"/>
        <v>1</v>
      </c>
      <c r="BZ267" s="5">
        <f t="shared" si="445"/>
        <v>1</v>
      </c>
      <c r="CA267" s="5">
        <f t="shared" si="446"/>
        <v>1</v>
      </c>
      <c r="CB267" s="5">
        <f t="shared" si="447"/>
        <v>1</v>
      </c>
      <c r="CC267" s="5">
        <f t="shared" si="448"/>
        <v>1</v>
      </c>
      <c r="CD267" s="5">
        <f t="shared" si="449"/>
        <v>1</v>
      </c>
      <c r="CE267" s="5" t="str">
        <f t="shared" si="450"/>
        <v>?</v>
      </c>
      <c r="CF267" s="4" t="str">
        <f t="shared" si="451"/>
        <v>Kitöltés rendben!</v>
      </c>
      <c r="CG267" s="5">
        <f t="shared" si="452"/>
        <v>1</v>
      </c>
      <c r="CH267" s="5">
        <f t="shared" si="453"/>
        <v>0</v>
      </c>
      <c r="CI267" s="5">
        <f t="shared" si="454"/>
        <v>1</v>
      </c>
    </row>
    <row r="268" spans="1:87" s="2" customFormat="1" ht="42" hidden="1" customHeight="1" x14ac:dyDescent="0.3">
      <c r="A268" s="1" t="str">
        <f t="shared" si="414"/>
        <v>Kitöltés rendben!</v>
      </c>
      <c r="B268" s="172">
        <v>2</v>
      </c>
      <c r="C268" s="171" t="s">
        <v>481</v>
      </c>
      <c r="D268" s="173" t="s">
        <v>511</v>
      </c>
      <c r="E268" s="173" t="s">
        <v>574</v>
      </c>
      <c r="F268" s="174" t="str">
        <f>VLOOKUP($G268,Összesítő!$B:$F,2,FALSE)</f>
        <v>11-30942-1-001-00-04</v>
      </c>
      <c r="G268" s="171" t="s">
        <v>264</v>
      </c>
      <c r="H268" s="174">
        <f>COUNTA($G$3:G268)</f>
        <v>218</v>
      </c>
      <c r="I268" s="174" t="str">
        <f>AZ268&amp;"_"&amp;H268&amp;"_FIV_"&amp;LEFT(Előlap!$B$6,4)</f>
        <v>4181_218_FIV_2026</v>
      </c>
      <c r="J268" s="174" t="str">
        <f>VLOOKUP($G268,Összesítő!$B:$F,5,FALSE)</f>
        <v>Gersekarát</v>
      </c>
      <c r="K268" s="174" t="str">
        <f>VLOOKUP($G268,Összesítő!$B:$F,4,FALSE)</f>
        <v>Gersekarát Község Önkormányzata</v>
      </c>
      <c r="L268" s="6">
        <f t="shared" si="415"/>
        <v>6000</v>
      </c>
      <c r="M268" s="172">
        <v>2029</v>
      </c>
      <c r="N268" s="172">
        <v>2029</v>
      </c>
      <c r="O268" s="12">
        <v>0</v>
      </c>
      <c r="P268" s="7">
        <v>6000</v>
      </c>
      <c r="Q268" s="7">
        <v>0</v>
      </c>
      <c r="S268" s="7">
        <v>0</v>
      </c>
      <c r="T268" s="7">
        <v>0</v>
      </c>
      <c r="U268" s="7">
        <v>0</v>
      </c>
      <c r="V268" s="7">
        <v>0</v>
      </c>
      <c r="W268" s="7">
        <v>0</v>
      </c>
      <c r="X268" s="7">
        <v>0</v>
      </c>
      <c r="Y268" s="7">
        <v>0</v>
      </c>
      <c r="Z268" s="7">
        <v>0</v>
      </c>
      <c r="AA268" s="7">
        <v>0</v>
      </c>
      <c r="AB268" s="7">
        <v>0</v>
      </c>
      <c r="AC268" s="7">
        <v>0</v>
      </c>
      <c r="AD268" s="6">
        <f t="shared" si="416"/>
        <v>0</v>
      </c>
      <c r="AE268" s="3" t="str">
        <f t="shared" si="417"/>
        <v>Nem rövidtávú a feladat.</v>
      </c>
      <c r="AG268" s="7">
        <v>0</v>
      </c>
      <c r="AH268" s="7">
        <v>0</v>
      </c>
      <c r="AI268" s="7">
        <v>0</v>
      </c>
      <c r="AJ268" s="7">
        <v>0</v>
      </c>
      <c r="AK268" s="7">
        <v>0</v>
      </c>
      <c r="AL268" s="7">
        <v>0</v>
      </c>
      <c r="AM268" s="7">
        <v>0</v>
      </c>
      <c r="AN268" s="7">
        <v>0</v>
      </c>
      <c r="AO268" s="7">
        <v>0</v>
      </c>
      <c r="AP268" s="7">
        <v>0</v>
      </c>
      <c r="AQ268" s="7">
        <v>0</v>
      </c>
      <c r="AR268" s="6">
        <f t="shared" si="418"/>
        <v>0</v>
      </c>
      <c r="AS268" s="171" t="s">
        <v>580</v>
      </c>
      <c r="AT268" s="3" t="str">
        <f t="shared" si="419"/>
        <v>Forráshiányos a feladat!</v>
      </c>
      <c r="AV268" s="173" t="s">
        <v>0</v>
      </c>
      <c r="AW268" s="173" t="s">
        <v>0</v>
      </c>
      <c r="AZ268" s="8">
        <f>VLOOKUP($G268,Összesítő!$B:$F,3,FALSE)</f>
        <v>4181</v>
      </c>
      <c r="BA268" s="8">
        <f t="shared" si="420"/>
        <v>0</v>
      </c>
      <c r="BB268" s="5">
        <f t="shared" si="421"/>
        <v>1</v>
      </c>
      <c r="BC268" s="5" t="str">
        <f t="shared" si="422"/>
        <v>H</v>
      </c>
      <c r="BD268" s="5">
        <f t="shared" si="423"/>
        <v>0</v>
      </c>
      <c r="BE268" s="5">
        <f t="shared" si="424"/>
        <v>0</v>
      </c>
      <c r="BF268" s="5">
        <f t="shared" si="425"/>
        <v>0</v>
      </c>
      <c r="BG268" s="8" t="str">
        <f t="shared" si="426"/>
        <v>Nem rövidtávú a feladat.</v>
      </c>
      <c r="BH268" s="5">
        <f t="shared" si="427"/>
        <v>1</v>
      </c>
      <c r="BI268" s="5">
        <f t="shared" si="428"/>
        <v>1</v>
      </c>
      <c r="BJ268" s="5">
        <f t="shared" si="429"/>
        <v>1</v>
      </c>
      <c r="BK268" s="5">
        <f t="shared" si="430"/>
        <v>1</v>
      </c>
      <c r="BL268" s="5">
        <f t="shared" si="431"/>
        <v>1</v>
      </c>
      <c r="BM268" s="4" t="str">
        <f t="shared" si="432"/>
        <v>Forráshiányos a feladat!</v>
      </c>
      <c r="BN268" s="5">
        <f t="shared" si="433"/>
        <v>0</v>
      </c>
      <c r="BO268" s="5">
        <f t="shared" si="434"/>
        <v>1</v>
      </c>
      <c r="BP268" s="5">
        <f t="shared" si="435"/>
        <v>0</v>
      </c>
      <c r="BQ268" s="5">
        <f t="shared" si="436"/>
        <v>0</v>
      </c>
      <c r="BR268" s="5">
        <f t="shared" si="437"/>
        <v>0</v>
      </c>
      <c r="BS268" s="8">
        <f t="shared" si="438"/>
        <v>0</v>
      </c>
      <c r="BT268" s="5">
        <f t="shared" si="439"/>
        <v>0</v>
      </c>
      <c r="BU268" s="5">
        <f t="shared" si="440"/>
        <v>0</v>
      </c>
      <c r="BV268" s="5">
        <f t="shared" si="441"/>
        <v>1</v>
      </c>
      <c r="BW268" s="5">
        <f t="shared" si="442"/>
        <v>1</v>
      </c>
      <c r="BX268" s="5">
        <f t="shared" si="443"/>
        <v>1</v>
      </c>
      <c r="BY268" s="5">
        <f t="shared" si="444"/>
        <v>1</v>
      </c>
      <c r="BZ268" s="5">
        <f t="shared" si="445"/>
        <v>1</v>
      </c>
      <c r="CA268" s="5">
        <f t="shared" si="446"/>
        <v>1</v>
      </c>
      <c r="CB268" s="5">
        <f t="shared" si="447"/>
        <v>1</v>
      </c>
      <c r="CC268" s="5">
        <f t="shared" si="448"/>
        <v>1</v>
      </c>
      <c r="CD268" s="5">
        <f t="shared" si="449"/>
        <v>1</v>
      </c>
      <c r="CE268" s="5" t="str">
        <f t="shared" si="450"/>
        <v>?</v>
      </c>
      <c r="CF268" s="4" t="str">
        <f t="shared" si="451"/>
        <v>Kitöltés rendben!</v>
      </c>
      <c r="CG268" s="5">
        <f t="shared" si="452"/>
        <v>1</v>
      </c>
      <c r="CH268" s="5">
        <f t="shared" si="453"/>
        <v>0</v>
      </c>
      <c r="CI268" s="5">
        <f t="shared" si="454"/>
        <v>1</v>
      </c>
    </row>
    <row r="269" spans="1:87" s="2" customFormat="1" ht="31.2" hidden="1" customHeight="1" x14ac:dyDescent="0.3">
      <c r="A269" s="1" t="str">
        <f t="shared" si="414"/>
        <v>Kitöltés rendben!</v>
      </c>
      <c r="B269" s="172">
        <v>0</v>
      </c>
      <c r="C269" s="171" t="s">
        <v>489</v>
      </c>
      <c r="D269" s="173" t="s">
        <v>506</v>
      </c>
      <c r="E269" s="173" t="s">
        <v>575</v>
      </c>
      <c r="F269" s="174" t="str">
        <f>VLOOKUP($G269,Összesítő!$B:$F,2,FALSE)</f>
        <v>11-30942-1-001-00-04</v>
      </c>
      <c r="G269" s="171" t="s">
        <v>264</v>
      </c>
      <c r="H269" s="174">
        <f>COUNTA($G$3:G269)</f>
        <v>219</v>
      </c>
      <c r="I269" s="174" t="str">
        <f>AZ269&amp;"_"&amp;H269&amp;"_FIV_"&amp;LEFT(Előlap!$B$6,4)</f>
        <v>4181_219_FIV_2026</v>
      </c>
      <c r="J269" s="174" t="str">
        <f>VLOOKUP($G269,Összesítő!$B:$F,5,FALSE)</f>
        <v>Gersekarát</v>
      </c>
      <c r="K269" s="174" t="str">
        <f>VLOOKUP($G269,Összesítő!$B:$F,4,FALSE)</f>
        <v>Gersekarát Község Önkormányzata</v>
      </c>
      <c r="L269" s="6">
        <f t="shared" si="415"/>
        <v>0</v>
      </c>
      <c r="M269" s="172">
        <v>2027</v>
      </c>
      <c r="N269" s="172">
        <v>2027</v>
      </c>
      <c r="O269" s="12">
        <v>0</v>
      </c>
      <c r="P269" s="7">
        <v>0</v>
      </c>
      <c r="Q269" s="7">
        <v>0</v>
      </c>
      <c r="S269" s="7">
        <v>0</v>
      </c>
      <c r="T269" s="7">
        <v>0</v>
      </c>
      <c r="U269" s="7">
        <v>0</v>
      </c>
      <c r="V269" s="7">
        <v>0</v>
      </c>
      <c r="W269" s="7">
        <v>0</v>
      </c>
      <c r="X269" s="7">
        <v>0</v>
      </c>
      <c r="Y269" s="7">
        <v>0</v>
      </c>
      <c r="Z269" s="7">
        <v>0</v>
      </c>
      <c r="AA269" s="7">
        <v>0</v>
      </c>
      <c r="AB269" s="7">
        <v>0</v>
      </c>
      <c r="AC269" s="7">
        <v>0</v>
      </c>
      <c r="AD269" s="6">
        <f t="shared" si="416"/>
        <v>0</v>
      </c>
      <c r="AE269" s="3" t="str">
        <f t="shared" si="417"/>
        <v>A forrás egyenlő a költséggel (I.ütem).</v>
      </c>
      <c r="AG269" s="7">
        <v>0</v>
      </c>
      <c r="AH269" s="7">
        <v>0</v>
      </c>
      <c r="AI269" s="7">
        <v>0</v>
      </c>
      <c r="AJ269" s="7">
        <v>0</v>
      </c>
      <c r="AK269" s="7">
        <v>0</v>
      </c>
      <c r="AL269" s="7">
        <v>0</v>
      </c>
      <c r="AM269" s="7">
        <v>0</v>
      </c>
      <c r="AN269" s="7">
        <v>0</v>
      </c>
      <c r="AO269" s="7">
        <v>0</v>
      </c>
      <c r="AP269" s="7">
        <v>0</v>
      </c>
      <c r="AQ269" s="7">
        <v>0</v>
      </c>
      <c r="AR269" s="6">
        <f t="shared" si="418"/>
        <v>0</v>
      </c>
      <c r="AS269" s="171" t="s">
        <v>581</v>
      </c>
      <c r="AT269" s="3" t="str">
        <f t="shared" si="419"/>
        <v>Nem hosszútávú a feladat.</v>
      </c>
      <c r="AV269" s="173" t="s">
        <v>582</v>
      </c>
      <c r="AW269" s="173" t="s">
        <v>0</v>
      </c>
      <c r="AZ269" s="8">
        <f>VLOOKUP($G269,Összesítő!$B:$F,3,FALSE)</f>
        <v>4181</v>
      </c>
      <c r="BA269" s="8">
        <f t="shared" si="420"/>
        <v>31</v>
      </c>
      <c r="BB269" s="5">
        <f t="shared" si="421"/>
        <v>1</v>
      </c>
      <c r="BC269" s="5" t="str">
        <f t="shared" si="422"/>
        <v>R</v>
      </c>
      <c r="BD269" s="5">
        <f t="shared" si="423"/>
        <v>1</v>
      </c>
      <c r="BE269" s="5">
        <f t="shared" si="424"/>
        <v>0</v>
      </c>
      <c r="BF269" s="5">
        <f t="shared" si="425"/>
        <v>0</v>
      </c>
      <c r="BG269" s="8" t="str">
        <f t="shared" si="426"/>
        <v>A forrás egyenlő a költséggel (I.ütem).</v>
      </c>
      <c r="BH269" s="5">
        <f t="shared" si="427"/>
        <v>1</v>
      </c>
      <c r="BI269" s="5">
        <f t="shared" si="428"/>
        <v>1</v>
      </c>
      <c r="BJ269" s="5">
        <f t="shared" si="429"/>
        <v>0</v>
      </c>
      <c r="BK269" s="5">
        <f t="shared" si="430"/>
        <v>1</v>
      </c>
      <c r="BL269" s="5">
        <f t="shared" si="431"/>
        <v>1</v>
      </c>
      <c r="BM269" s="4" t="str">
        <f t="shared" si="432"/>
        <v>Nem hosszútávú a feladat.</v>
      </c>
      <c r="BN269" s="5">
        <f t="shared" si="433"/>
        <v>1</v>
      </c>
      <c r="BO269" s="5">
        <f t="shared" si="434"/>
        <v>0</v>
      </c>
      <c r="BP269" s="5">
        <f t="shared" si="435"/>
        <v>1</v>
      </c>
      <c r="BQ269" s="5">
        <f t="shared" si="436"/>
        <v>0</v>
      </c>
      <c r="BR269" s="5">
        <f t="shared" si="437"/>
        <v>1</v>
      </c>
      <c r="BS269" s="8" t="str">
        <f t="shared" si="438"/>
        <v>Nincs hosszútávú terv!</v>
      </c>
      <c r="BT269" s="5">
        <f t="shared" si="439"/>
        <v>1</v>
      </c>
      <c r="BU269" s="5">
        <f t="shared" si="440"/>
        <v>0</v>
      </c>
      <c r="BV269" s="5">
        <f t="shared" si="441"/>
        <v>1</v>
      </c>
      <c r="BW269" s="5">
        <f t="shared" si="442"/>
        <v>1</v>
      </c>
      <c r="BX269" s="5">
        <f t="shared" si="443"/>
        <v>1</v>
      </c>
      <c r="BY269" s="5">
        <f t="shared" si="444"/>
        <v>1</v>
      </c>
      <c r="BZ269" s="5">
        <f t="shared" si="445"/>
        <v>1</v>
      </c>
      <c r="CA269" s="5">
        <f t="shared" si="446"/>
        <v>1</v>
      </c>
      <c r="CB269" s="5">
        <f t="shared" si="447"/>
        <v>1</v>
      </c>
      <c r="CC269" s="5">
        <f t="shared" si="448"/>
        <v>1</v>
      </c>
      <c r="CD269" s="5">
        <f t="shared" si="449"/>
        <v>1</v>
      </c>
      <c r="CE269" s="5" t="str">
        <f t="shared" si="450"/>
        <v>?</v>
      </c>
      <c r="CF269" s="4" t="str">
        <f t="shared" si="451"/>
        <v>Kitöltés rendben!</v>
      </c>
      <c r="CG269" s="5">
        <f t="shared" si="452"/>
        <v>1</v>
      </c>
      <c r="CH269" s="5">
        <f t="shared" si="453"/>
        <v>1</v>
      </c>
      <c r="CI269" s="5">
        <f t="shared" si="454"/>
        <v>0</v>
      </c>
    </row>
    <row r="270" spans="1:87" s="2" customFormat="1" ht="31.2" hidden="1" customHeight="1" x14ac:dyDescent="0.3">
      <c r="A270" s="1" t="str">
        <f t="shared" si="414"/>
        <v>Nincs VKR kiválasztva!</v>
      </c>
      <c r="B270" s="172"/>
      <c r="C270" s="171"/>
      <c r="D270" s="173"/>
      <c r="E270" s="173"/>
      <c r="F270" s="174" t="e">
        <f>VLOOKUP($G270,Összesítő!$B:$F,2,FALSE)</f>
        <v>#N/A</v>
      </c>
      <c r="G270" s="171"/>
      <c r="H270" s="174">
        <f>COUNTA($G$3:G270)</f>
        <v>219</v>
      </c>
      <c r="I270" s="174" t="e">
        <f>AZ270&amp;"_"&amp;H270&amp;"_FIV_"&amp;LEFT(Előlap!$B$6,4)</f>
        <v>#N/A</v>
      </c>
      <c r="J270" s="174" t="e">
        <f>VLOOKUP($G270,Összesítő!$B:$F,5,FALSE)</f>
        <v>#N/A</v>
      </c>
      <c r="K270" s="174" t="e">
        <f>VLOOKUP($G270,Összesítő!$B:$F,4,FALSE)</f>
        <v>#N/A</v>
      </c>
      <c r="L270" s="6">
        <f t="shared" si="415"/>
        <v>0</v>
      </c>
      <c r="M270" s="172"/>
      <c r="N270" s="172"/>
      <c r="O270" s="12"/>
      <c r="P270" s="7"/>
      <c r="Q270" s="7"/>
      <c r="S270" s="7"/>
      <c r="T270" s="7"/>
      <c r="U270" s="7"/>
      <c r="V270" s="7"/>
      <c r="W270" s="7"/>
      <c r="X270" s="7"/>
      <c r="Y270" s="7"/>
      <c r="Z270" s="7"/>
      <c r="AA270" s="7"/>
      <c r="AB270" s="7"/>
      <c r="AC270" s="7"/>
      <c r="AD270" s="6">
        <f t="shared" si="416"/>
        <v>0</v>
      </c>
      <c r="AE270" s="3" t="str">
        <f t="shared" si="417"/>
        <v>Nincs VKR kiválasztva!</v>
      </c>
      <c r="AG270" s="7"/>
      <c r="AH270" s="7"/>
      <c r="AI270" s="7"/>
      <c r="AJ270" s="7"/>
      <c r="AK270" s="7"/>
      <c r="AL270" s="7"/>
      <c r="AM270" s="7"/>
      <c r="AN270" s="7"/>
      <c r="AO270" s="7"/>
      <c r="AP270" s="7"/>
      <c r="AQ270" s="7"/>
      <c r="AR270" s="6">
        <f t="shared" si="418"/>
        <v>0</v>
      </c>
      <c r="AS270" s="171"/>
      <c r="AT270" s="3" t="str">
        <f t="shared" si="419"/>
        <v>Nincs VKR kiválasztva!</v>
      </c>
      <c r="AV270" s="173" t="s">
        <v>0</v>
      </c>
      <c r="AW270" s="173" t="s">
        <v>0</v>
      </c>
      <c r="AZ270" s="8" t="e">
        <f>VLOOKUP($G270,Összesítő!$B:$F,3,FALSE)</f>
        <v>#N/A</v>
      </c>
      <c r="BA270" s="8">
        <f t="shared" si="420"/>
        <v>0</v>
      </c>
      <c r="BB270" s="5" t="e">
        <f t="shared" si="421"/>
        <v>#N/A</v>
      </c>
      <c r="BC270" s="5" t="e">
        <f t="shared" si="422"/>
        <v>#N/A</v>
      </c>
      <c r="BD270" s="5" t="e">
        <f t="shared" si="423"/>
        <v>#N/A</v>
      </c>
      <c r="BE270" s="5" t="e">
        <f t="shared" si="424"/>
        <v>#N/A</v>
      </c>
      <c r="BF270" s="5">
        <f t="shared" si="425"/>
        <v>0</v>
      </c>
      <c r="BG270" s="8" t="str">
        <f t="shared" si="426"/>
        <v>A forrás egyenlő a költséggel (I.ütem).</v>
      </c>
      <c r="BH270" s="5">
        <f t="shared" si="427"/>
        <v>0</v>
      </c>
      <c r="BI270" s="5">
        <f t="shared" si="428"/>
        <v>0</v>
      </c>
      <c r="BJ270" s="5">
        <f t="shared" si="429"/>
        <v>0</v>
      </c>
      <c r="BK270" s="5">
        <f t="shared" si="430"/>
        <v>0</v>
      </c>
      <c r="BL270" s="5">
        <f t="shared" si="431"/>
        <v>0</v>
      </c>
      <c r="BM270" s="4" t="str">
        <f t="shared" si="432"/>
        <v>Nem hosszútávú a feladat.</v>
      </c>
      <c r="BN270" s="5">
        <f t="shared" si="433"/>
        <v>1</v>
      </c>
      <c r="BO270" s="5">
        <f t="shared" si="434"/>
        <v>0</v>
      </c>
      <c r="BP270" s="5">
        <f t="shared" si="435"/>
        <v>1</v>
      </c>
      <c r="BQ270" s="5">
        <f t="shared" si="436"/>
        <v>0</v>
      </c>
      <c r="BR270" s="5" t="e">
        <f t="shared" si="437"/>
        <v>#N/A</v>
      </c>
      <c r="BS270" s="8" t="str">
        <f t="shared" si="438"/>
        <v>Nincs hosszútávú terv!</v>
      </c>
      <c r="BT270" s="5" t="e">
        <f t="shared" si="439"/>
        <v>#N/A</v>
      </c>
      <c r="BU270" s="5" t="e">
        <f t="shared" si="440"/>
        <v>#N/A</v>
      </c>
      <c r="BV270" s="5">
        <f t="shared" si="441"/>
        <v>0</v>
      </c>
      <c r="BW270" s="5">
        <f t="shared" si="442"/>
        <v>0</v>
      </c>
      <c r="BX270" s="5">
        <f t="shared" si="443"/>
        <v>0</v>
      </c>
      <c r="BY270" s="5">
        <f t="shared" si="444"/>
        <v>0</v>
      </c>
      <c r="BZ270" s="5">
        <f t="shared" si="445"/>
        <v>0</v>
      </c>
      <c r="CA270" s="5">
        <f t="shared" si="446"/>
        <v>0</v>
      </c>
      <c r="CB270" s="5">
        <f t="shared" si="447"/>
        <v>0</v>
      </c>
      <c r="CC270" s="5">
        <f t="shared" si="448"/>
        <v>0</v>
      </c>
      <c r="CD270" s="5">
        <f t="shared" si="449"/>
        <v>0</v>
      </c>
      <c r="CE270" s="5" t="e">
        <f t="shared" si="450"/>
        <v>#N/A</v>
      </c>
      <c r="CF270" s="4" t="e">
        <f t="shared" si="451"/>
        <v>#N/A</v>
      </c>
      <c r="CG270" s="5">
        <f t="shared" si="452"/>
        <v>0</v>
      </c>
      <c r="CH270" s="5" t="e">
        <f t="shared" si="453"/>
        <v>#N/A</v>
      </c>
      <c r="CI270" s="5" t="e">
        <f t="shared" si="454"/>
        <v>#N/A</v>
      </c>
    </row>
    <row r="271" spans="1:87" s="2" customFormat="1" ht="316.95" hidden="1" customHeight="1" x14ac:dyDescent="0.3">
      <c r="A271" s="1" t="str">
        <f t="shared" si="414"/>
        <v>Kitöltés rendben!</v>
      </c>
      <c r="B271" s="172">
        <v>2</v>
      </c>
      <c r="C271" s="171" t="s">
        <v>444</v>
      </c>
      <c r="D271" s="173" t="s">
        <v>557</v>
      </c>
      <c r="E271" s="173" t="s">
        <v>576</v>
      </c>
      <c r="F271" s="174" t="str">
        <f>VLOOKUP($G271,Összesítő!$B:$F,2,FALSE)</f>
        <v>11-31583-1-013-00-10</v>
      </c>
      <c r="G271" s="171" t="s">
        <v>268</v>
      </c>
      <c r="H271" s="174">
        <f>COUNTA($G$3:G271)</f>
        <v>220</v>
      </c>
      <c r="I271" s="174" t="str">
        <f>AZ271&amp;"_"&amp;H271&amp;"_FIV_"&amp;LEFT(Előlap!$B$6,4)</f>
        <v>4182_220_FIV_2026</v>
      </c>
      <c r="J271" s="174" t="str">
        <f>VLOOKUP($G271,Összesítő!$B:$F,5,FALSE)</f>
        <v>Alsószölnök, Csákánydoroszló, Csörötnek, Felsőszölnök, Gasztony, Magyarlak, Nemesmedves, Rábagyarmat, Rátót, Rönök, Szakonyfalu, Szentgotthárd, Vasszentmihály</v>
      </c>
      <c r="K271" s="174" t="str">
        <f>VLOOKUP($G271,Összesítő!$B:$F,4,FALSE)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1" s="6">
        <f t="shared" si="415"/>
        <v>50000</v>
      </c>
      <c r="M271" s="172">
        <v>2028</v>
      </c>
      <c r="N271" s="172">
        <v>2028</v>
      </c>
      <c r="O271" s="12">
        <v>0</v>
      </c>
      <c r="P271" s="7">
        <v>50000</v>
      </c>
      <c r="Q271" s="7">
        <v>0</v>
      </c>
      <c r="S271" s="7">
        <v>0</v>
      </c>
      <c r="T271" s="7">
        <v>0</v>
      </c>
      <c r="U271" s="7">
        <v>0</v>
      </c>
      <c r="V271" s="7">
        <v>0</v>
      </c>
      <c r="W271" s="7">
        <v>0</v>
      </c>
      <c r="X271" s="7">
        <v>0</v>
      </c>
      <c r="Y271" s="7">
        <v>0</v>
      </c>
      <c r="Z271" s="7">
        <v>0</v>
      </c>
      <c r="AA271" s="7">
        <v>0</v>
      </c>
      <c r="AB271" s="7">
        <v>0</v>
      </c>
      <c r="AC271" s="7">
        <v>0</v>
      </c>
      <c r="AD271" s="6">
        <f t="shared" si="416"/>
        <v>0</v>
      </c>
      <c r="AE271" s="3" t="str">
        <f t="shared" si="417"/>
        <v>Nem rövidtávú a feladat.</v>
      </c>
      <c r="AG271" s="7">
        <v>0</v>
      </c>
      <c r="AH271" s="7">
        <v>0</v>
      </c>
      <c r="AI271" s="7">
        <v>27267</v>
      </c>
      <c r="AJ271" s="7">
        <v>0</v>
      </c>
      <c r="AK271" s="7">
        <v>0</v>
      </c>
      <c r="AL271" s="7">
        <v>0</v>
      </c>
      <c r="AM271" s="7">
        <v>0</v>
      </c>
      <c r="AN271" s="7">
        <v>0</v>
      </c>
      <c r="AO271" s="7">
        <v>0</v>
      </c>
      <c r="AP271" s="7">
        <v>0</v>
      </c>
      <c r="AQ271" s="7">
        <v>0</v>
      </c>
      <c r="AR271" s="6">
        <f t="shared" si="418"/>
        <v>27267</v>
      </c>
      <c r="AS271" s="171" t="s">
        <v>580</v>
      </c>
      <c r="AT271" s="3" t="str">
        <f t="shared" si="419"/>
        <v>Forráshiányos a feladat!</v>
      </c>
      <c r="AV271" s="173" t="s">
        <v>0</v>
      </c>
      <c r="AW271" s="173" t="s">
        <v>0</v>
      </c>
      <c r="AZ271" s="8">
        <f>VLOOKUP($G271,Összesítő!$B:$F,3,FALSE)</f>
        <v>4182</v>
      </c>
      <c r="BA271" s="8">
        <f t="shared" si="420"/>
        <v>0</v>
      </c>
      <c r="BB271" s="5">
        <f t="shared" si="421"/>
        <v>1</v>
      </c>
      <c r="BC271" s="5" t="str">
        <f t="shared" si="422"/>
        <v>H</v>
      </c>
      <c r="BD271" s="5">
        <f t="shared" si="423"/>
        <v>0</v>
      </c>
      <c r="BE271" s="5">
        <f t="shared" si="424"/>
        <v>0</v>
      </c>
      <c r="BF271" s="5">
        <f t="shared" si="425"/>
        <v>0</v>
      </c>
      <c r="BG271" s="8" t="str">
        <f t="shared" si="426"/>
        <v>Nem rövidtávú a feladat.</v>
      </c>
      <c r="BH271" s="5">
        <f t="shared" si="427"/>
        <v>1</v>
      </c>
      <c r="BI271" s="5">
        <f t="shared" si="428"/>
        <v>1</v>
      </c>
      <c r="BJ271" s="5">
        <f t="shared" si="429"/>
        <v>1</v>
      </c>
      <c r="BK271" s="5">
        <f t="shared" si="430"/>
        <v>1</v>
      </c>
      <c r="BL271" s="5">
        <f t="shared" si="431"/>
        <v>1</v>
      </c>
      <c r="BM271" s="4" t="str">
        <f t="shared" si="432"/>
        <v>Forráshiányos a feladat!</v>
      </c>
      <c r="BN271" s="5">
        <f t="shared" si="433"/>
        <v>0</v>
      </c>
      <c r="BO271" s="5">
        <f t="shared" si="434"/>
        <v>1</v>
      </c>
      <c r="BP271" s="5">
        <f t="shared" si="435"/>
        <v>0</v>
      </c>
      <c r="BQ271" s="5">
        <f t="shared" si="436"/>
        <v>0</v>
      </c>
      <c r="BR271" s="5">
        <f t="shared" si="437"/>
        <v>0</v>
      </c>
      <c r="BS271" s="8">
        <f t="shared" si="438"/>
        <v>0</v>
      </c>
      <c r="BT271" s="5">
        <f t="shared" si="439"/>
        <v>0</v>
      </c>
      <c r="BU271" s="5">
        <f t="shared" si="440"/>
        <v>0</v>
      </c>
      <c r="BV271" s="5">
        <f t="shared" si="441"/>
        <v>1</v>
      </c>
      <c r="BW271" s="5">
        <f t="shared" si="442"/>
        <v>1</v>
      </c>
      <c r="BX271" s="5">
        <f t="shared" si="443"/>
        <v>1</v>
      </c>
      <c r="BY271" s="5">
        <f t="shared" si="444"/>
        <v>1</v>
      </c>
      <c r="BZ271" s="5">
        <f t="shared" si="445"/>
        <v>1</v>
      </c>
      <c r="CA271" s="5">
        <f t="shared" si="446"/>
        <v>1</v>
      </c>
      <c r="CB271" s="5">
        <f t="shared" si="447"/>
        <v>1</v>
      </c>
      <c r="CC271" s="5">
        <f t="shared" si="448"/>
        <v>1</v>
      </c>
      <c r="CD271" s="5">
        <f t="shared" si="449"/>
        <v>1</v>
      </c>
      <c r="CE271" s="5" t="str">
        <f t="shared" si="450"/>
        <v>?</v>
      </c>
      <c r="CF271" s="4" t="str">
        <f t="shared" si="451"/>
        <v>Kitöltés rendben!</v>
      </c>
      <c r="CG271" s="5">
        <f t="shared" si="452"/>
        <v>1</v>
      </c>
      <c r="CH271" s="5">
        <f t="shared" si="453"/>
        <v>0</v>
      </c>
      <c r="CI271" s="5">
        <f t="shared" si="454"/>
        <v>1</v>
      </c>
    </row>
    <row r="272" spans="1:87" s="2" customFormat="1" ht="316.95" hidden="1" customHeight="1" x14ac:dyDescent="0.3">
      <c r="A272" s="1" t="str">
        <f t="shared" si="414"/>
        <v>Kitöltés rendben!</v>
      </c>
      <c r="B272" s="172">
        <v>2</v>
      </c>
      <c r="C272" s="171" t="s">
        <v>481</v>
      </c>
      <c r="D272" s="173" t="s">
        <v>511</v>
      </c>
      <c r="E272" s="173" t="s">
        <v>574</v>
      </c>
      <c r="F272" s="174" t="str">
        <f>VLOOKUP($G272,Összesítő!$B:$F,2,FALSE)</f>
        <v>11-31583-1-013-00-10</v>
      </c>
      <c r="G272" s="171" t="s">
        <v>268</v>
      </c>
      <c r="H272" s="174">
        <f>COUNTA($G$3:G272)</f>
        <v>221</v>
      </c>
      <c r="I272" s="174" t="str">
        <f>AZ272&amp;"_"&amp;H272&amp;"_FIV_"&amp;LEFT(Előlap!$B$6,4)</f>
        <v>4182_221_FIV_2026</v>
      </c>
      <c r="J272" s="174" t="str">
        <f>VLOOKUP($G272,Összesítő!$B:$F,5,FALSE)</f>
        <v>Alsószölnök, Csákánydoroszló, Csörötnek, Felsőszölnök, Gasztony, Magyarlak, Nemesmedves, Rábagyarmat, Rátót, Rönök, Szakonyfalu, Szentgotthárd, Vasszentmihály</v>
      </c>
      <c r="K272" s="174" t="str">
        <f>VLOOKUP($G272,Összesítő!$B:$F,4,FALSE)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2" s="6">
        <f t="shared" si="415"/>
        <v>15000</v>
      </c>
      <c r="M272" s="172">
        <v>2028</v>
      </c>
      <c r="N272" s="172">
        <v>2028</v>
      </c>
      <c r="O272" s="12">
        <v>0</v>
      </c>
      <c r="P272" s="7">
        <v>15000</v>
      </c>
      <c r="Q272" s="7">
        <v>0</v>
      </c>
      <c r="S272" s="7">
        <v>0</v>
      </c>
      <c r="T272" s="7">
        <v>0</v>
      </c>
      <c r="U272" s="7">
        <v>0</v>
      </c>
      <c r="V272" s="7">
        <v>0</v>
      </c>
      <c r="W272" s="7">
        <v>0</v>
      </c>
      <c r="X272" s="7">
        <v>0</v>
      </c>
      <c r="Y272" s="7">
        <v>0</v>
      </c>
      <c r="Z272" s="7">
        <v>0</v>
      </c>
      <c r="AA272" s="7">
        <v>0</v>
      </c>
      <c r="AB272" s="7">
        <v>0</v>
      </c>
      <c r="AC272" s="7">
        <v>0</v>
      </c>
      <c r="AD272" s="6">
        <f t="shared" si="416"/>
        <v>0</v>
      </c>
      <c r="AE272" s="3" t="str">
        <f t="shared" si="417"/>
        <v>Nem rövidtávú a feladat.</v>
      </c>
      <c r="AG272" s="7">
        <v>0</v>
      </c>
      <c r="AH272" s="7">
        <v>0</v>
      </c>
      <c r="AI272" s="7">
        <v>0</v>
      </c>
      <c r="AJ272" s="7">
        <v>0</v>
      </c>
      <c r="AK272" s="7">
        <v>0</v>
      </c>
      <c r="AL272" s="7">
        <v>0</v>
      </c>
      <c r="AM272" s="7">
        <v>0</v>
      </c>
      <c r="AN272" s="7">
        <v>0</v>
      </c>
      <c r="AO272" s="7">
        <v>0</v>
      </c>
      <c r="AP272" s="7">
        <v>0</v>
      </c>
      <c r="AQ272" s="7">
        <v>0</v>
      </c>
      <c r="AR272" s="6">
        <f t="shared" si="418"/>
        <v>0</v>
      </c>
      <c r="AS272" s="171" t="s">
        <v>580</v>
      </c>
      <c r="AT272" s="3" t="str">
        <f t="shared" si="419"/>
        <v>Forráshiányos a feladat!</v>
      </c>
      <c r="AV272" s="173" t="s">
        <v>0</v>
      </c>
      <c r="AW272" s="173" t="s">
        <v>0</v>
      </c>
      <c r="AZ272" s="8">
        <f>VLOOKUP($G272,Összesítő!$B:$F,3,FALSE)</f>
        <v>4182</v>
      </c>
      <c r="BA272" s="8">
        <f t="shared" si="420"/>
        <v>0</v>
      </c>
      <c r="BB272" s="5">
        <f t="shared" si="421"/>
        <v>1</v>
      </c>
      <c r="BC272" s="5" t="str">
        <f t="shared" si="422"/>
        <v>H</v>
      </c>
      <c r="BD272" s="5">
        <f t="shared" si="423"/>
        <v>0</v>
      </c>
      <c r="BE272" s="5">
        <f t="shared" si="424"/>
        <v>0</v>
      </c>
      <c r="BF272" s="5">
        <f t="shared" si="425"/>
        <v>0</v>
      </c>
      <c r="BG272" s="8" t="str">
        <f t="shared" si="426"/>
        <v>Nem rövidtávú a feladat.</v>
      </c>
      <c r="BH272" s="5">
        <f t="shared" si="427"/>
        <v>1</v>
      </c>
      <c r="BI272" s="5">
        <f t="shared" si="428"/>
        <v>1</v>
      </c>
      <c r="BJ272" s="5">
        <f t="shared" si="429"/>
        <v>1</v>
      </c>
      <c r="BK272" s="5">
        <f t="shared" si="430"/>
        <v>1</v>
      </c>
      <c r="BL272" s="5">
        <f t="shared" si="431"/>
        <v>1</v>
      </c>
      <c r="BM272" s="4" t="str">
        <f t="shared" si="432"/>
        <v>Forráshiányos a feladat!</v>
      </c>
      <c r="BN272" s="5">
        <f t="shared" si="433"/>
        <v>0</v>
      </c>
      <c r="BO272" s="5">
        <f t="shared" si="434"/>
        <v>1</v>
      </c>
      <c r="BP272" s="5">
        <f t="shared" si="435"/>
        <v>0</v>
      </c>
      <c r="BQ272" s="5">
        <f t="shared" si="436"/>
        <v>0</v>
      </c>
      <c r="BR272" s="5">
        <f t="shared" si="437"/>
        <v>0</v>
      </c>
      <c r="BS272" s="8">
        <f t="shared" si="438"/>
        <v>0</v>
      </c>
      <c r="BT272" s="5">
        <f t="shared" si="439"/>
        <v>0</v>
      </c>
      <c r="BU272" s="5">
        <f t="shared" si="440"/>
        <v>0</v>
      </c>
      <c r="BV272" s="5">
        <f t="shared" si="441"/>
        <v>1</v>
      </c>
      <c r="BW272" s="5">
        <f t="shared" si="442"/>
        <v>1</v>
      </c>
      <c r="BX272" s="5">
        <f t="shared" si="443"/>
        <v>1</v>
      </c>
      <c r="BY272" s="5">
        <f t="shared" si="444"/>
        <v>1</v>
      </c>
      <c r="BZ272" s="5">
        <f t="shared" si="445"/>
        <v>1</v>
      </c>
      <c r="CA272" s="5">
        <f t="shared" si="446"/>
        <v>1</v>
      </c>
      <c r="CB272" s="5">
        <f t="shared" si="447"/>
        <v>1</v>
      </c>
      <c r="CC272" s="5">
        <f t="shared" si="448"/>
        <v>1</v>
      </c>
      <c r="CD272" s="5">
        <f t="shared" si="449"/>
        <v>1</v>
      </c>
      <c r="CE272" s="5" t="str">
        <f t="shared" si="450"/>
        <v>?</v>
      </c>
      <c r="CF272" s="4" t="str">
        <f t="shared" si="451"/>
        <v>Kitöltés rendben!</v>
      </c>
      <c r="CG272" s="5">
        <f t="shared" si="452"/>
        <v>1</v>
      </c>
      <c r="CH272" s="5">
        <f t="shared" si="453"/>
        <v>0</v>
      </c>
      <c r="CI272" s="5">
        <f t="shared" si="454"/>
        <v>1</v>
      </c>
    </row>
    <row r="273" spans="1:87" s="2" customFormat="1" ht="316.95" hidden="1" customHeight="1" x14ac:dyDescent="0.3">
      <c r="A273" s="1" t="str">
        <f t="shared" si="414"/>
        <v>Kitöltés rendben!</v>
      </c>
      <c r="B273" s="172">
        <v>2</v>
      </c>
      <c r="C273" s="171" t="s">
        <v>435</v>
      </c>
      <c r="D273" s="173" t="s">
        <v>558</v>
      </c>
      <c r="E273" s="173" t="s">
        <v>576</v>
      </c>
      <c r="F273" s="174" t="str">
        <f>VLOOKUP($G273,Összesítő!$B:$F,2,FALSE)</f>
        <v>11-31583-1-013-00-10</v>
      </c>
      <c r="G273" s="171" t="s">
        <v>268</v>
      </c>
      <c r="H273" s="174">
        <f>COUNTA($G$3:G273)</f>
        <v>222</v>
      </c>
      <c r="I273" s="174" t="str">
        <f>AZ273&amp;"_"&amp;H273&amp;"_FIV_"&amp;LEFT(Előlap!$B$6,4)</f>
        <v>4182_222_FIV_2026</v>
      </c>
      <c r="J273" s="174" t="str">
        <f>VLOOKUP($G273,Összesítő!$B:$F,5,FALSE)</f>
        <v>Alsószölnök, Csákánydoroszló, Csörötnek, Felsőszölnök, Gasztony, Magyarlak, Nemesmedves, Rábagyarmat, Rátót, Rönök, Szakonyfalu, Szentgotthárd, Vasszentmihály</v>
      </c>
      <c r="K273" s="174" t="str">
        <f>VLOOKUP($G273,Összesítő!$B:$F,4,FALSE)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3" s="6">
        <f t="shared" si="415"/>
        <v>30000</v>
      </c>
      <c r="M273" s="172">
        <v>2035</v>
      </c>
      <c r="N273" s="172">
        <v>2035</v>
      </c>
      <c r="O273" s="12">
        <v>0</v>
      </c>
      <c r="P273" s="7">
        <v>30000</v>
      </c>
      <c r="Q273" s="7">
        <v>0</v>
      </c>
      <c r="S273" s="7">
        <v>0</v>
      </c>
      <c r="T273" s="7">
        <v>0</v>
      </c>
      <c r="U273" s="7">
        <v>0</v>
      </c>
      <c r="V273" s="7">
        <v>0</v>
      </c>
      <c r="W273" s="7">
        <v>0</v>
      </c>
      <c r="X273" s="7">
        <v>0</v>
      </c>
      <c r="Y273" s="7">
        <v>0</v>
      </c>
      <c r="Z273" s="7">
        <v>0</v>
      </c>
      <c r="AA273" s="7">
        <v>0</v>
      </c>
      <c r="AB273" s="7">
        <v>0</v>
      </c>
      <c r="AC273" s="7">
        <v>0</v>
      </c>
      <c r="AD273" s="6">
        <f t="shared" si="416"/>
        <v>0</v>
      </c>
      <c r="AE273" s="3" t="str">
        <f t="shared" si="417"/>
        <v>Nem rövidtávú a feladat.</v>
      </c>
      <c r="AG273" s="7">
        <v>0</v>
      </c>
      <c r="AH273" s="7">
        <v>0</v>
      </c>
      <c r="AI273" s="7">
        <v>0</v>
      </c>
      <c r="AJ273" s="7">
        <v>0</v>
      </c>
      <c r="AK273" s="7">
        <v>0</v>
      </c>
      <c r="AL273" s="7">
        <v>0</v>
      </c>
      <c r="AM273" s="7">
        <v>0</v>
      </c>
      <c r="AN273" s="7">
        <v>0</v>
      </c>
      <c r="AO273" s="7">
        <v>0</v>
      </c>
      <c r="AP273" s="7">
        <v>0</v>
      </c>
      <c r="AQ273" s="7">
        <v>0</v>
      </c>
      <c r="AR273" s="6">
        <f t="shared" si="418"/>
        <v>0</v>
      </c>
      <c r="AS273" s="171" t="s">
        <v>580</v>
      </c>
      <c r="AT273" s="3" t="str">
        <f t="shared" si="419"/>
        <v>Forráshiányos a feladat!</v>
      </c>
      <c r="AV273" s="173" t="s">
        <v>0</v>
      </c>
      <c r="AW273" s="173" t="s">
        <v>0</v>
      </c>
      <c r="AZ273" s="8">
        <f>VLOOKUP($G273,Összesítő!$B:$F,3,FALSE)</f>
        <v>4182</v>
      </c>
      <c r="BA273" s="8">
        <f t="shared" si="420"/>
        <v>0</v>
      </c>
      <c r="BB273" s="5">
        <f t="shared" si="421"/>
        <v>1</v>
      </c>
      <c r="BC273" s="5" t="str">
        <f t="shared" si="422"/>
        <v>H</v>
      </c>
      <c r="BD273" s="5">
        <f t="shared" si="423"/>
        <v>0</v>
      </c>
      <c r="BE273" s="5">
        <f t="shared" si="424"/>
        <v>0</v>
      </c>
      <c r="BF273" s="5">
        <f t="shared" si="425"/>
        <v>0</v>
      </c>
      <c r="BG273" s="8" t="str">
        <f t="shared" si="426"/>
        <v>Nem rövidtávú a feladat.</v>
      </c>
      <c r="BH273" s="5">
        <f t="shared" si="427"/>
        <v>1</v>
      </c>
      <c r="BI273" s="5">
        <f t="shared" si="428"/>
        <v>1</v>
      </c>
      <c r="BJ273" s="5">
        <f t="shared" si="429"/>
        <v>1</v>
      </c>
      <c r="BK273" s="5">
        <f t="shared" si="430"/>
        <v>1</v>
      </c>
      <c r="BL273" s="5">
        <f t="shared" si="431"/>
        <v>1</v>
      </c>
      <c r="BM273" s="4" t="str">
        <f t="shared" si="432"/>
        <v>Forráshiányos a feladat!</v>
      </c>
      <c r="BN273" s="5">
        <f t="shared" si="433"/>
        <v>0</v>
      </c>
      <c r="BO273" s="5">
        <f t="shared" si="434"/>
        <v>1</v>
      </c>
      <c r="BP273" s="5">
        <f t="shared" si="435"/>
        <v>0</v>
      </c>
      <c r="BQ273" s="5">
        <f t="shared" si="436"/>
        <v>0</v>
      </c>
      <c r="BR273" s="5">
        <f t="shared" si="437"/>
        <v>0</v>
      </c>
      <c r="BS273" s="8">
        <f t="shared" si="438"/>
        <v>0</v>
      </c>
      <c r="BT273" s="5">
        <f t="shared" si="439"/>
        <v>0</v>
      </c>
      <c r="BU273" s="5">
        <f t="shared" si="440"/>
        <v>0</v>
      </c>
      <c r="BV273" s="5">
        <f t="shared" si="441"/>
        <v>1</v>
      </c>
      <c r="BW273" s="5">
        <f t="shared" si="442"/>
        <v>1</v>
      </c>
      <c r="BX273" s="5">
        <f t="shared" si="443"/>
        <v>1</v>
      </c>
      <c r="BY273" s="5">
        <f t="shared" si="444"/>
        <v>1</v>
      </c>
      <c r="BZ273" s="5">
        <f t="shared" si="445"/>
        <v>1</v>
      </c>
      <c r="CA273" s="5">
        <f t="shared" si="446"/>
        <v>1</v>
      </c>
      <c r="CB273" s="5">
        <f t="shared" si="447"/>
        <v>1</v>
      </c>
      <c r="CC273" s="5">
        <f t="shared" si="448"/>
        <v>1</v>
      </c>
      <c r="CD273" s="5">
        <f t="shared" si="449"/>
        <v>1</v>
      </c>
      <c r="CE273" s="5" t="str">
        <f t="shared" si="450"/>
        <v>?</v>
      </c>
      <c r="CF273" s="4" t="str">
        <f t="shared" si="451"/>
        <v>Kitöltés rendben!</v>
      </c>
      <c r="CG273" s="5">
        <f t="shared" si="452"/>
        <v>1</v>
      </c>
      <c r="CH273" s="5">
        <f t="shared" si="453"/>
        <v>0</v>
      </c>
      <c r="CI273" s="5">
        <f t="shared" si="454"/>
        <v>1</v>
      </c>
    </row>
    <row r="274" spans="1:87" s="2" customFormat="1" ht="316.95" hidden="1" customHeight="1" x14ac:dyDescent="0.3">
      <c r="A274" s="1" t="str">
        <f t="shared" si="414"/>
        <v>Kitöltés rendben!</v>
      </c>
      <c r="B274" s="172">
        <v>2</v>
      </c>
      <c r="C274" s="171" t="s">
        <v>453</v>
      </c>
      <c r="D274" s="173" t="s">
        <v>559</v>
      </c>
      <c r="E274" s="173" t="s">
        <v>576</v>
      </c>
      <c r="F274" s="174" t="str">
        <f>VLOOKUP($G274,Összesítő!$B:$F,2,FALSE)</f>
        <v>11-31583-1-013-00-10</v>
      </c>
      <c r="G274" s="171" t="s">
        <v>268</v>
      </c>
      <c r="H274" s="174">
        <f>COUNTA($G$3:G274)</f>
        <v>223</v>
      </c>
      <c r="I274" s="174" t="str">
        <f>AZ274&amp;"_"&amp;H274&amp;"_FIV_"&amp;LEFT(Előlap!$B$6,4)</f>
        <v>4182_223_FIV_2026</v>
      </c>
      <c r="J274" s="174" t="str">
        <f>VLOOKUP($G274,Összesítő!$B:$F,5,FALSE)</f>
        <v>Alsószölnök, Csákánydoroszló, Csörötnek, Felsőszölnök, Gasztony, Magyarlak, Nemesmedves, Rábagyarmat, Rátót, Rönök, Szakonyfalu, Szentgotthárd, Vasszentmihály</v>
      </c>
      <c r="K274" s="174" t="str">
        <f>VLOOKUP($G274,Összesítő!$B:$F,4,FALSE)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4" s="6">
        <f t="shared" si="415"/>
        <v>10000</v>
      </c>
      <c r="M274" s="172">
        <v>2029</v>
      </c>
      <c r="N274" s="172">
        <v>2029</v>
      </c>
      <c r="O274" s="12">
        <v>0</v>
      </c>
      <c r="P274" s="7">
        <v>10000</v>
      </c>
      <c r="Q274" s="7">
        <v>0</v>
      </c>
      <c r="S274" s="7">
        <v>0</v>
      </c>
      <c r="T274" s="7">
        <v>0</v>
      </c>
      <c r="U274" s="7">
        <v>0</v>
      </c>
      <c r="V274" s="7">
        <v>0</v>
      </c>
      <c r="W274" s="7">
        <v>0</v>
      </c>
      <c r="X274" s="7">
        <v>0</v>
      </c>
      <c r="Y274" s="7">
        <v>0</v>
      </c>
      <c r="Z274" s="7">
        <v>0</v>
      </c>
      <c r="AA274" s="7">
        <v>0</v>
      </c>
      <c r="AB274" s="7">
        <v>0</v>
      </c>
      <c r="AC274" s="7">
        <v>0</v>
      </c>
      <c r="AD274" s="6">
        <f t="shared" si="416"/>
        <v>0</v>
      </c>
      <c r="AE274" s="3" t="str">
        <f t="shared" si="417"/>
        <v>Nem rövidtávú a feladat.</v>
      </c>
      <c r="AG274" s="7">
        <v>0</v>
      </c>
      <c r="AH274" s="7">
        <v>0</v>
      </c>
      <c r="AI274" s="7">
        <v>0</v>
      </c>
      <c r="AJ274" s="7">
        <v>0</v>
      </c>
      <c r="AK274" s="7">
        <v>0</v>
      </c>
      <c r="AL274" s="7">
        <v>0</v>
      </c>
      <c r="AM274" s="7">
        <v>0</v>
      </c>
      <c r="AN274" s="7">
        <v>0</v>
      </c>
      <c r="AO274" s="7">
        <v>0</v>
      </c>
      <c r="AP274" s="7">
        <v>0</v>
      </c>
      <c r="AQ274" s="7">
        <v>0</v>
      </c>
      <c r="AR274" s="6">
        <f t="shared" si="418"/>
        <v>0</v>
      </c>
      <c r="AS274" s="171" t="s">
        <v>580</v>
      </c>
      <c r="AT274" s="3" t="str">
        <f t="shared" si="419"/>
        <v>Forráshiányos a feladat!</v>
      </c>
      <c r="AV274" s="173" t="s">
        <v>0</v>
      </c>
      <c r="AW274" s="173" t="s">
        <v>0</v>
      </c>
      <c r="AZ274" s="8">
        <f>VLOOKUP($G274,Összesítő!$B:$F,3,FALSE)</f>
        <v>4182</v>
      </c>
      <c r="BA274" s="8">
        <f t="shared" si="420"/>
        <v>0</v>
      </c>
      <c r="BB274" s="5">
        <f t="shared" si="421"/>
        <v>1</v>
      </c>
      <c r="BC274" s="5" t="str">
        <f t="shared" si="422"/>
        <v>H</v>
      </c>
      <c r="BD274" s="5">
        <f t="shared" si="423"/>
        <v>0</v>
      </c>
      <c r="BE274" s="5">
        <f t="shared" si="424"/>
        <v>0</v>
      </c>
      <c r="BF274" s="5">
        <f t="shared" si="425"/>
        <v>0</v>
      </c>
      <c r="BG274" s="8" t="str">
        <f t="shared" si="426"/>
        <v>Nem rövidtávú a feladat.</v>
      </c>
      <c r="BH274" s="5">
        <f t="shared" si="427"/>
        <v>1</v>
      </c>
      <c r="BI274" s="5">
        <f t="shared" si="428"/>
        <v>1</v>
      </c>
      <c r="BJ274" s="5">
        <f t="shared" si="429"/>
        <v>1</v>
      </c>
      <c r="BK274" s="5">
        <f t="shared" si="430"/>
        <v>1</v>
      </c>
      <c r="BL274" s="5">
        <f t="shared" si="431"/>
        <v>1</v>
      </c>
      <c r="BM274" s="4" t="str">
        <f t="shared" si="432"/>
        <v>Forráshiányos a feladat!</v>
      </c>
      <c r="BN274" s="5">
        <f t="shared" si="433"/>
        <v>0</v>
      </c>
      <c r="BO274" s="5">
        <f t="shared" si="434"/>
        <v>1</v>
      </c>
      <c r="BP274" s="5">
        <f t="shared" si="435"/>
        <v>0</v>
      </c>
      <c r="BQ274" s="5">
        <f t="shared" si="436"/>
        <v>0</v>
      </c>
      <c r="BR274" s="5">
        <f t="shared" si="437"/>
        <v>0</v>
      </c>
      <c r="BS274" s="8">
        <f t="shared" si="438"/>
        <v>0</v>
      </c>
      <c r="BT274" s="5">
        <f t="shared" si="439"/>
        <v>0</v>
      </c>
      <c r="BU274" s="5">
        <f t="shared" si="440"/>
        <v>0</v>
      </c>
      <c r="BV274" s="5">
        <f t="shared" si="441"/>
        <v>1</v>
      </c>
      <c r="BW274" s="5">
        <f t="shared" si="442"/>
        <v>1</v>
      </c>
      <c r="BX274" s="5">
        <f t="shared" si="443"/>
        <v>1</v>
      </c>
      <c r="BY274" s="5">
        <f t="shared" si="444"/>
        <v>1</v>
      </c>
      <c r="BZ274" s="5">
        <f t="shared" si="445"/>
        <v>1</v>
      </c>
      <c r="CA274" s="5">
        <f t="shared" si="446"/>
        <v>1</v>
      </c>
      <c r="CB274" s="5">
        <f t="shared" si="447"/>
        <v>1</v>
      </c>
      <c r="CC274" s="5">
        <f t="shared" si="448"/>
        <v>1</v>
      </c>
      <c r="CD274" s="5">
        <f t="shared" si="449"/>
        <v>1</v>
      </c>
      <c r="CE274" s="5" t="str">
        <f t="shared" si="450"/>
        <v>?</v>
      </c>
      <c r="CF274" s="4" t="str">
        <f t="shared" si="451"/>
        <v>Kitöltés rendben!</v>
      </c>
      <c r="CG274" s="5">
        <f t="shared" si="452"/>
        <v>1</v>
      </c>
      <c r="CH274" s="5">
        <f t="shared" si="453"/>
        <v>0</v>
      </c>
      <c r="CI274" s="5">
        <f t="shared" si="454"/>
        <v>1</v>
      </c>
    </row>
    <row r="275" spans="1:87" s="2" customFormat="1" ht="316.95" hidden="1" customHeight="1" x14ac:dyDescent="0.3">
      <c r="A275" s="1" t="str">
        <f t="shared" si="414"/>
        <v>Kitöltés rendben!</v>
      </c>
      <c r="B275" s="172">
        <v>2</v>
      </c>
      <c r="C275" s="171" t="s">
        <v>468</v>
      </c>
      <c r="D275" s="173" t="s">
        <v>512</v>
      </c>
      <c r="E275" s="173" t="s">
        <v>574</v>
      </c>
      <c r="F275" s="174" t="str">
        <f>VLOOKUP($G275,Összesítő!$B:$F,2,FALSE)</f>
        <v>11-31583-1-013-00-10</v>
      </c>
      <c r="G275" s="171" t="s">
        <v>268</v>
      </c>
      <c r="H275" s="174">
        <f>COUNTA($G$3:G275)</f>
        <v>224</v>
      </c>
      <c r="I275" s="174" t="str">
        <f>AZ275&amp;"_"&amp;H275&amp;"_FIV_"&amp;LEFT(Előlap!$B$6,4)</f>
        <v>4182_224_FIV_2026</v>
      </c>
      <c r="J275" s="174" t="str">
        <f>VLOOKUP($G275,Összesítő!$B:$F,5,FALSE)</f>
        <v>Alsószölnök, Csákánydoroszló, Csörötnek, Felsőszölnök, Gasztony, Magyarlak, Nemesmedves, Rábagyarmat, Rátót, Rönök, Szakonyfalu, Szentgotthárd, Vasszentmihály</v>
      </c>
      <c r="K275" s="174" t="str">
        <f>VLOOKUP($G275,Összesítő!$B:$F,4,FALSE)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5" s="6">
        <f t="shared" si="415"/>
        <v>12500</v>
      </c>
      <c r="M275" s="172">
        <v>2028</v>
      </c>
      <c r="N275" s="172">
        <v>2028</v>
      </c>
      <c r="O275" s="12">
        <v>0</v>
      </c>
      <c r="P275" s="7">
        <v>12500</v>
      </c>
      <c r="Q275" s="7">
        <v>0</v>
      </c>
      <c r="S275" s="7">
        <v>0</v>
      </c>
      <c r="T275" s="7">
        <v>0</v>
      </c>
      <c r="U275" s="7">
        <v>0</v>
      </c>
      <c r="V275" s="7">
        <v>0</v>
      </c>
      <c r="W275" s="7">
        <v>0</v>
      </c>
      <c r="X275" s="7">
        <v>0</v>
      </c>
      <c r="Y275" s="7">
        <v>0</v>
      </c>
      <c r="Z275" s="7">
        <v>0</v>
      </c>
      <c r="AA275" s="7">
        <v>0</v>
      </c>
      <c r="AB275" s="7">
        <v>0</v>
      </c>
      <c r="AC275" s="7">
        <v>0</v>
      </c>
      <c r="AD275" s="6">
        <f t="shared" si="416"/>
        <v>0</v>
      </c>
      <c r="AE275" s="3" t="str">
        <f t="shared" si="417"/>
        <v>Nem rövidtávú a feladat.</v>
      </c>
      <c r="AG275" s="7">
        <v>0</v>
      </c>
      <c r="AH275" s="7">
        <v>0</v>
      </c>
      <c r="AI275" s="7">
        <v>0</v>
      </c>
      <c r="AJ275" s="7">
        <v>0</v>
      </c>
      <c r="AK275" s="7">
        <v>0</v>
      </c>
      <c r="AL275" s="7">
        <v>0</v>
      </c>
      <c r="AM275" s="7">
        <v>0</v>
      </c>
      <c r="AN275" s="7">
        <v>0</v>
      </c>
      <c r="AO275" s="7">
        <v>0</v>
      </c>
      <c r="AP275" s="7">
        <v>0</v>
      </c>
      <c r="AQ275" s="7">
        <v>0</v>
      </c>
      <c r="AR275" s="6">
        <f t="shared" si="418"/>
        <v>0</v>
      </c>
      <c r="AS275" s="171" t="s">
        <v>580</v>
      </c>
      <c r="AT275" s="3" t="str">
        <f t="shared" si="419"/>
        <v>Forráshiányos a feladat!</v>
      </c>
      <c r="AV275" s="173" t="s">
        <v>0</v>
      </c>
      <c r="AW275" s="173" t="s">
        <v>0</v>
      </c>
      <c r="AZ275" s="8">
        <f>VLOOKUP($G275,Összesítő!$B:$F,3,FALSE)</f>
        <v>4182</v>
      </c>
      <c r="BA275" s="8">
        <f t="shared" si="420"/>
        <v>0</v>
      </c>
      <c r="BB275" s="5">
        <f t="shared" si="421"/>
        <v>1</v>
      </c>
      <c r="BC275" s="5" t="str">
        <f t="shared" si="422"/>
        <v>H</v>
      </c>
      <c r="BD275" s="5">
        <f t="shared" si="423"/>
        <v>0</v>
      </c>
      <c r="BE275" s="5">
        <f t="shared" si="424"/>
        <v>0</v>
      </c>
      <c r="BF275" s="5">
        <f t="shared" si="425"/>
        <v>0</v>
      </c>
      <c r="BG275" s="8" t="str">
        <f t="shared" si="426"/>
        <v>Nem rövidtávú a feladat.</v>
      </c>
      <c r="BH275" s="5">
        <f t="shared" si="427"/>
        <v>1</v>
      </c>
      <c r="BI275" s="5">
        <f t="shared" si="428"/>
        <v>1</v>
      </c>
      <c r="BJ275" s="5">
        <f t="shared" si="429"/>
        <v>1</v>
      </c>
      <c r="BK275" s="5">
        <f t="shared" si="430"/>
        <v>1</v>
      </c>
      <c r="BL275" s="5">
        <f t="shared" si="431"/>
        <v>1</v>
      </c>
      <c r="BM275" s="4" t="str">
        <f t="shared" si="432"/>
        <v>Forráshiányos a feladat!</v>
      </c>
      <c r="BN275" s="5">
        <f t="shared" si="433"/>
        <v>0</v>
      </c>
      <c r="BO275" s="5">
        <f t="shared" si="434"/>
        <v>1</v>
      </c>
      <c r="BP275" s="5">
        <f t="shared" si="435"/>
        <v>0</v>
      </c>
      <c r="BQ275" s="5">
        <f t="shared" si="436"/>
        <v>0</v>
      </c>
      <c r="BR275" s="5">
        <f t="shared" si="437"/>
        <v>0</v>
      </c>
      <c r="BS275" s="8">
        <f t="shared" si="438"/>
        <v>0</v>
      </c>
      <c r="BT275" s="5">
        <f t="shared" si="439"/>
        <v>0</v>
      </c>
      <c r="BU275" s="5">
        <f t="shared" si="440"/>
        <v>0</v>
      </c>
      <c r="BV275" s="5">
        <f t="shared" si="441"/>
        <v>1</v>
      </c>
      <c r="BW275" s="5">
        <f t="shared" si="442"/>
        <v>1</v>
      </c>
      <c r="BX275" s="5">
        <f t="shared" si="443"/>
        <v>1</v>
      </c>
      <c r="BY275" s="5">
        <f t="shared" si="444"/>
        <v>1</v>
      </c>
      <c r="BZ275" s="5">
        <f t="shared" si="445"/>
        <v>1</v>
      </c>
      <c r="CA275" s="5">
        <f t="shared" si="446"/>
        <v>1</v>
      </c>
      <c r="CB275" s="5">
        <f t="shared" si="447"/>
        <v>1</v>
      </c>
      <c r="CC275" s="5">
        <f t="shared" si="448"/>
        <v>1</v>
      </c>
      <c r="CD275" s="5">
        <f t="shared" si="449"/>
        <v>1</v>
      </c>
      <c r="CE275" s="5" t="str">
        <f t="shared" si="450"/>
        <v>?</v>
      </c>
      <c r="CF275" s="4" t="str">
        <f t="shared" si="451"/>
        <v>Kitöltés rendben!</v>
      </c>
      <c r="CG275" s="5">
        <f t="shared" si="452"/>
        <v>1</v>
      </c>
      <c r="CH275" s="5">
        <f t="shared" si="453"/>
        <v>0</v>
      </c>
      <c r="CI275" s="5">
        <f t="shared" si="454"/>
        <v>1</v>
      </c>
    </row>
    <row r="276" spans="1:87" s="2" customFormat="1" ht="316.8" hidden="1" x14ac:dyDescent="0.3">
      <c r="A276" s="1" t="str">
        <f t="shared" si="414"/>
        <v>Kitöltés rendben!</v>
      </c>
      <c r="B276" s="172">
        <v>2</v>
      </c>
      <c r="C276" s="171" t="s">
        <v>399</v>
      </c>
      <c r="D276" s="173" t="s">
        <v>520</v>
      </c>
      <c r="E276" s="173" t="s">
        <v>576</v>
      </c>
      <c r="F276" s="174" t="str">
        <f>VLOOKUP($G276,Összesítő!$B:$F,2,FALSE)</f>
        <v>11-31583-1-013-00-10</v>
      </c>
      <c r="G276" s="171" t="s">
        <v>268</v>
      </c>
      <c r="H276" s="174">
        <f>COUNTA($G$3:G276)</f>
        <v>225</v>
      </c>
      <c r="I276" s="174" t="str">
        <f>AZ276&amp;"_"&amp;H276&amp;"_FIV_"&amp;LEFT(Előlap!$B$6,4)</f>
        <v>4182_225_FIV_2026</v>
      </c>
      <c r="J276" s="174" t="str">
        <f>VLOOKUP($G276,Összesítő!$B:$F,5,FALSE)</f>
        <v>Alsószölnök, Csákánydoroszló, Csörötnek, Felsőszölnök, Gasztony, Magyarlak, Nemesmedves, Rábagyarmat, Rátót, Rönök, Szakonyfalu, Szentgotthárd, Vasszentmihály</v>
      </c>
      <c r="K276" s="174" t="str">
        <f>VLOOKUP($G276,Összesítő!$B:$F,4,FALSE)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6" s="6">
        <f t="shared" si="415"/>
        <v>80000</v>
      </c>
      <c r="M276" s="172">
        <v>2028</v>
      </c>
      <c r="N276" s="172">
        <v>2028</v>
      </c>
      <c r="O276" s="12">
        <v>0</v>
      </c>
      <c r="P276" s="7">
        <v>80000</v>
      </c>
      <c r="Q276" s="7">
        <v>0</v>
      </c>
      <c r="S276" s="7">
        <v>0</v>
      </c>
      <c r="T276" s="7">
        <v>0</v>
      </c>
      <c r="U276" s="7">
        <v>0</v>
      </c>
      <c r="V276" s="7">
        <v>0</v>
      </c>
      <c r="W276" s="7">
        <v>0</v>
      </c>
      <c r="X276" s="7">
        <v>0</v>
      </c>
      <c r="Y276" s="7">
        <v>0</v>
      </c>
      <c r="Z276" s="7">
        <v>0</v>
      </c>
      <c r="AA276" s="7">
        <v>0</v>
      </c>
      <c r="AB276" s="7">
        <v>0</v>
      </c>
      <c r="AC276" s="7">
        <v>0</v>
      </c>
      <c r="AD276" s="6">
        <f t="shared" si="416"/>
        <v>0</v>
      </c>
      <c r="AE276" s="3" t="str">
        <f t="shared" si="417"/>
        <v>Nem rövidtávú a feladat.</v>
      </c>
      <c r="AG276" s="7">
        <v>0</v>
      </c>
      <c r="AH276" s="7">
        <v>0</v>
      </c>
      <c r="AI276" s="7">
        <v>0</v>
      </c>
      <c r="AJ276" s="7">
        <v>0</v>
      </c>
      <c r="AK276" s="7">
        <v>0</v>
      </c>
      <c r="AL276" s="7">
        <v>0</v>
      </c>
      <c r="AM276" s="7">
        <v>0</v>
      </c>
      <c r="AN276" s="7">
        <v>0</v>
      </c>
      <c r="AO276" s="7">
        <v>0</v>
      </c>
      <c r="AP276" s="7">
        <v>0</v>
      </c>
      <c r="AQ276" s="7">
        <v>0</v>
      </c>
      <c r="AR276" s="6">
        <f t="shared" si="418"/>
        <v>0</v>
      </c>
      <c r="AS276" s="171" t="s">
        <v>580</v>
      </c>
      <c r="AT276" s="3" t="str">
        <f t="shared" si="419"/>
        <v>Forráshiányos a feladat!</v>
      </c>
      <c r="AV276" s="173" t="s">
        <v>0</v>
      </c>
      <c r="AW276" s="173" t="s">
        <v>0</v>
      </c>
      <c r="AZ276" s="8">
        <f>VLOOKUP($G276,Összesítő!$B:$F,3,FALSE)</f>
        <v>4182</v>
      </c>
      <c r="BA276" s="8">
        <f t="shared" si="420"/>
        <v>0</v>
      </c>
      <c r="BB276" s="5">
        <f t="shared" si="421"/>
        <v>1</v>
      </c>
      <c r="BC276" s="5" t="str">
        <f t="shared" si="422"/>
        <v>H</v>
      </c>
      <c r="BD276" s="5">
        <f t="shared" si="423"/>
        <v>0</v>
      </c>
      <c r="BE276" s="5">
        <f t="shared" si="424"/>
        <v>0</v>
      </c>
      <c r="BF276" s="5">
        <f t="shared" si="425"/>
        <v>0</v>
      </c>
      <c r="BG276" s="8" t="str">
        <f t="shared" si="426"/>
        <v>Nem rövidtávú a feladat.</v>
      </c>
      <c r="BH276" s="5">
        <f t="shared" si="427"/>
        <v>1</v>
      </c>
      <c r="BI276" s="5">
        <f t="shared" si="428"/>
        <v>1</v>
      </c>
      <c r="BJ276" s="5">
        <f t="shared" si="429"/>
        <v>1</v>
      </c>
      <c r="BK276" s="5">
        <f t="shared" si="430"/>
        <v>1</v>
      </c>
      <c r="BL276" s="5">
        <f t="shared" si="431"/>
        <v>1</v>
      </c>
      <c r="BM276" s="4" t="str">
        <f t="shared" si="432"/>
        <v>Forráshiányos a feladat!</v>
      </c>
      <c r="BN276" s="5">
        <f t="shared" si="433"/>
        <v>0</v>
      </c>
      <c r="BO276" s="5">
        <f t="shared" si="434"/>
        <v>1</v>
      </c>
      <c r="BP276" s="5">
        <f t="shared" si="435"/>
        <v>0</v>
      </c>
      <c r="BQ276" s="5">
        <f t="shared" si="436"/>
        <v>0</v>
      </c>
      <c r="BR276" s="5">
        <f t="shared" si="437"/>
        <v>0</v>
      </c>
      <c r="BS276" s="8">
        <f t="shared" si="438"/>
        <v>0</v>
      </c>
      <c r="BT276" s="5">
        <f t="shared" si="439"/>
        <v>0</v>
      </c>
      <c r="BU276" s="5">
        <f t="shared" si="440"/>
        <v>0</v>
      </c>
      <c r="BV276" s="5">
        <f t="shared" si="441"/>
        <v>1</v>
      </c>
      <c r="BW276" s="5">
        <f t="shared" si="442"/>
        <v>1</v>
      </c>
      <c r="BX276" s="5">
        <f t="shared" si="443"/>
        <v>1</v>
      </c>
      <c r="BY276" s="5">
        <f t="shared" si="444"/>
        <v>1</v>
      </c>
      <c r="BZ276" s="5">
        <f t="shared" si="445"/>
        <v>1</v>
      </c>
      <c r="CA276" s="5">
        <f t="shared" si="446"/>
        <v>1</v>
      </c>
      <c r="CB276" s="5">
        <f t="shared" si="447"/>
        <v>1</v>
      </c>
      <c r="CC276" s="5">
        <f t="shared" si="448"/>
        <v>1</v>
      </c>
      <c r="CD276" s="5">
        <f t="shared" si="449"/>
        <v>1</v>
      </c>
      <c r="CE276" s="5" t="str">
        <f t="shared" si="450"/>
        <v>?</v>
      </c>
      <c r="CF276" s="4" t="str">
        <f t="shared" si="451"/>
        <v>Kitöltés rendben!</v>
      </c>
      <c r="CG276" s="5">
        <f t="shared" si="452"/>
        <v>1</v>
      </c>
      <c r="CH276" s="5">
        <f t="shared" si="453"/>
        <v>0</v>
      </c>
      <c r="CI276" s="5">
        <f t="shared" si="454"/>
        <v>1</v>
      </c>
    </row>
    <row r="277" spans="1:87" s="2" customFormat="1" ht="316.95" hidden="1" customHeight="1" x14ac:dyDescent="0.3">
      <c r="A277" s="1" t="str">
        <f t="shared" si="414"/>
        <v>Kitöltés rendben!</v>
      </c>
      <c r="B277" s="172">
        <v>2</v>
      </c>
      <c r="C277" s="171" t="s">
        <v>479</v>
      </c>
      <c r="D277" s="173" t="s">
        <v>560</v>
      </c>
      <c r="E277" s="173" t="s">
        <v>576</v>
      </c>
      <c r="F277" s="174" t="str">
        <f>VLOOKUP($G277,Összesítő!$B:$F,2,FALSE)</f>
        <v>11-31583-1-013-00-10</v>
      </c>
      <c r="G277" s="171" t="s">
        <v>268</v>
      </c>
      <c r="H277" s="174">
        <f>COUNTA($G$3:G277)</f>
        <v>226</v>
      </c>
      <c r="I277" s="174" t="str">
        <f>AZ277&amp;"_"&amp;H277&amp;"_FIV_"&amp;LEFT(Előlap!$B$6,4)</f>
        <v>4182_226_FIV_2026</v>
      </c>
      <c r="J277" s="174" t="str">
        <f>VLOOKUP($G277,Összesítő!$B:$F,5,FALSE)</f>
        <v>Alsószölnök, Csákánydoroszló, Csörötnek, Felsőszölnök, Gasztony, Magyarlak, Nemesmedves, Rábagyarmat, Rátót, Rönök, Szakonyfalu, Szentgotthárd, Vasszentmihály</v>
      </c>
      <c r="K277" s="174" t="str">
        <f>VLOOKUP($G277,Összesítő!$B:$F,4,FALSE)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7" s="6">
        <f t="shared" si="415"/>
        <v>90000</v>
      </c>
      <c r="M277" s="172">
        <v>2034</v>
      </c>
      <c r="N277" s="172">
        <v>2034</v>
      </c>
      <c r="O277" s="12">
        <v>0</v>
      </c>
      <c r="P277" s="7">
        <v>90000</v>
      </c>
      <c r="Q277" s="7">
        <v>0</v>
      </c>
      <c r="S277" s="7">
        <v>0</v>
      </c>
      <c r="T277" s="7">
        <v>0</v>
      </c>
      <c r="U277" s="7">
        <v>0</v>
      </c>
      <c r="V277" s="7">
        <v>0</v>
      </c>
      <c r="W277" s="7">
        <v>0</v>
      </c>
      <c r="X277" s="7">
        <v>0</v>
      </c>
      <c r="Y277" s="7">
        <v>0</v>
      </c>
      <c r="Z277" s="7">
        <v>0</v>
      </c>
      <c r="AA277" s="7">
        <v>0</v>
      </c>
      <c r="AB277" s="7">
        <v>0</v>
      </c>
      <c r="AC277" s="7">
        <v>0</v>
      </c>
      <c r="AD277" s="6">
        <f t="shared" si="416"/>
        <v>0</v>
      </c>
      <c r="AE277" s="3" t="str">
        <f t="shared" si="417"/>
        <v>Nem rövidtávú a feladat.</v>
      </c>
      <c r="AG277" s="7">
        <v>0</v>
      </c>
      <c r="AH277" s="7">
        <v>0</v>
      </c>
      <c r="AI277" s="7">
        <v>0</v>
      </c>
      <c r="AJ277" s="7">
        <v>0</v>
      </c>
      <c r="AK277" s="7">
        <v>0</v>
      </c>
      <c r="AL277" s="7">
        <v>0</v>
      </c>
      <c r="AM277" s="7">
        <v>0</v>
      </c>
      <c r="AN277" s="7">
        <v>0</v>
      </c>
      <c r="AO277" s="7">
        <v>0</v>
      </c>
      <c r="AP277" s="7">
        <v>0</v>
      </c>
      <c r="AQ277" s="7">
        <v>0</v>
      </c>
      <c r="AR277" s="6">
        <f t="shared" si="418"/>
        <v>0</v>
      </c>
      <c r="AS277" s="171" t="s">
        <v>580</v>
      </c>
      <c r="AT277" s="3" t="str">
        <f t="shared" si="419"/>
        <v>Forráshiányos a feladat!</v>
      </c>
      <c r="AV277" s="173" t="s">
        <v>0</v>
      </c>
      <c r="AW277" s="173" t="s">
        <v>0</v>
      </c>
      <c r="AZ277" s="8">
        <f>VLOOKUP($G277,Összesítő!$B:$F,3,FALSE)</f>
        <v>4182</v>
      </c>
      <c r="BA277" s="8">
        <f t="shared" si="420"/>
        <v>0</v>
      </c>
      <c r="BB277" s="5">
        <f t="shared" si="421"/>
        <v>1</v>
      </c>
      <c r="BC277" s="5" t="str">
        <f t="shared" si="422"/>
        <v>H</v>
      </c>
      <c r="BD277" s="5">
        <f t="shared" si="423"/>
        <v>0</v>
      </c>
      <c r="BE277" s="5">
        <f t="shared" si="424"/>
        <v>0</v>
      </c>
      <c r="BF277" s="5">
        <f t="shared" si="425"/>
        <v>0</v>
      </c>
      <c r="BG277" s="8" t="str">
        <f t="shared" si="426"/>
        <v>Nem rövidtávú a feladat.</v>
      </c>
      <c r="BH277" s="5">
        <f t="shared" si="427"/>
        <v>1</v>
      </c>
      <c r="BI277" s="5">
        <f t="shared" si="428"/>
        <v>1</v>
      </c>
      <c r="BJ277" s="5">
        <f t="shared" si="429"/>
        <v>1</v>
      </c>
      <c r="BK277" s="5">
        <f t="shared" si="430"/>
        <v>1</v>
      </c>
      <c r="BL277" s="5">
        <f t="shared" si="431"/>
        <v>1</v>
      </c>
      <c r="BM277" s="4" t="str">
        <f t="shared" si="432"/>
        <v>Forráshiányos a feladat!</v>
      </c>
      <c r="BN277" s="5">
        <f t="shared" si="433"/>
        <v>0</v>
      </c>
      <c r="BO277" s="5">
        <f t="shared" si="434"/>
        <v>1</v>
      </c>
      <c r="BP277" s="5">
        <f t="shared" si="435"/>
        <v>0</v>
      </c>
      <c r="BQ277" s="5">
        <f t="shared" si="436"/>
        <v>0</v>
      </c>
      <c r="BR277" s="5">
        <f t="shared" si="437"/>
        <v>0</v>
      </c>
      <c r="BS277" s="8">
        <f t="shared" si="438"/>
        <v>0</v>
      </c>
      <c r="BT277" s="5">
        <f t="shared" si="439"/>
        <v>0</v>
      </c>
      <c r="BU277" s="5">
        <f t="shared" si="440"/>
        <v>0</v>
      </c>
      <c r="BV277" s="5">
        <f t="shared" si="441"/>
        <v>1</v>
      </c>
      <c r="BW277" s="5">
        <f t="shared" si="442"/>
        <v>1</v>
      </c>
      <c r="BX277" s="5">
        <f t="shared" si="443"/>
        <v>1</v>
      </c>
      <c r="BY277" s="5">
        <f t="shared" si="444"/>
        <v>1</v>
      </c>
      <c r="BZ277" s="5">
        <f t="shared" si="445"/>
        <v>1</v>
      </c>
      <c r="CA277" s="5">
        <f t="shared" si="446"/>
        <v>1</v>
      </c>
      <c r="CB277" s="5">
        <f t="shared" si="447"/>
        <v>1</v>
      </c>
      <c r="CC277" s="5">
        <f t="shared" si="448"/>
        <v>1</v>
      </c>
      <c r="CD277" s="5">
        <f t="shared" si="449"/>
        <v>1</v>
      </c>
      <c r="CE277" s="5" t="str">
        <f t="shared" si="450"/>
        <v>?</v>
      </c>
      <c r="CF277" s="4" t="str">
        <f t="shared" si="451"/>
        <v>Kitöltés rendben!</v>
      </c>
      <c r="CG277" s="5">
        <f t="shared" si="452"/>
        <v>1</v>
      </c>
      <c r="CH277" s="5">
        <f t="shared" si="453"/>
        <v>0</v>
      </c>
      <c r="CI277" s="5">
        <f t="shared" si="454"/>
        <v>1</v>
      </c>
    </row>
    <row r="278" spans="1:87" s="2" customFormat="1" ht="316.95" hidden="1" customHeight="1" x14ac:dyDescent="0.3">
      <c r="A278" s="1" t="str">
        <f t="shared" ref="A278" si="464">IF($G278="","Nincs VKR kiválasztva!",CF278)</f>
        <v>Kitöltés rendben!</v>
      </c>
      <c r="B278" s="176">
        <v>0</v>
      </c>
      <c r="C278" s="171" t="s">
        <v>489</v>
      </c>
      <c r="D278" s="173" t="s">
        <v>506</v>
      </c>
      <c r="E278" s="173" t="s">
        <v>584</v>
      </c>
      <c r="F278" s="174" t="str">
        <f>VLOOKUP($G278,Összesítő!$B:$F,2,FALSE)</f>
        <v>11-31583-1-013-00-10</v>
      </c>
      <c r="G278" s="171" t="s">
        <v>268</v>
      </c>
      <c r="H278" s="174">
        <f>COUNTA($G$3:G278)</f>
        <v>227</v>
      </c>
      <c r="I278" s="174" t="str">
        <f>AZ278&amp;"_"&amp;H278&amp;"_FIV_"&amp;LEFT(Előlap!$B$6,4)</f>
        <v>4182_227_FIV_2026</v>
      </c>
      <c r="J278" s="174" t="str">
        <f>VLOOKUP($G278,Összesítő!$B:$F,5,FALSE)</f>
        <v>Alsószölnök, Csákánydoroszló, Csörötnek, Felsőszölnök, Gasztony, Magyarlak, Nemesmedves, Rábagyarmat, Rátót, Rönök, Szakonyfalu, Szentgotthárd, Vasszentmihály</v>
      </c>
      <c r="K278" s="174" t="str">
        <f>VLOOKUP($G278,Összesítő!$B:$F,4,FALSE)</f>
        <v>Alsószölnök Község Önkormányzata, Csákánydoroszló Község Önkormányzata, Csörötnek Község Önkormányzata, Felsőszölnök Község Önkormányzata, Gasztony Községi Önkormányzat, Magyarlak Község Önkormányzata, Nemesmedves Község Önkormányzata, Rábagyarmat Községi Önkormányzat, Rátót Község Önkormányzata, Rönök Község Önkormányzata, Szakonyfalu Község Önkormányzata, Szentgotthárd Város Önkormányzata, Vasszentmihály Község Önkormányzata</v>
      </c>
      <c r="L278" s="6">
        <f t="shared" ref="L278" si="465">O278+P278</f>
        <v>0</v>
      </c>
      <c r="M278" s="176">
        <v>2027</v>
      </c>
      <c r="N278" s="176">
        <v>2027</v>
      </c>
      <c r="O278" s="12">
        <v>0</v>
      </c>
      <c r="P278" s="7">
        <v>0</v>
      </c>
      <c r="Q278" s="7">
        <v>0</v>
      </c>
      <c r="S278" s="7">
        <v>0</v>
      </c>
      <c r="T278" s="7">
        <v>0</v>
      </c>
      <c r="U278" s="7">
        <v>0</v>
      </c>
      <c r="V278" s="7">
        <v>0</v>
      </c>
      <c r="W278" s="7">
        <v>0</v>
      </c>
      <c r="X278" s="7">
        <v>0</v>
      </c>
      <c r="Y278" s="7">
        <v>0</v>
      </c>
      <c r="Z278" s="7">
        <v>0</v>
      </c>
      <c r="AA278" s="7">
        <v>0</v>
      </c>
      <c r="AB278" s="7">
        <v>0</v>
      </c>
      <c r="AC278" s="7">
        <v>0</v>
      </c>
      <c r="AD278" s="6">
        <f t="shared" ref="AD278" si="466">SUM(S278:AC278)</f>
        <v>0</v>
      </c>
      <c r="AE278" s="3" t="str">
        <f t="shared" ref="AE278" si="467">IF($G278="","Nincs VKR kiválasztva!",IF(BB278=0,"Hiányos kitöltés!",BG278))</f>
        <v>A forrás egyenlő a költséggel (I.ütem).</v>
      </c>
      <c r="AG278" s="7">
        <v>0</v>
      </c>
      <c r="AH278" s="7">
        <v>0</v>
      </c>
      <c r="AI278" s="7">
        <v>0</v>
      </c>
      <c r="AJ278" s="7">
        <v>0</v>
      </c>
      <c r="AK278" s="7">
        <v>0</v>
      </c>
      <c r="AL278" s="7">
        <v>0</v>
      </c>
      <c r="AM278" s="7">
        <v>0</v>
      </c>
      <c r="AN278" s="7">
        <v>0</v>
      </c>
      <c r="AO278" s="7">
        <v>0</v>
      </c>
      <c r="AP278" s="7">
        <v>0</v>
      </c>
      <c r="AQ278" s="7">
        <v>0</v>
      </c>
      <c r="AR278" s="6">
        <f t="shared" ref="AR278" si="468">SUM(AG278:AQ278)</f>
        <v>0</v>
      </c>
      <c r="AS278" s="171" t="s">
        <v>581</v>
      </c>
      <c r="AT278" s="3" t="str">
        <f t="shared" si="419"/>
        <v>Nem hosszútávú a feladat.</v>
      </c>
      <c r="AV278" s="173" t="s">
        <v>582</v>
      </c>
      <c r="AW278" s="173" t="s">
        <v>0</v>
      </c>
      <c r="AZ278" s="8">
        <f>VLOOKUP($G278,Összesítő!$B:$F,3,FALSE)</f>
        <v>4182</v>
      </c>
      <c r="BA278" s="8">
        <f t="shared" si="420"/>
        <v>31</v>
      </c>
      <c r="BB278" s="5">
        <f t="shared" si="421"/>
        <v>1</v>
      </c>
      <c r="BC278" s="5" t="str">
        <f t="shared" si="422"/>
        <v>R</v>
      </c>
      <c r="BD278" s="5">
        <f t="shared" ref="BD278" si="469">IF(OR(BC278="R",BC278="RH"),1,0)</f>
        <v>1</v>
      </c>
      <c r="BE278" s="5">
        <f t="shared" si="424"/>
        <v>0</v>
      </c>
      <c r="BF278" s="5">
        <f t="shared" si="425"/>
        <v>0</v>
      </c>
      <c r="BG278" s="8" t="str">
        <f t="shared" si="426"/>
        <v>A forrás egyenlő a költséggel (I.ütem).</v>
      </c>
      <c r="BH278" s="5">
        <f t="shared" si="427"/>
        <v>1</v>
      </c>
      <c r="BI278" s="5">
        <f t="shared" si="428"/>
        <v>1</v>
      </c>
      <c r="BJ278" s="5">
        <f t="shared" si="429"/>
        <v>0</v>
      </c>
      <c r="BK278" s="5">
        <f t="shared" si="430"/>
        <v>1</v>
      </c>
      <c r="BL278" s="5">
        <f t="shared" ref="BL278" si="470">IF(AND($BK278=1,$P278=$AR278),1,IF(AND($BK278=1,$P278&gt;$AR278,AS278="igen"),1,0))</f>
        <v>1</v>
      </c>
      <c r="BM278" s="4" t="str">
        <f t="shared" si="432"/>
        <v>Nem hosszútávú a feladat.</v>
      </c>
      <c r="BN278" s="5">
        <f t="shared" si="433"/>
        <v>1</v>
      </c>
      <c r="BO278" s="5">
        <f t="shared" si="434"/>
        <v>0</v>
      </c>
      <c r="BP278" s="5">
        <f t="shared" si="435"/>
        <v>1</v>
      </c>
      <c r="BQ278" s="5">
        <f t="shared" si="436"/>
        <v>0</v>
      </c>
      <c r="BR278" s="5">
        <f t="shared" si="437"/>
        <v>1</v>
      </c>
      <c r="BS278" s="8" t="str">
        <f t="shared" si="438"/>
        <v>Nincs hosszútávú terv!</v>
      </c>
      <c r="BT278" s="5">
        <f t="shared" si="439"/>
        <v>1</v>
      </c>
      <c r="BU278" s="5">
        <f t="shared" si="440"/>
        <v>0</v>
      </c>
      <c r="BV278" s="5">
        <f t="shared" si="441"/>
        <v>1</v>
      </c>
      <c r="BW278" s="5">
        <f t="shared" si="442"/>
        <v>1</v>
      </c>
      <c r="BX278" s="5">
        <f t="shared" si="443"/>
        <v>1</v>
      </c>
      <c r="BY278" s="5">
        <f t="shared" si="444"/>
        <v>1</v>
      </c>
      <c r="BZ278" s="5">
        <f t="shared" si="445"/>
        <v>1</v>
      </c>
      <c r="CA278" s="5">
        <f t="shared" si="446"/>
        <v>1</v>
      </c>
      <c r="CB278" s="5">
        <f t="shared" si="447"/>
        <v>1</v>
      </c>
      <c r="CC278" s="5">
        <f t="shared" si="448"/>
        <v>1</v>
      </c>
      <c r="CD278" s="5">
        <f t="shared" si="449"/>
        <v>1</v>
      </c>
      <c r="CE278" s="5" t="str">
        <f t="shared" si="450"/>
        <v>?</v>
      </c>
      <c r="CF278" s="4" t="str">
        <f t="shared" ref="CF278" si="471">IF($BB278=0,$CE278,IF($BH278=0,"I. ütem forrása nincs kitöltve!",IF($BK278=0,"II. ütem forrása nincs kitöltve!",IF($BE278=1,"Költségek üteme nem megfelelő (az időtartam és a költség üteme eltér)!",IF(AND(BI278=0,$BB278=1,$BK278=1,$BE278=1),"Kötelező cellák kitöltve, de az I. ütem forrása hibás!",IF(AND(BK278=0,$BB278=1,$BK278=1,$BE278=1),"Kötelező cellák kitöltve, de a II. ütem forrása hibás!",IF(AND($BP278=1,$BA278&lt;30),"Nullás a rövidtávú feladat és rövid (hiányzik) a hozzá tartozó indoklás!",IF(AND($BQ278=1,$BA278&lt;30),"Nullás a hosszútávú feladat és rövid (hiányzik) a hozzá tartozó indoklás!",IF(AND(BO278=1,C278="1811_RENDKÍVÜLI"),"II. ütemre nem tervezhet Rendkívüli feladatot!",IF(BI278=0,AE278,IF(BL278=0,AT278,IF(AND(BD278=1,$Q278&gt;$O278),"EM rendelet 2. melléklet terhére elszámolt költség nem lehet nagyobb az I. ütemre tervezett tényleges költségnél!",IF($AD278&gt;$O278,"Többlet forrást jelölt meg az I. ütemnél! Kérjük, a többletet az 'Osszesito' fülön tüntesse fel!",IF($AR278&gt;$P278,"Többlet forrást jelölt meg a II. ütemnél! Kérjük, a többletet az 'Osszesito' fülön tüntesse fel!","Kitöltés rendben!"))))))))))))))</f>
        <v>Kitöltés rendben!</v>
      </c>
      <c r="CG278" s="5">
        <f t="shared" ref="CG278" si="472">IF(A278="Kitöltés rendben!",1,0)</f>
        <v>1</v>
      </c>
      <c r="CH278" s="5">
        <f t="shared" si="453"/>
        <v>1</v>
      </c>
      <c r="CI278" s="5">
        <f t="shared" si="454"/>
        <v>0</v>
      </c>
    </row>
    <row r="279" spans="1:87" s="2" customFormat="1" ht="31.2" hidden="1" customHeight="1" x14ac:dyDescent="0.3">
      <c r="A279" s="1" t="str">
        <f t="shared" si="414"/>
        <v>Nincs VKR kiválasztva!</v>
      </c>
      <c r="B279" s="172"/>
      <c r="C279" s="171"/>
      <c r="D279" s="173"/>
      <c r="E279" s="173"/>
      <c r="F279" s="174" t="e">
        <f>VLOOKUP($G279,Összesítő!$B:$F,2,FALSE)</f>
        <v>#N/A</v>
      </c>
      <c r="G279" s="171"/>
      <c r="H279" s="174">
        <f>COUNTA($G$3:G279)</f>
        <v>227</v>
      </c>
      <c r="I279" s="174" t="e">
        <f>AZ279&amp;"_"&amp;H279&amp;"_FIV_"&amp;LEFT(Előlap!$B$6,4)</f>
        <v>#N/A</v>
      </c>
      <c r="J279" s="174" t="e">
        <f>VLOOKUP($G279,Összesítő!$B:$F,5,FALSE)</f>
        <v>#N/A</v>
      </c>
      <c r="K279" s="174" t="e">
        <f>VLOOKUP($G279,Összesítő!$B:$F,4,FALSE)</f>
        <v>#N/A</v>
      </c>
      <c r="L279" s="6">
        <f t="shared" si="415"/>
        <v>0</v>
      </c>
      <c r="M279" s="172"/>
      <c r="N279" s="172"/>
      <c r="O279" s="12"/>
      <c r="P279" s="7"/>
      <c r="Q279" s="7"/>
      <c r="S279" s="7"/>
      <c r="T279" s="7"/>
      <c r="U279" s="7"/>
      <c r="V279" s="7"/>
      <c r="W279" s="7"/>
      <c r="X279" s="7"/>
      <c r="Y279" s="7"/>
      <c r="Z279" s="7"/>
      <c r="AA279" s="7"/>
      <c r="AB279" s="7"/>
      <c r="AC279" s="7"/>
      <c r="AD279" s="6">
        <f t="shared" si="416"/>
        <v>0</v>
      </c>
      <c r="AE279" s="3" t="str">
        <f t="shared" si="417"/>
        <v>Nincs VKR kiválasztva!</v>
      </c>
      <c r="AG279" s="7"/>
      <c r="AH279" s="7"/>
      <c r="AI279" s="7"/>
      <c r="AJ279" s="7"/>
      <c r="AK279" s="7"/>
      <c r="AL279" s="7"/>
      <c r="AM279" s="7"/>
      <c r="AN279" s="7"/>
      <c r="AO279" s="7"/>
      <c r="AP279" s="7"/>
      <c r="AQ279" s="7"/>
      <c r="AR279" s="6">
        <f t="shared" si="418"/>
        <v>0</v>
      </c>
      <c r="AS279" s="171"/>
      <c r="AT279" s="3" t="str">
        <f t="shared" si="419"/>
        <v>Nincs VKR kiválasztva!</v>
      </c>
      <c r="AV279" s="173" t="s">
        <v>0</v>
      </c>
      <c r="AW279" s="173" t="s">
        <v>0</v>
      </c>
      <c r="AZ279" s="8" t="e">
        <f>VLOOKUP($G279,Összesítő!$B:$F,3,FALSE)</f>
        <v>#N/A</v>
      </c>
      <c r="BA279" s="8">
        <f t="shared" si="420"/>
        <v>0</v>
      </c>
      <c r="BB279" s="5" t="e">
        <f t="shared" si="421"/>
        <v>#N/A</v>
      </c>
      <c r="BC279" s="5" t="e">
        <f t="shared" si="422"/>
        <v>#N/A</v>
      </c>
      <c r="BD279" s="5" t="e">
        <f t="shared" si="423"/>
        <v>#N/A</v>
      </c>
      <c r="BE279" s="5" t="e">
        <f t="shared" si="424"/>
        <v>#N/A</v>
      </c>
      <c r="BF279" s="5">
        <f t="shared" si="425"/>
        <v>0</v>
      </c>
      <c r="BG279" s="8" t="str">
        <f t="shared" si="426"/>
        <v>A forrás egyenlő a költséggel (I.ütem).</v>
      </c>
      <c r="BH279" s="5">
        <f t="shared" si="427"/>
        <v>0</v>
      </c>
      <c r="BI279" s="5">
        <f t="shared" si="428"/>
        <v>0</v>
      </c>
      <c r="BJ279" s="5">
        <f t="shared" si="429"/>
        <v>0</v>
      </c>
      <c r="BK279" s="5">
        <f t="shared" si="430"/>
        <v>0</v>
      </c>
      <c r="BL279" s="5">
        <f t="shared" si="431"/>
        <v>0</v>
      </c>
      <c r="BM279" s="4" t="str">
        <f t="shared" si="432"/>
        <v>Nem hosszútávú a feladat.</v>
      </c>
      <c r="BN279" s="5">
        <f t="shared" si="433"/>
        <v>1</v>
      </c>
      <c r="BO279" s="5">
        <f t="shared" si="434"/>
        <v>0</v>
      </c>
      <c r="BP279" s="5">
        <f t="shared" si="435"/>
        <v>1</v>
      </c>
      <c r="BQ279" s="5">
        <f t="shared" si="436"/>
        <v>0</v>
      </c>
      <c r="BR279" s="5" t="e">
        <f t="shared" si="437"/>
        <v>#N/A</v>
      </c>
      <c r="BS279" s="8" t="str">
        <f t="shared" si="438"/>
        <v>Nincs hosszútávú terv!</v>
      </c>
      <c r="BT279" s="5" t="e">
        <f t="shared" si="439"/>
        <v>#N/A</v>
      </c>
      <c r="BU279" s="5" t="e">
        <f t="shared" si="440"/>
        <v>#N/A</v>
      </c>
      <c r="BV279" s="5">
        <f t="shared" si="441"/>
        <v>0</v>
      </c>
      <c r="BW279" s="5">
        <f t="shared" si="442"/>
        <v>0</v>
      </c>
      <c r="BX279" s="5">
        <f t="shared" si="443"/>
        <v>0</v>
      </c>
      <c r="BY279" s="5">
        <f t="shared" si="444"/>
        <v>0</v>
      </c>
      <c r="BZ279" s="5">
        <f t="shared" si="445"/>
        <v>0</v>
      </c>
      <c r="CA279" s="5">
        <f t="shared" si="446"/>
        <v>0</v>
      </c>
      <c r="CB279" s="5">
        <f t="shared" si="447"/>
        <v>0</v>
      </c>
      <c r="CC279" s="5">
        <f t="shared" si="448"/>
        <v>0</v>
      </c>
      <c r="CD279" s="5">
        <f t="shared" si="449"/>
        <v>0</v>
      </c>
      <c r="CE279" s="5" t="e">
        <f t="shared" si="450"/>
        <v>#N/A</v>
      </c>
      <c r="CF279" s="4" t="e">
        <f t="shared" si="451"/>
        <v>#N/A</v>
      </c>
      <c r="CG279" s="5">
        <f t="shared" si="452"/>
        <v>0</v>
      </c>
      <c r="CH279" s="5" t="e">
        <f t="shared" si="453"/>
        <v>#N/A</v>
      </c>
      <c r="CI279" s="5" t="e">
        <f t="shared" si="454"/>
        <v>#N/A</v>
      </c>
    </row>
    <row r="280" spans="1:87" s="2" customFormat="1" ht="43.2" hidden="1" customHeight="1" x14ac:dyDescent="0.3">
      <c r="A280" s="1" t="str">
        <f t="shared" si="414"/>
        <v>Kitöltés rendben!</v>
      </c>
      <c r="B280" s="172">
        <v>2</v>
      </c>
      <c r="C280" s="171" t="s">
        <v>484</v>
      </c>
      <c r="D280" s="173" t="s">
        <v>561</v>
      </c>
      <c r="E280" s="173" t="s">
        <v>574</v>
      </c>
      <c r="F280" s="174" t="str">
        <f>VLOOKUP($G280,Összesítő!$B:$F,2,FALSE)</f>
        <v>11-08873-1-002-00-13</v>
      </c>
      <c r="G280" s="171" t="s">
        <v>88</v>
      </c>
      <c r="H280" s="174">
        <f>COUNTA($G$3:G280)</f>
        <v>228</v>
      </c>
      <c r="I280" s="174" t="str">
        <f>AZ280&amp;"_"&amp;H280&amp;"_FIV_"&amp;LEFT(Előlap!$B$6,4)</f>
        <v>4136_228_FIV_2026</v>
      </c>
      <c r="J280" s="174" t="str">
        <f>VLOOKUP($G280,Összesítő!$B:$F,5,FALSE)</f>
        <v>Apátistvánfalva, Orfalu</v>
      </c>
      <c r="K280" s="174" t="str">
        <f>VLOOKUP($G280,Összesítő!$B:$F,4,FALSE)</f>
        <v>Apátistvánfalva Községi Önkormányzat, Orfalu Községi Önkormányzat</v>
      </c>
      <c r="L280" s="6">
        <f t="shared" si="415"/>
        <v>5000</v>
      </c>
      <c r="M280" s="172">
        <v>2028</v>
      </c>
      <c r="N280" s="172">
        <v>2028</v>
      </c>
      <c r="O280" s="12">
        <v>0</v>
      </c>
      <c r="P280" s="7">
        <v>5000</v>
      </c>
      <c r="Q280" s="7">
        <v>0</v>
      </c>
      <c r="S280" s="7">
        <v>0</v>
      </c>
      <c r="T280" s="7">
        <v>0</v>
      </c>
      <c r="U280" s="7">
        <v>0</v>
      </c>
      <c r="V280" s="7">
        <v>0</v>
      </c>
      <c r="W280" s="7">
        <v>0</v>
      </c>
      <c r="X280" s="7">
        <v>0</v>
      </c>
      <c r="Y280" s="7">
        <v>0</v>
      </c>
      <c r="Z280" s="7">
        <v>0</v>
      </c>
      <c r="AA280" s="7">
        <v>0</v>
      </c>
      <c r="AB280" s="7">
        <v>0</v>
      </c>
      <c r="AC280" s="7">
        <v>0</v>
      </c>
      <c r="AD280" s="6">
        <f t="shared" si="416"/>
        <v>0</v>
      </c>
      <c r="AE280" s="3" t="str">
        <f t="shared" si="417"/>
        <v>Nem rövidtávú a feladat.</v>
      </c>
      <c r="AG280" s="7">
        <v>0</v>
      </c>
      <c r="AH280" s="7">
        <v>0</v>
      </c>
      <c r="AI280" s="7">
        <v>160</v>
      </c>
      <c r="AJ280" s="7">
        <v>0</v>
      </c>
      <c r="AK280" s="7">
        <v>0</v>
      </c>
      <c r="AL280" s="7">
        <v>0</v>
      </c>
      <c r="AM280" s="7">
        <v>0</v>
      </c>
      <c r="AN280" s="7">
        <v>0</v>
      </c>
      <c r="AO280" s="7">
        <v>0</v>
      </c>
      <c r="AP280" s="7">
        <v>0</v>
      </c>
      <c r="AQ280" s="7">
        <v>0</v>
      </c>
      <c r="AR280" s="6">
        <f t="shared" si="418"/>
        <v>160</v>
      </c>
      <c r="AS280" s="171" t="s">
        <v>580</v>
      </c>
      <c r="AT280" s="3" t="str">
        <f t="shared" si="419"/>
        <v>Forráshiányos a feladat!</v>
      </c>
      <c r="AV280" s="173" t="s">
        <v>0</v>
      </c>
      <c r="AW280" s="173" t="s">
        <v>0</v>
      </c>
      <c r="AZ280" s="8">
        <f>VLOOKUP($G280,Összesítő!$B:$F,3,FALSE)</f>
        <v>4136</v>
      </c>
      <c r="BA280" s="8">
        <f t="shared" si="420"/>
        <v>0</v>
      </c>
      <c r="BB280" s="5">
        <f t="shared" si="421"/>
        <v>1</v>
      </c>
      <c r="BC280" s="5" t="str">
        <f t="shared" si="422"/>
        <v>H</v>
      </c>
      <c r="BD280" s="5">
        <f t="shared" si="423"/>
        <v>0</v>
      </c>
      <c r="BE280" s="5">
        <f t="shared" si="424"/>
        <v>0</v>
      </c>
      <c r="BF280" s="5">
        <f t="shared" si="425"/>
        <v>0</v>
      </c>
      <c r="BG280" s="8" t="str">
        <f t="shared" si="426"/>
        <v>Nem rövidtávú a feladat.</v>
      </c>
      <c r="BH280" s="5">
        <f t="shared" si="427"/>
        <v>1</v>
      </c>
      <c r="BI280" s="5">
        <f t="shared" si="428"/>
        <v>1</v>
      </c>
      <c r="BJ280" s="5">
        <f t="shared" si="429"/>
        <v>1</v>
      </c>
      <c r="BK280" s="5">
        <f t="shared" si="430"/>
        <v>1</v>
      </c>
      <c r="BL280" s="5">
        <f t="shared" si="431"/>
        <v>1</v>
      </c>
      <c r="BM280" s="4" t="str">
        <f t="shared" si="432"/>
        <v>Forráshiányos a feladat!</v>
      </c>
      <c r="BN280" s="5">
        <f t="shared" si="433"/>
        <v>0</v>
      </c>
      <c r="BO280" s="5">
        <f t="shared" si="434"/>
        <v>1</v>
      </c>
      <c r="BP280" s="5">
        <f t="shared" si="435"/>
        <v>0</v>
      </c>
      <c r="BQ280" s="5">
        <f t="shared" si="436"/>
        <v>0</v>
      </c>
      <c r="BR280" s="5">
        <f t="shared" si="437"/>
        <v>0</v>
      </c>
      <c r="BS280" s="8">
        <f t="shared" si="438"/>
        <v>0</v>
      </c>
      <c r="BT280" s="5">
        <f t="shared" si="439"/>
        <v>0</v>
      </c>
      <c r="BU280" s="5">
        <f t="shared" si="440"/>
        <v>0</v>
      </c>
      <c r="BV280" s="5">
        <f t="shared" si="441"/>
        <v>1</v>
      </c>
      <c r="BW280" s="5">
        <f t="shared" si="442"/>
        <v>1</v>
      </c>
      <c r="BX280" s="5">
        <f t="shared" si="443"/>
        <v>1</v>
      </c>
      <c r="BY280" s="5">
        <f t="shared" si="444"/>
        <v>1</v>
      </c>
      <c r="BZ280" s="5">
        <f t="shared" si="445"/>
        <v>1</v>
      </c>
      <c r="CA280" s="5">
        <f t="shared" si="446"/>
        <v>1</v>
      </c>
      <c r="CB280" s="5">
        <f t="shared" si="447"/>
        <v>1</v>
      </c>
      <c r="CC280" s="5">
        <f t="shared" si="448"/>
        <v>1</v>
      </c>
      <c r="CD280" s="5">
        <f t="shared" si="449"/>
        <v>1</v>
      </c>
      <c r="CE280" s="5" t="str">
        <f t="shared" si="450"/>
        <v>?</v>
      </c>
      <c r="CF280" s="4" t="str">
        <f t="shared" si="451"/>
        <v>Kitöltés rendben!</v>
      </c>
      <c r="CG280" s="5">
        <f t="shared" si="452"/>
        <v>1</v>
      </c>
      <c r="CH280" s="5">
        <f t="shared" si="453"/>
        <v>0</v>
      </c>
      <c r="CI280" s="5">
        <f t="shared" si="454"/>
        <v>1</v>
      </c>
    </row>
    <row r="281" spans="1:87" s="2" customFormat="1" ht="43.2" hidden="1" x14ac:dyDescent="0.3">
      <c r="A281" s="1" t="str">
        <f t="shared" si="414"/>
        <v>Kitöltés rendben!</v>
      </c>
      <c r="B281" s="172">
        <v>2</v>
      </c>
      <c r="C281" s="171" t="s">
        <v>399</v>
      </c>
      <c r="D281" s="173" t="s">
        <v>520</v>
      </c>
      <c r="E281" s="173" t="s">
        <v>576</v>
      </c>
      <c r="F281" s="174" t="str">
        <f>VLOOKUP($G281,Összesítő!$B:$F,2,FALSE)</f>
        <v>11-08873-1-002-00-13</v>
      </c>
      <c r="G281" s="171" t="s">
        <v>88</v>
      </c>
      <c r="H281" s="174">
        <f>COUNTA($G$3:G281)</f>
        <v>229</v>
      </c>
      <c r="I281" s="174" t="str">
        <f>AZ281&amp;"_"&amp;H281&amp;"_FIV_"&amp;LEFT(Előlap!$B$6,4)</f>
        <v>4136_229_FIV_2026</v>
      </c>
      <c r="J281" s="174" t="str">
        <f>VLOOKUP($G281,Összesítő!$B:$F,5,FALSE)</f>
        <v>Apátistvánfalva, Orfalu</v>
      </c>
      <c r="K281" s="174" t="str">
        <f>VLOOKUP($G281,Összesítő!$B:$F,4,FALSE)</f>
        <v>Apátistvánfalva Községi Önkormányzat, Orfalu Községi Önkormányzat</v>
      </c>
      <c r="L281" s="6">
        <f t="shared" si="415"/>
        <v>80000</v>
      </c>
      <c r="M281" s="172">
        <v>2030</v>
      </c>
      <c r="N281" s="172">
        <v>2030</v>
      </c>
      <c r="O281" s="12">
        <v>0</v>
      </c>
      <c r="P281" s="7">
        <v>80000</v>
      </c>
      <c r="Q281" s="7">
        <v>0</v>
      </c>
      <c r="S281" s="7">
        <v>0</v>
      </c>
      <c r="T281" s="7">
        <v>0</v>
      </c>
      <c r="U281" s="7">
        <v>0</v>
      </c>
      <c r="V281" s="7">
        <v>0</v>
      </c>
      <c r="W281" s="7">
        <v>0</v>
      </c>
      <c r="X281" s="7">
        <v>0</v>
      </c>
      <c r="Y281" s="7">
        <v>0</v>
      </c>
      <c r="Z281" s="7">
        <v>0</v>
      </c>
      <c r="AA281" s="7">
        <v>0</v>
      </c>
      <c r="AB281" s="7">
        <v>0</v>
      </c>
      <c r="AC281" s="7">
        <v>0</v>
      </c>
      <c r="AD281" s="6">
        <f t="shared" si="416"/>
        <v>0</v>
      </c>
      <c r="AE281" s="3" t="str">
        <f t="shared" si="417"/>
        <v>Nem rövidtávú a feladat.</v>
      </c>
      <c r="AG281" s="7">
        <v>0</v>
      </c>
      <c r="AH281" s="7">
        <v>0</v>
      </c>
      <c r="AI281" s="7">
        <v>0</v>
      </c>
      <c r="AJ281" s="7">
        <v>0</v>
      </c>
      <c r="AK281" s="7">
        <v>0</v>
      </c>
      <c r="AL281" s="7">
        <v>0</v>
      </c>
      <c r="AM281" s="7">
        <v>0</v>
      </c>
      <c r="AN281" s="7">
        <v>0</v>
      </c>
      <c r="AO281" s="7">
        <v>0</v>
      </c>
      <c r="AP281" s="7">
        <v>0</v>
      </c>
      <c r="AQ281" s="7">
        <v>0</v>
      </c>
      <c r="AR281" s="6">
        <f t="shared" si="418"/>
        <v>0</v>
      </c>
      <c r="AS281" s="171" t="s">
        <v>580</v>
      </c>
      <c r="AT281" s="3" t="str">
        <f t="shared" si="419"/>
        <v>Forráshiányos a feladat!</v>
      </c>
      <c r="AV281" s="173" t="s">
        <v>0</v>
      </c>
      <c r="AW281" s="173" t="s">
        <v>0</v>
      </c>
      <c r="AZ281" s="8">
        <f>VLOOKUP($G281,Összesítő!$B:$F,3,FALSE)</f>
        <v>4136</v>
      </c>
      <c r="BA281" s="8">
        <f t="shared" si="420"/>
        <v>0</v>
      </c>
      <c r="BB281" s="5">
        <f t="shared" si="421"/>
        <v>1</v>
      </c>
      <c r="BC281" s="5" t="str">
        <f t="shared" si="422"/>
        <v>H</v>
      </c>
      <c r="BD281" s="5">
        <f t="shared" si="423"/>
        <v>0</v>
      </c>
      <c r="BE281" s="5">
        <f t="shared" si="424"/>
        <v>0</v>
      </c>
      <c r="BF281" s="5">
        <f t="shared" si="425"/>
        <v>0</v>
      </c>
      <c r="BG281" s="8" t="str">
        <f t="shared" si="426"/>
        <v>Nem rövidtávú a feladat.</v>
      </c>
      <c r="BH281" s="5">
        <f t="shared" si="427"/>
        <v>1</v>
      </c>
      <c r="BI281" s="5">
        <f t="shared" si="428"/>
        <v>1</v>
      </c>
      <c r="BJ281" s="5">
        <f t="shared" si="429"/>
        <v>1</v>
      </c>
      <c r="BK281" s="5">
        <f t="shared" si="430"/>
        <v>1</v>
      </c>
      <c r="BL281" s="5">
        <f t="shared" si="431"/>
        <v>1</v>
      </c>
      <c r="BM281" s="4" t="str">
        <f t="shared" si="432"/>
        <v>Forráshiányos a feladat!</v>
      </c>
      <c r="BN281" s="5">
        <f t="shared" si="433"/>
        <v>0</v>
      </c>
      <c r="BO281" s="5">
        <f t="shared" si="434"/>
        <v>1</v>
      </c>
      <c r="BP281" s="5">
        <f t="shared" si="435"/>
        <v>0</v>
      </c>
      <c r="BQ281" s="5">
        <f t="shared" si="436"/>
        <v>0</v>
      </c>
      <c r="BR281" s="5">
        <f t="shared" si="437"/>
        <v>0</v>
      </c>
      <c r="BS281" s="8">
        <f t="shared" si="438"/>
        <v>0</v>
      </c>
      <c r="BT281" s="5">
        <f t="shared" si="439"/>
        <v>0</v>
      </c>
      <c r="BU281" s="5">
        <f t="shared" si="440"/>
        <v>0</v>
      </c>
      <c r="BV281" s="5">
        <f t="shared" si="441"/>
        <v>1</v>
      </c>
      <c r="BW281" s="5">
        <f t="shared" si="442"/>
        <v>1</v>
      </c>
      <c r="BX281" s="5">
        <f t="shared" si="443"/>
        <v>1</v>
      </c>
      <c r="BY281" s="5">
        <f t="shared" si="444"/>
        <v>1</v>
      </c>
      <c r="BZ281" s="5">
        <f t="shared" si="445"/>
        <v>1</v>
      </c>
      <c r="CA281" s="5">
        <f t="shared" si="446"/>
        <v>1</v>
      </c>
      <c r="CB281" s="5">
        <f t="shared" si="447"/>
        <v>1</v>
      </c>
      <c r="CC281" s="5">
        <f t="shared" si="448"/>
        <v>1</v>
      </c>
      <c r="CD281" s="5">
        <f t="shared" si="449"/>
        <v>1</v>
      </c>
      <c r="CE281" s="5" t="str">
        <f t="shared" si="450"/>
        <v>?</v>
      </c>
      <c r="CF281" s="4" t="str">
        <f t="shared" si="451"/>
        <v>Kitöltés rendben!</v>
      </c>
      <c r="CG281" s="5">
        <f t="shared" si="452"/>
        <v>1</v>
      </c>
      <c r="CH281" s="5">
        <f t="shared" si="453"/>
        <v>0</v>
      </c>
      <c r="CI281" s="5">
        <f t="shared" si="454"/>
        <v>1</v>
      </c>
    </row>
    <row r="282" spans="1:87" s="2" customFormat="1" ht="43.2" hidden="1" customHeight="1" x14ac:dyDescent="0.3">
      <c r="A282" s="1" t="str">
        <f t="shared" si="414"/>
        <v>Kitöltés rendben!</v>
      </c>
      <c r="B282" s="172">
        <v>2</v>
      </c>
      <c r="C282" s="171" t="s">
        <v>468</v>
      </c>
      <c r="D282" s="173" t="s">
        <v>508</v>
      </c>
      <c r="E282" s="173" t="s">
        <v>574</v>
      </c>
      <c r="F282" s="174" t="str">
        <f>VLOOKUP($G282,Összesítő!$B:$F,2,FALSE)</f>
        <v>11-08873-1-002-00-13</v>
      </c>
      <c r="G282" s="171" t="s">
        <v>88</v>
      </c>
      <c r="H282" s="174">
        <f>COUNTA($G$3:G282)</f>
        <v>230</v>
      </c>
      <c r="I282" s="174" t="str">
        <f>AZ282&amp;"_"&amp;H282&amp;"_FIV_"&amp;LEFT(Előlap!$B$6,4)</f>
        <v>4136_230_FIV_2026</v>
      </c>
      <c r="J282" s="174" t="str">
        <f>VLOOKUP($G282,Összesítő!$B:$F,5,FALSE)</f>
        <v>Apátistvánfalva, Orfalu</v>
      </c>
      <c r="K282" s="174" t="str">
        <f>VLOOKUP($G282,Összesítő!$B:$F,4,FALSE)</f>
        <v>Apátistvánfalva Községi Önkormányzat, Orfalu Községi Önkormányzat</v>
      </c>
      <c r="L282" s="6">
        <f t="shared" si="415"/>
        <v>3000</v>
      </c>
      <c r="M282" s="172">
        <v>2028</v>
      </c>
      <c r="N282" s="172">
        <v>2028</v>
      </c>
      <c r="O282" s="12">
        <v>0</v>
      </c>
      <c r="P282" s="7">
        <v>3000</v>
      </c>
      <c r="Q282" s="7">
        <v>0</v>
      </c>
      <c r="S282" s="7">
        <v>0</v>
      </c>
      <c r="T282" s="7">
        <v>0</v>
      </c>
      <c r="U282" s="7">
        <v>0</v>
      </c>
      <c r="V282" s="7">
        <v>0</v>
      </c>
      <c r="W282" s="7">
        <v>0</v>
      </c>
      <c r="X282" s="7">
        <v>0</v>
      </c>
      <c r="Y282" s="7">
        <v>0</v>
      </c>
      <c r="Z282" s="7">
        <v>0</v>
      </c>
      <c r="AA282" s="7">
        <v>0</v>
      </c>
      <c r="AB282" s="7">
        <v>0</v>
      </c>
      <c r="AC282" s="7">
        <v>0</v>
      </c>
      <c r="AD282" s="6">
        <f t="shared" si="416"/>
        <v>0</v>
      </c>
      <c r="AE282" s="3" t="str">
        <f t="shared" si="417"/>
        <v>Nem rövidtávú a feladat.</v>
      </c>
      <c r="AG282" s="7">
        <v>0</v>
      </c>
      <c r="AH282" s="7">
        <v>0</v>
      </c>
      <c r="AI282" s="7">
        <v>0</v>
      </c>
      <c r="AJ282" s="7">
        <v>0</v>
      </c>
      <c r="AK282" s="7">
        <v>0</v>
      </c>
      <c r="AL282" s="7">
        <v>0</v>
      </c>
      <c r="AM282" s="7">
        <v>0</v>
      </c>
      <c r="AN282" s="7">
        <v>0</v>
      </c>
      <c r="AO282" s="7">
        <v>0</v>
      </c>
      <c r="AP282" s="7">
        <v>0</v>
      </c>
      <c r="AQ282" s="7">
        <v>0</v>
      </c>
      <c r="AR282" s="6">
        <f t="shared" si="418"/>
        <v>0</v>
      </c>
      <c r="AS282" s="171" t="s">
        <v>580</v>
      </c>
      <c r="AT282" s="3" t="str">
        <f t="shared" si="419"/>
        <v>Forráshiányos a feladat!</v>
      </c>
      <c r="AV282" s="173" t="s">
        <v>0</v>
      </c>
      <c r="AW282" s="173" t="s">
        <v>0</v>
      </c>
      <c r="AZ282" s="8">
        <f>VLOOKUP($G282,Összesítő!$B:$F,3,FALSE)</f>
        <v>4136</v>
      </c>
      <c r="BA282" s="8">
        <f t="shared" si="420"/>
        <v>0</v>
      </c>
      <c r="BB282" s="5">
        <f t="shared" si="421"/>
        <v>1</v>
      </c>
      <c r="BC282" s="5" t="str">
        <f t="shared" si="422"/>
        <v>H</v>
      </c>
      <c r="BD282" s="5">
        <f t="shared" si="423"/>
        <v>0</v>
      </c>
      <c r="BE282" s="5">
        <f t="shared" si="424"/>
        <v>0</v>
      </c>
      <c r="BF282" s="5">
        <f t="shared" si="425"/>
        <v>0</v>
      </c>
      <c r="BG282" s="8" t="str">
        <f t="shared" si="426"/>
        <v>Nem rövidtávú a feladat.</v>
      </c>
      <c r="BH282" s="5">
        <f t="shared" si="427"/>
        <v>1</v>
      </c>
      <c r="BI282" s="5">
        <f t="shared" si="428"/>
        <v>1</v>
      </c>
      <c r="BJ282" s="5">
        <f t="shared" si="429"/>
        <v>1</v>
      </c>
      <c r="BK282" s="5">
        <f t="shared" si="430"/>
        <v>1</v>
      </c>
      <c r="BL282" s="5">
        <f t="shared" si="431"/>
        <v>1</v>
      </c>
      <c r="BM282" s="4" t="str">
        <f t="shared" si="432"/>
        <v>Forráshiányos a feladat!</v>
      </c>
      <c r="BN282" s="5">
        <f t="shared" si="433"/>
        <v>0</v>
      </c>
      <c r="BO282" s="5">
        <f t="shared" si="434"/>
        <v>1</v>
      </c>
      <c r="BP282" s="5">
        <f t="shared" si="435"/>
        <v>0</v>
      </c>
      <c r="BQ282" s="5">
        <f t="shared" si="436"/>
        <v>0</v>
      </c>
      <c r="BR282" s="5">
        <f t="shared" si="437"/>
        <v>0</v>
      </c>
      <c r="BS282" s="8">
        <f t="shared" si="438"/>
        <v>0</v>
      </c>
      <c r="BT282" s="5">
        <f t="shared" si="439"/>
        <v>0</v>
      </c>
      <c r="BU282" s="5">
        <f t="shared" si="440"/>
        <v>0</v>
      </c>
      <c r="BV282" s="5">
        <f t="shared" si="441"/>
        <v>1</v>
      </c>
      <c r="BW282" s="5">
        <f t="shared" si="442"/>
        <v>1</v>
      </c>
      <c r="BX282" s="5">
        <f t="shared" si="443"/>
        <v>1</v>
      </c>
      <c r="BY282" s="5">
        <f t="shared" si="444"/>
        <v>1</v>
      </c>
      <c r="BZ282" s="5">
        <f t="shared" si="445"/>
        <v>1</v>
      </c>
      <c r="CA282" s="5">
        <f t="shared" si="446"/>
        <v>1</v>
      </c>
      <c r="CB282" s="5">
        <f t="shared" si="447"/>
        <v>1</v>
      </c>
      <c r="CC282" s="5">
        <f t="shared" si="448"/>
        <v>1</v>
      </c>
      <c r="CD282" s="5">
        <f t="shared" si="449"/>
        <v>1</v>
      </c>
      <c r="CE282" s="5" t="str">
        <f t="shared" si="450"/>
        <v>?</v>
      </c>
      <c r="CF282" s="4" t="str">
        <f t="shared" si="451"/>
        <v>Kitöltés rendben!</v>
      </c>
      <c r="CG282" s="5">
        <f t="shared" si="452"/>
        <v>1</v>
      </c>
      <c r="CH282" s="5">
        <f t="shared" si="453"/>
        <v>0</v>
      </c>
      <c r="CI282" s="5">
        <f t="shared" si="454"/>
        <v>1</v>
      </c>
    </row>
    <row r="283" spans="1:87" s="2" customFormat="1" ht="43.2" hidden="1" customHeight="1" x14ac:dyDescent="0.3">
      <c r="A283" s="1" t="str">
        <f t="shared" ref="A283" si="473">IF($G283="","Nincs VKR kiválasztva!",CF283)</f>
        <v>Kitöltés rendben!</v>
      </c>
      <c r="B283" s="176">
        <v>2</v>
      </c>
      <c r="C283" s="171" t="s">
        <v>481</v>
      </c>
      <c r="D283" s="173" t="s">
        <v>511</v>
      </c>
      <c r="E283" s="173" t="s">
        <v>574</v>
      </c>
      <c r="F283" s="174" t="str">
        <f>VLOOKUP($G283,Összesítő!$B:$F,2,FALSE)</f>
        <v>11-08873-1-002-00-13</v>
      </c>
      <c r="G283" s="171" t="s">
        <v>88</v>
      </c>
      <c r="H283" s="174">
        <f>COUNTA($G$3:G283)</f>
        <v>231</v>
      </c>
      <c r="I283" s="174" t="str">
        <f>AZ283&amp;"_"&amp;H283&amp;"_FIV_"&amp;LEFT(Előlap!$B$6,4)</f>
        <v>4136_231_FIV_2026</v>
      </c>
      <c r="J283" s="174" t="str">
        <f>VLOOKUP($G283,Összesítő!$B:$F,5,FALSE)</f>
        <v>Apátistvánfalva, Orfalu</v>
      </c>
      <c r="K283" s="174" t="str">
        <f>VLOOKUP($G283,Összesítő!$B:$F,4,FALSE)</f>
        <v>Apátistvánfalva Községi Önkormányzat, Orfalu Községi Önkormányzat</v>
      </c>
      <c r="L283" s="6">
        <f t="shared" ref="L283" si="474">O283+P283</f>
        <v>6000</v>
      </c>
      <c r="M283" s="176">
        <v>2030</v>
      </c>
      <c r="N283" s="176">
        <v>2030</v>
      </c>
      <c r="O283" s="12">
        <v>0</v>
      </c>
      <c r="P283" s="7">
        <v>6000</v>
      </c>
      <c r="Q283" s="7">
        <v>0</v>
      </c>
      <c r="S283" s="7">
        <v>0</v>
      </c>
      <c r="T283" s="7">
        <v>0</v>
      </c>
      <c r="U283" s="7">
        <v>0</v>
      </c>
      <c r="V283" s="7">
        <v>0</v>
      </c>
      <c r="W283" s="7">
        <v>0</v>
      </c>
      <c r="X283" s="7">
        <v>0</v>
      </c>
      <c r="Y283" s="7">
        <v>0</v>
      </c>
      <c r="Z283" s="7">
        <v>0</v>
      </c>
      <c r="AA283" s="7">
        <v>0</v>
      </c>
      <c r="AB283" s="7">
        <v>0</v>
      </c>
      <c r="AC283" s="7">
        <v>0</v>
      </c>
      <c r="AD283" s="6">
        <f t="shared" ref="AD283" si="475">SUM(S283:AC283)</f>
        <v>0</v>
      </c>
      <c r="AE283" s="3" t="str">
        <f t="shared" ref="AE283" si="476">IF($G283="","Nincs VKR kiválasztva!",IF(BB283=0,"Hiányos kitöltés!",BG283))</f>
        <v>Nem rövidtávú a feladat.</v>
      </c>
      <c r="AG283" s="7">
        <v>0</v>
      </c>
      <c r="AH283" s="7">
        <v>0</v>
      </c>
      <c r="AI283" s="7">
        <v>0</v>
      </c>
      <c r="AJ283" s="7">
        <v>0</v>
      </c>
      <c r="AK283" s="7">
        <v>0</v>
      </c>
      <c r="AL283" s="7">
        <v>0</v>
      </c>
      <c r="AM283" s="7">
        <v>0</v>
      </c>
      <c r="AN283" s="7">
        <v>0</v>
      </c>
      <c r="AO283" s="7">
        <v>0</v>
      </c>
      <c r="AP283" s="7">
        <v>0</v>
      </c>
      <c r="AQ283" s="7">
        <v>0</v>
      </c>
      <c r="AR283" s="6">
        <f t="shared" ref="AR283" si="477">SUM(AG283:AQ283)</f>
        <v>0</v>
      </c>
      <c r="AS283" s="171" t="s">
        <v>580</v>
      </c>
      <c r="AT283" s="3" t="str">
        <f t="shared" si="419"/>
        <v>Forráshiányos a feladat!</v>
      </c>
      <c r="AV283" s="173" t="s">
        <v>0</v>
      </c>
      <c r="AW283" s="173" t="s">
        <v>0</v>
      </c>
      <c r="AZ283" s="8">
        <f>VLOOKUP($G283,Összesítő!$B:$F,3,FALSE)</f>
        <v>4136</v>
      </c>
      <c r="BA283" s="8">
        <f t="shared" si="420"/>
        <v>0</v>
      </c>
      <c r="BB283" s="5">
        <f t="shared" si="421"/>
        <v>1</v>
      </c>
      <c r="BC283" s="5" t="str">
        <f t="shared" si="422"/>
        <v>H</v>
      </c>
      <c r="BD283" s="5">
        <f t="shared" ref="BD283" si="478">IF(OR(BC283="R",BC283="RH"),1,0)</f>
        <v>0</v>
      </c>
      <c r="BE283" s="5">
        <f t="shared" si="424"/>
        <v>0</v>
      </c>
      <c r="BF283" s="5">
        <f t="shared" si="425"/>
        <v>0</v>
      </c>
      <c r="BG283" s="8" t="str">
        <f t="shared" si="426"/>
        <v>Nem rövidtávú a feladat.</v>
      </c>
      <c r="BH283" s="5">
        <f t="shared" si="427"/>
        <v>1</v>
      </c>
      <c r="BI283" s="5">
        <f t="shared" si="428"/>
        <v>1</v>
      </c>
      <c r="BJ283" s="5">
        <f t="shared" si="429"/>
        <v>1</v>
      </c>
      <c r="BK283" s="5">
        <f t="shared" si="430"/>
        <v>1</v>
      </c>
      <c r="BL283" s="5">
        <f t="shared" ref="BL283" si="479">IF(AND($BK283=1,$P283=$AR283),1,IF(AND($BK283=1,$P283&gt;$AR283,AS283="igen"),1,0))</f>
        <v>1</v>
      </c>
      <c r="BM283" s="4" t="str">
        <f t="shared" si="432"/>
        <v>Forráshiányos a feladat!</v>
      </c>
      <c r="BN283" s="5">
        <f t="shared" si="433"/>
        <v>0</v>
      </c>
      <c r="BO283" s="5">
        <f t="shared" si="434"/>
        <v>1</v>
      </c>
      <c r="BP283" s="5">
        <f t="shared" si="435"/>
        <v>0</v>
      </c>
      <c r="BQ283" s="5">
        <f t="shared" si="436"/>
        <v>0</v>
      </c>
      <c r="BR283" s="5">
        <f t="shared" si="437"/>
        <v>0</v>
      </c>
      <c r="BS283" s="8">
        <f t="shared" si="438"/>
        <v>0</v>
      </c>
      <c r="BT283" s="5">
        <f t="shared" si="439"/>
        <v>0</v>
      </c>
      <c r="BU283" s="5">
        <f t="shared" si="440"/>
        <v>0</v>
      </c>
      <c r="BV283" s="5">
        <f t="shared" si="441"/>
        <v>1</v>
      </c>
      <c r="BW283" s="5">
        <f t="shared" si="442"/>
        <v>1</v>
      </c>
      <c r="BX283" s="5">
        <f t="shared" si="443"/>
        <v>1</v>
      </c>
      <c r="BY283" s="5">
        <f t="shared" si="444"/>
        <v>1</v>
      </c>
      <c r="BZ283" s="5">
        <f t="shared" si="445"/>
        <v>1</v>
      </c>
      <c r="CA283" s="5">
        <f t="shared" si="446"/>
        <v>1</v>
      </c>
      <c r="CB283" s="5">
        <f t="shared" si="447"/>
        <v>1</v>
      </c>
      <c r="CC283" s="5">
        <f t="shared" si="448"/>
        <v>1</v>
      </c>
      <c r="CD283" s="5">
        <f t="shared" si="449"/>
        <v>1</v>
      </c>
      <c r="CE283" s="5" t="str">
        <f t="shared" si="450"/>
        <v>?</v>
      </c>
      <c r="CF283" s="4" t="str">
        <f t="shared" ref="CF283" si="480">IF($BB283=0,$CE283,IF($BH283=0,"I. ütem forrása nincs kitöltve!",IF($BK283=0,"II. ütem forrása nincs kitöltve!",IF($BE283=1,"Költségek üteme nem megfelelő (az időtartam és a költség üteme eltér)!",IF(AND(BI283=0,$BB283=1,$BK283=1,$BE283=1),"Kötelező cellák kitöltve, de az I. ütem forrása hibás!",IF(AND(BK283=0,$BB283=1,$BK283=1,$BE283=1),"Kötelező cellák kitöltve, de a II. ütem forrása hibás!",IF(AND($BP283=1,$BA283&lt;30),"Nullás a rövidtávú feladat és rövid (hiányzik) a hozzá tartozó indoklás!",IF(AND($BQ283=1,$BA283&lt;30),"Nullás a hosszútávú feladat és rövid (hiányzik) a hozzá tartozó indoklás!",IF(AND(BO283=1,C283="1811_RENDKÍVÜLI"),"II. ütemre nem tervezhet Rendkívüli feladatot!",IF(BI283=0,AE283,IF(BL283=0,AT283,IF(AND(BD283=1,$Q283&gt;$O283),"EM rendelet 2. melléklet terhére elszámolt költség nem lehet nagyobb az I. ütemre tervezett tényleges költségnél!",IF($AD283&gt;$O283,"Többlet forrást jelölt meg az I. ütemnél! Kérjük, a többletet az 'Osszesito' fülön tüntesse fel!",IF($AR283&gt;$P283,"Többlet forrást jelölt meg a II. ütemnél! Kérjük, a többletet az 'Osszesito' fülön tüntesse fel!","Kitöltés rendben!"))))))))))))))</f>
        <v>Kitöltés rendben!</v>
      </c>
      <c r="CG283" s="5">
        <f t="shared" ref="CG283" si="481">IF(A283="Kitöltés rendben!",1,0)</f>
        <v>1</v>
      </c>
      <c r="CH283" s="5">
        <f t="shared" si="453"/>
        <v>0</v>
      </c>
      <c r="CI283" s="5">
        <f t="shared" si="454"/>
        <v>1</v>
      </c>
    </row>
    <row r="284" spans="1:87" s="2" customFormat="1" ht="43.2" hidden="1" customHeight="1" x14ac:dyDescent="0.3">
      <c r="A284" s="1" t="str">
        <f t="shared" si="414"/>
        <v>Kitöltés rendben!</v>
      </c>
      <c r="B284" s="172">
        <v>0</v>
      </c>
      <c r="C284" s="171" t="s">
        <v>489</v>
      </c>
      <c r="D284" s="173" t="s">
        <v>506</v>
      </c>
      <c r="E284" s="173" t="s">
        <v>575</v>
      </c>
      <c r="F284" s="174" t="str">
        <f>VLOOKUP($G284,Összesítő!$B:$F,2,FALSE)</f>
        <v>11-08873-1-002-00-13</v>
      </c>
      <c r="G284" s="171" t="s">
        <v>88</v>
      </c>
      <c r="H284" s="174">
        <f>COUNTA($G$3:G284)</f>
        <v>232</v>
      </c>
      <c r="I284" s="174" t="str">
        <f>AZ284&amp;"_"&amp;H284&amp;"_FIV_"&amp;LEFT(Előlap!$B$6,4)</f>
        <v>4136_232_FIV_2026</v>
      </c>
      <c r="J284" s="174" t="str">
        <f>VLOOKUP($G284,Összesítő!$B:$F,5,FALSE)</f>
        <v>Apátistvánfalva, Orfalu</v>
      </c>
      <c r="K284" s="174" t="str">
        <f>VLOOKUP($G284,Összesítő!$B:$F,4,FALSE)</f>
        <v>Apátistvánfalva Községi Önkormányzat, Orfalu Községi Önkormányzat</v>
      </c>
      <c r="L284" s="6">
        <f t="shared" si="415"/>
        <v>0</v>
      </c>
      <c r="M284" s="172">
        <v>2027</v>
      </c>
      <c r="N284" s="172">
        <v>2027</v>
      </c>
      <c r="O284" s="12">
        <v>0</v>
      </c>
      <c r="P284" s="7">
        <v>0</v>
      </c>
      <c r="Q284" s="7">
        <v>0</v>
      </c>
      <c r="S284" s="7">
        <v>0</v>
      </c>
      <c r="T284" s="7">
        <v>0</v>
      </c>
      <c r="U284" s="7">
        <v>0</v>
      </c>
      <c r="V284" s="7">
        <v>0</v>
      </c>
      <c r="W284" s="7">
        <v>0</v>
      </c>
      <c r="X284" s="7">
        <v>0</v>
      </c>
      <c r="Y284" s="7">
        <v>0</v>
      </c>
      <c r="Z284" s="7">
        <v>0</v>
      </c>
      <c r="AA284" s="7">
        <v>0</v>
      </c>
      <c r="AB284" s="7">
        <v>0</v>
      </c>
      <c r="AC284" s="7">
        <v>0</v>
      </c>
      <c r="AD284" s="6">
        <f t="shared" si="416"/>
        <v>0</v>
      </c>
      <c r="AE284" s="3" t="str">
        <f t="shared" si="417"/>
        <v>A forrás egyenlő a költséggel (I.ütem).</v>
      </c>
      <c r="AG284" s="7">
        <v>0</v>
      </c>
      <c r="AH284" s="7">
        <v>0</v>
      </c>
      <c r="AI284" s="7">
        <v>0</v>
      </c>
      <c r="AJ284" s="7">
        <v>0</v>
      </c>
      <c r="AK284" s="7">
        <v>0</v>
      </c>
      <c r="AL284" s="7">
        <v>0</v>
      </c>
      <c r="AM284" s="7">
        <v>0</v>
      </c>
      <c r="AN284" s="7">
        <v>0</v>
      </c>
      <c r="AO284" s="7">
        <v>0</v>
      </c>
      <c r="AP284" s="7">
        <v>0</v>
      </c>
      <c r="AQ284" s="7">
        <v>0</v>
      </c>
      <c r="AR284" s="6">
        <f t="shared" si="418"/>
        <v>0</v>
      </c>
      <c r="AS284" s="171" t="s">
        <v>581</v>
      </c>
      <c r="AT284" s="3" t="str">
        <f t="shared" si="419"/>
        <v>Nem hosszútávú a feladat.</v>
      </c>
      <c r="AV284" s="173" t="s">
        <v>582</v>
      </c>
      <c r="AW284" s="173" t="s">
        <v>0</v>
      </c>
      <c r="AZ284" s="8">
        <f>VLOOKUP($G284,Összesítő!$B:$F,3,FALSE)</f>
        <v>4136</v>
      </c>
      <c r="BA284" s="8">
        <f t="shared" si="420"/>
        <v>31</v>
      </c>
      <c r="BB284" s="5">
        <f t="shared" si="421"/>
        <v>1</v>
      </c>
      <c r="BC284" s="5" t="str">
        <f t="shared" si="422"/>
        <v>R</v>
      </c>
      <c r="BD284" s="5">
        <f t="shared" si="423"/>
        <v>1</v>
      </c>
      <c r="BE284" s="5">
        <f t="shared" si="424"/>
        <v>0</v>
      </c>
      <c r="BF284" s="5">
        <f t="shared" si="425"/>
        <v>0</v>
      </c>
      <c r="BG284" s="8" t="str">
        <f t="shared" si="426"/>
        <v>A forrás egyenlő a költséggel (I.ütem).</v>
      </c>
      <c r="BH284" s="5">
        <f t="shared" si="427"/>
        <v>1</v>
      </c>
      <c r="BI284" s="5">
        <f t="shared" si="428"/>
        <v>1</v>
      </c>
      <c r="BJ284" s="5">
        <f t="shared" si="429"/>
        <v>0</v>
      </c>
      <c r="BK284" s="5">
        <f t="shared" si="430"/>
        <v>1</v>
      </c>
      <c r="BL284" s="5">
        <f t="shared" si="431"/>
        <v>1</v>
      </c>
      <c r="BM284" s="4" t="str">
        <f t="shared" si="432"/>
        <v>Nem hosszútávú a feladat.</v>
      </c>
      <c r="BN284" s="5">
        <f t="shared" si="433"/>
        <v>1</v>
      </c>
      <c r="BO284" s="5">
        <f t="shared" si="434"/>
        <v>0</v>
      </c>
      <c r="BP284" s="5">
        <f t="shared" si="435"/>
        <v>1</v>
      </c>
      <c r="BQ284" s="5">
        <f t="shared" si="436"/>
        <v>0</v>
      </c>
      <c r="BR284" s="5">
        <f t="shared" si="437"/>
        <v>1</v>
      </c>
      <c r="BS284" s="8" t="str">
        <f t="shared" si="438"/>
        <v>Nincs hosszútávú terv!</v>
      </c>
      <c r="BT284" s="5">
        <f t="shared" si="439"/>
        <v>1</v>
      </c>
      <c r="BU284" s="5">
        <f t="shared" si="440"/>
        <v>0</v>
      </c>
      <c r="BV284" s="5">
        <f t="shared" si="441"/>
        <v>1</v>
      </c>
      <c r="BW284" s="5">
        <f t="shared" si="442"/>
        <v>1</v>
      </c>
      <c r="BX284" s="5">
        <f t="shared" si="443"/>
        <v>1</v>
      </c>
      <c r="BY284" s="5">
        <f t="shared" si="444"/>
        <v>1</v>
      </c>
      <c r="BZ284" s="5">
        <f t="shared" si="445"/>
        <v>1</v>
      </c>
      <c r="CA284" s="5">
        <f t="shared" si="446"/>
        <v>1</v>
      </c>
      <c r="CB284" s="5">
        <f t="shared" si="447"/>
        <v>1</v>
      </c>
      <c r="CC284" s="5">
        <f t="shared" si="448"/>
        <v>1</v>
      </c>
      <c r="CD284" s="5">
        <f t="shared" si="449"/>
        <v>1</v>
      </c>
      <c r="CE284" s="5" t="str">
        <f t="shared" si="450"/>
        <v>?</v>
      </c>
      <c r="CF284" s="4" t="str">
        <f t="shared" si="451"/>
        <v>Kitöltés rendben!</v>
      </c>
      <c r="CG284" s="5">
        <f t="shared" si="452"/>
        <v>1</v>
      </c>
      <c r="CH284" s="5">
        <f t="shared" si="453"/>
        <v>1</v>
      </c>
      <c r="CI284" s="5">
        <f t="shared" si="454"/>
        <v>0</v>
      </c>
    </row>
    <row r="285" spans="1:87" s="2" customFormat="1" ht="31.2" hidden="1" customHeight="1" x14ac:dyDescent="0.3">
      <c r="A285" s="1" t="str">
        <f t="shared" si="414"/>
        <v>Nincs VKR kiválasztva!</v>
      </c>
      <c r="B285" s="172"/>
      <c r="C285" s="171"/>
      <c r="D285" s="173"/>
      <c r="E285" s="173"/>
      <c r="F285" s="174" t="e">
        <f>VLOOKUP($G285,Összesítő!$B:$F,2,FALSE)</f>
        <v>#N/A</v>
      </c>
      <c r="G285" s="171"/>
      <c r="H285" s="174">
        <f>COUNTA($G$3:G285)</f>
        <v>232</v>
      </c>
      <c r="I285" s="174" t="e">
        <f>AZ285&amp;"_"&amp;H285&amp;"_FIV_"&amp;LEFT(Előlap!$B$6,4)</f>
        <v>#N/A</v>
      </c>
      <c r="J285" s="174" t="e">
        <f>VLOOKUP($G285,Összesítő!$B:$F,5,FALSE)</f>
        <v>#N/A</v>
      </c>
      <c r="K285" s="174" t="e">
        <f>VLOOKUP($G285,Összesítő!$B:$F,4,FALSE)</f>
        <v>#N/A</v>
      </c>
      <c r="L285" s="6">
        <f t="shared" si="415"/>
        <v>0</v>
      </c>
      <c r="M285" s="172"/>
      <c r="N285" s="172"/>
      <c r="O285" s="12"/>
      <c r="P285" s="7"/>
      <c r="Q285" s="7"/>
      <c r="S285" s="7"/>
      <c r="T285" s="7"/>
      <c r="U285" s="7"/>
      <c r="V285" s="7"/>
      <c r="W285" s="7"/>
      <c r="X285" s="7"/>
      <c r="Y285" s="7"/>
      <c r="Z285" s="7"/>
      <c r="AA285" s="7"/>
      <c r="AB285" s="7"/>
      <c r="AC285" s="7"/>
      <c r="AD285" s="6">
        <f t="shared" si="416"/>
        <v>0</v>
      </c>
      <c r="AE285" s="3" t="str">
        <f t="shared" si="417"/>
        <v>Nincs VKR kiválasztva!</v>
      </c>
      <c r="AG285" s="7"/>
      <c r="AH285" s="7"/>
      <c r="AI285" s="7"/>
      <c r="AJ285" s="7"/>
      <c r="AK285" s="7"/>
      <c r="AL285" s="7"/>
      <c r="AM285" s="7"/>
      <c r="AN285" s="7"/>
      <c r="AO285" s="7"/>
      <c r="AP285" s="7"/>
      <c r="AQ285" s="7"/>
      <c r="AR285" s="6">
        <f t="shared" si="418"/>
        <v>0</v>
      </c>
      <c r="AS285" s="171"/>
      <c r="AT285" s="3" t="str">
        <f t="shared" si="419"/>
        <v>Nincs VKR kiválasztva!</v>
      </c>
      <c r="AV285" s="173" t="s">
        <v>0</v>
      </c>
      <c r="AW285" s="173" t="s">
        <v>0</v>
      </c>
      <c r="AZ285" s="8" t="e">
        <f>VLOOKUP($G285,Összesítő!$B:$F,3,FALSE)</f>
        <v>#N/A</v>
      </c>
      <c r="BA285" s="8">
        <f t="shared" si="420"/>
        <v>0</v>
      </c>
      <c r="BB285" s="5" t="e">
        <f t="shared" si="421"/>
        <v>#N/A</v>
      </c>
      <c r="BC285" s="5" t="e">
        <f t="shared" si="422"/>
        <v>#N/A</v>
      </c>
      <c r="BD285" s="5" t="e">
        <f t="shared" si="423"/>
        <v>#N/A</v>
      </c>
      <c r="BE285" s="5" t="e">
        <f t="shared" si="424"/>
        <v>#N/A</v>
      </c>
      <c r="BF285" s="5">
        <f t="shared" si="425"/>
        <v>0</v>
      </c>
      <c r="BG285" s="8" t="str">
        <f t="shared" si="426"/>
        <v>A forrás egyenlő a költséggel (I.ütem).</v>
      </c>
      <c r="BH285" s="5">
        <f t="shared" si="427"/>
        <v>0</v>
      </c>
      <c r="BI285" s="5">
        <f t="shared" si="428"/>
        <v>0</v>
      </c>
      <c r="BJ285" s="5">
        <f t="shared" si="429"/>
        <v>0</v>
      </c>
      <c r="BK285" s="5">
        <f t="shared" si="430"/>
        <v>0</v>
      </c>
      <c r="BL285" s="5">
        <f t="shared" si="431"/>
        <v>0</v>
      </c>
      <c r="BM285" s="4" t="str">
        <f t="shared" si="432"/>
        <v>Nem hosszútávú a feladat.</v>
      </c>
      <c r="BN285" s="5">
        <f t="shared" si="433"/>
        <v>1</v>
      </c>
      <c r="BO285" s="5">
        <f t="shared" si="434"/>
        <v>0</v>
      </c>
      <c r="BP285" s="5">
        <f t="shared" si="435"/>
        <v>1</v>
      </c>
      <c r="BQ285" s="5">
        <f t="shared" si="436"/>
        <v>0</v>
      </c>
      <c r="BR285" s="5" t="e">
        <f t="shared" si="437"/>
        <v>#N/A</v>
      </c>
      <c r="BS285" s="8" t="str">
        <f t="shared" si="438"/>
        <v>Nincs hosszútávú terv!</v>
      </c>
      <c r="BT285" s="5" t="e">
        <f t="shared" si="439"/>
        <v>#N/A</v>
      </c>
      <c r="BU285" s="5" t="e">
        <f t="shared" si="440"/>
        <v>#N/A</v>
      </c>
      <c r="BV285" s="5">
        <f t="shared" si="441"/>
        <v>0</v>
      </c>
      <c r="BW285" s="5">
        <f t="shared" si="442"/>
        <v>0</v>
      </c>
      <c r="BX285" s="5">
        <f t="shared" si="443"/>
        <v>0</v>
      </c>
      <c r="BY285" s="5">
        <f t="shared" si="444"/>
        <v>0</v>
      </c>
      <c r="BZ285" s="5">
        <f t="shared" si="445"/>
        <v>0</v>
      </c>
      <c r="CA285" s="5">
        <f t="shared" si="446"/>
        <v>0</v>
      </c>
      <c r="CB285" s="5">
        <f t="shared" si="447"/>
        <v>0</v>
      </c>
      <c r="CC285" s="5">
        <f t="shared" si="448"/>
        <v>0</v>
      </c>
      <c r="CD285" s="5">
        <f t="shared" si="449"/>
        <v>0</v>
      </c>
      <c r="CE285" s="5" t="e">
        <f t="shared" si="450"/>
        <v>#N/A</v>
      </c>
      <c r="CF285" s="4" t="e">
        <f t="shared" si="451"/>
        <v>#N/A</v>
      </c>
      <c r="CG285" s="5">
        <f t="shared" si="452"/>
        <v>0</v>
      </c>
      <c r="CH285" s="5" t="e">
        <f t="shared" si="453"/>
        <v>#N/A</v>
      </c>
      <c r="CI285" s="5" t="e">
        <f t="shared" si="454"/>
        <v>#N/A</v>
      </c>
    </row>
    <row r="286" spans="1:87" s="2" customFormat="1" ht="28.8" hidden="1" x14ac:dyDescent="0.3">
      <c r="A286" s="1" t="str">
        <f t="shared" si="414"/>
        <v>Kitöltés rendben!</v>
      </c>
      <c r="B286" s="172">
        <v>2</v>
      </c>
      <c r="C286" s="171" t="s">
        <v>399</v>
      </c>
      <c r="D286" s="173" t="s">
        <v>520</v>
      </c>
      <c r="E286" s="173" t="s">
        <v>576</v>
      </c>
      <c r="F286" s="174" t="str">
        <f>VLOOKUP($G286,Összesítő!$B:$F,2,FALSE)</f>
        <v>11-19345-1-001-00-07</v>
      </c>
      <c r="G286" s="171" t="s">
        <v>168</v>
      </c>
      <c r="H286" s="174">
        <f>COUNTA($G$3:G286)</f>
        <v>233</v>
      </c>
      <c r="I286" s="174" t="str">
        <f>AZ286&amp;"_"&amp;H286&amp;"_FIV_"&amp;LEFT(Előlap!$B$6,4)</f>
        <v>4156_233_FIV_2026</v>
      </c>
      <c r="J286" s="174" t="str">
        <f>VLOOKUP($G286,Összesítő!$B:$F,5,FALSE)</f>
        <v>Kétvölgy</v>
      </c>
      <c r="K286" s="174" t="str">
        <f>VLOOKUP($G286,Összesítő!$B:$F,4,FALSE)</f>
        <v>Kétvölgy Községi Önkormányzat</v>
      </c>
      <c r="L286" s="6">
        <f t="shared" si="415"/>
        <v>80000</v>
      </c>
      <c r="M286" s="172">
        <v>2028</v>
      </c>
      <c r="N286" s="172">
        <v>2028</v>
      </c>
      <c r="O286" s="12">
        <v>0</v>
      </c>
      <c r="P286" s="7">
        <v>80000</v>
      </c>
      <c r="Q286" s="7">
        <v>0</v>
      </c>
      <c r="S286" s="7">
        <v>0</v>
      </c>
      <c r="T286" s="7">
        <v>0</v>
      </c>
      <c r="U286" s="7">
        <v>0</v>
      </c>
      <c r="V286" s="7">
        <v>0</v>
      </c>
      <c r="W286" s="7">
        <v>0</v>
      </c>
      <c r="X286" s="7">
        <v>0</v>
      </c>
      <c r="Y286" s="7">
        <v>0</v>
      </c>
      <c r="Z286" s="7">
        <v>0</v>
      </c>
      <c r="AA286" s="7">
        <v>0</v>
      </c>
      <c r="AB286" s="7">
        <v>0</v>
      </c>
      <c r="AC286" s="7">
        <v>0</v>
      </c>
      <c r="AD286" s="6">
        <f t="shared" si="416"/>
        <v>0</v>
      </c>
      <c r="AE286" s="3" t="str">
        <f t="shared" si="417"/>
        <v>Nem rövidtávú a feladat.</v>
      </c>
      <c r="AG286" s="7">
        <v>0</v>
      </c>
      <c r="AH286" s="7">
        <v>0</v>
      </c>
      <c r="AI286" s="7">
        <v>0</v>
      </c>
      <c r="AJ286" s="7">
        <v>0</v>
      </c>
      <c r="AK286" s="7">
        <v>0</v>
      </c>
      <c r="AL286" s="7">
        <v>0</v>
      </c>
      <c r="AM286" s="7">
        <v>0</v>
      </c>
      <c r="AN286" s="7">
        <v>0</v>
      </c>
      <c r="AO286" s="7">
        <v>0</v>
      </c>
      <c r="AP286" s="7">
        <v>0</v>
      </c>
      <c r="AQ286" s="7">
        <v>0</v>
      </c>
      <c r="AR286" s="6">
        <f t="shared" si="418"/>
        <v>0</v>
      </c>
      <c r="AS286" s="171" t="s">
        <v>580</v>
      </c>
      <c r="AT286" s="3" t="str">
        <f t="shared" si="419"/>
        <v>Forráshiányos a feladat!</v>
      </c>
      <c r="AV286" s="173" t="s">
        <v>0</v>
      </c>
      <c r="AW286" s="173" t="s">
        <v>0</v>
      </c>
      <c r="AZ286" s="8">
        <f>VLOOKUP($G286,Összesítő!$B:$F,3,FALSE)</f>
        <v>4156</v>
      </c>
      <c r="BA286" s="8">
        <f t="shared" si="420"/>
        <v>0</v>
      </c>
      <c r="BB286" s="5">
        <f t="shared" si="421"/>
        <v>1</v>
      </c>
      <c r="BC286" s="5" t="str">
        <f t="shared" si="422"/>
        <v>H</v>
      </c>
      <c r="BD286" s="5">
        <f t="shared" si="423"/>
        <v>0</v>
      </c>
      <c r="BE286" s="5">
        <f t="shared" si="424"/>
        <v>0</v>
      </c>
      <c r="BF286" s="5">
        <f t="shared" si="425"/>
        <v>0</v>
      </c>
      <c r="BG286" s="8" t="str">
        <f t="shared" si="426"/>
        <v>Nem rövidtávú a feladat.</v>
      </c>
      <c r="BH286" s="5">
        <f t="shared" si="427"/>
        <v>1</v>
      </c>
      <c r="BI286" s="5">
        <f t="shared" si="428"/>
        <v>1</v>
      </c>
      <c r="BJ286" s="5">
        <f t="shared" si="429"/>
        <v>1</v>
      </c>
      <c r="BK286" s="5">
        <f t="shared" si="430"/>
        <v>1</v>
      </c>
      <c r="BL286" s="5">
        <f t="shared" si="431"/>
        <v>1</v>
      </c>
      <c r="BM286" s="4" t="str">
        <f t="shared" si="432"/>
        <v>Forráshiányos a feladat!</v>
      </c>
      <c r="BN286" s="5">
        <f t="shared" si="433"/>
        <v>0</v>
      </c>
      <c r="BO286" s="5">
        <f t="shared" si="434"/>
        <v>1</v>
      </c>
      <c r="BP286" s="5">
        <f t="shared" si="435"/>
        <v>0</v>
      </c>
      <c r="BQ286" s="5">
        <f t="shared" si="436"/>
        <v>0</v>
      </c>
      <c r="BR286" s="5">
        <f t="shared" si="437"/>
        <v>0</v>
      </c>
      <c r="BS286" s="8">
        <f t="shared" si="438"/>
        <v>0</v>
      </c>
      <c r="BT286" s="5">
        <f t="shared" si="439"/>
        <v>0</v>
      </c>
      <c r="BU286" s="5">
        <f t="shared" si="440"/>
        <v>0</v>
      </c>
      <c r="BV286" s="5">
        <f t="shared" si="441"/>
        <v>1</v>
      </c>
      <c r="BW286" s="5">
        <f t="shared" si="442"/>
        <v>1</v>
      </c>
      <c r="BX286" s="5">
        <f t="shared" si="443"/>
        <v>1</v>
      </c>
      <c r="BY286" s="5">
        <f t="shared" si="444"/>
        <v>1</v>
      </c>
      <c r="BZ286" s="5">
        <f t="shared" si="445"/>
        <v>1</v>
      </c>
      <c r="CA286" s="5">
        <f t="shared" si="446"/>
        <v>1</v>
      </c>
      <c r="CB286" s="5">
        <f t="shared" si="447"/>
        <v>1</v>
      </c>
      <c r="CC286" s="5">
        <f t="shared" si="448"/>
        <v>1</v>
      </c>
      <c r="CD286" s="5">
        <f t="shared" si="449"/>
        <v>1</v>
      </c>
      <c r="CE286" s="5" t="str">
        <f t="shared" si="450"/>
        <v>?</v>
      </c>
      <c r="CF286" s="4" t="str">
        <f t="shared" si="451"/>
        <v>Kitöltés rendben!</v>
      </c>
      <c r="CG286" s="5">
        <f t="shared" si="452"/>
        <v>1</v>
      </c>
      <c r="CH286" s="5">
        <f t="shared" si="453"/>
        <v>0</v>
      </c>
      <c r="CI286" s="5">
        <f t="shared" si="454"/>
        <v>1</v>
      </c>
    </row>
    <row r="287" spans="1:87" s="2" customFormat="1" ht="31.2" hidden="1" customHeight="1" x14ac:dyDescent="0.3">
      <c r="A287" s="1" t="str">
        <f t="shared" si="414"/>
        <v>Kitöltés rendben!</v>
      </c>
      <c r="B287" s="172">
        <v>0</v>
      </c>
      <c r="C287" s="171" t="s">
        <v>489</v>
      </c>
      <c r="D287" s="173" t="s">
        <v>506</v>
      </c>
      <c r="E287" s="173" t="s">
        <v>575</v>
      </c>
      <c r="F287" s="174" t="str">
        <f>VLOOKUP($G287,Összesítő!$B:$F,2,FALSE)</f>
        <v>11-19345-1-001-00-07</v>
      </c>
      <c r="G287" s="171" t="s">
        <v>168</v>
      </c>
      <c r="H287" s="174">
        <f>COUNTA($G$3:G287)</f>
        <v>234</v>
      </c>
      <c r="I287" s="174" t="str">
        <f>AZ287&amp;"_"&amp;H287&amp;"_FIV_"&amp;LEFT(Előlap!$B$6,4)</f>
        <v>4156_234_FIV_2026</v>
      </c>
      <c r="J287" s="174" t="str">
        <f>VLOOKUP($G287,Összesítő!$B:$F,5,FALSE)</f>
        <v>Kétvölgy</v>
      </c>
      <c r="K287" s="174" t="str">
        <f>VLOOKUP($G287,Összesítő!$B:$F,4,FALSE)</f>
        <v>Kétvölgy Községi Önkormányzat</v>
      </c>
      <c r="L287" s="6">
        <f t="shared" si="415"/>
        <v>0</v>
      </c>
      <c r="M287" s="172">
        <v>2027</v>
      </c>
      <c r="N287" s="172">
        <v>2027</v>
      </c>
      <c r="O287" s="12">
        <v>0</v>
      </c>
      <c r="P287" s="7">
        <v>0</v>
      </c>
      <c r="Q287" s="7">
        <v>0</v>
      </c>
      <c r="S287" s="7">
        <v>0</v>
      </c>
      <c r="T287" s="7">
        <v>0</v>
      </c>
      <c r="U287" s="7">
        <v>0</v>
      </c>
      <c r="V287" s="7">
        <v>0</v>
      </c>
      <c r="W287" s="7">
        <v>0</v>
      </c>
      <c r="X287" s="7">
        <v>0</v>
      </c>
      <c r="Y287" s="7">
        <v>0</v>
      </c>
      <c r="Z287" s="7">
        <v>0</v>
      </c>
      <c r="AA287" s="7">
        <v>0</v>
      </c>
      <c r="AB287" s="7">
        <v>0</v>
      </c>
      <c r="AC287" s="7">
        <v>0</v>
      </c>
      <c r="AD287" s="6">
        <f t="shared" si="416"/>
        <v>0</v>
      </c>
      <c r="AE287" s="3" t="str">
        <f t="shared" si="417"/>
        <v>A forrás egyenlő a költséggel (I.ütem).</v>
      </c>
      <c r="AG287" s="7">
        <v>0</v>
      </c>
      <c r="AH287" s="7">
        <v>0</v>
      </c>
      <c r="AI287" s="7">
        <v>0</v>
      </c>
      <c r="AJ287" s="7">
        <v>0</v>
      </c>
      <c r="AK287" s="7">
        <v>0</v>
      </c>
      <c r="AL287" s="7">
        <v>0</v>
      </c>
      <c r="AM287" s="7">
        <v>0</v>
      </c>
      <c r="AN287" s="7">
        <v>0</v>
      </c>
      <c r="AO287" s="7">
        <v>0</v>
      </c>
      <c r="AP287" s="7">
        <v>0</v>
      </c>
      <c r="AQ287" s="7">
        <v>0</v>
      </c>
      <c r="AR287" s="6">
        <f t="shared" si="418"/>
        <v>0</v>
      </c>
      <c r="AS287" s="171" t="s">
        <v>581</v>
      </c>
      <c r="AT287" s="3" t="str">
        <f t="shared" si="419"/>
        <v>Nem hosszútávú a feladat.</v>
      </c>
      <c r="AV287" s="173" t="s">
        <v>582</v>
      </c>
      <c r="AW287" s="173" t="s">
        <v>0</v>
      </c>
      <c r="AZ287" s="8">
        <f>VLOOKUP($G287,Összesítő!$B:$F,3,FALSE)</f>
        <v>4156</v>
      </c>
      <c r="BA287" s="8">
        <f t="shared" si="420"/>
        <v>31</v>
      </c>
      <c r="BB287" s="5">
        <f t="shared" si="421"/>
        <v>1</v>
      </c>
      <c r="BC287" s="5" t="str">
        <f t="shared" si="422"/>
        <v>R</v>
      </c>
      <c r="BD287" s="5">
        <f t="shared" si="423"/>
        <v>1</v>
      </c>
      <c r="BE287" s="5">
        <f t="shared" si="424"/>
        <v>0</v>
      </c>
      <c r="BF287" s="5">
        <f t="shared" si="425"/>
        <v>0</v>
      </c>
      <c r="BG287" s="8" t="str">
        <f t="shared" si="426"/>
        <v>A forrás egyenlő a költséggel (I.ütem).</v>
      </c>
      <c r="BH287" s="5">
        <f t="shared" si="427"/>
        <v>1</v>
      </c>
      <c r="BI287" s="5">
        <f t="shared" si="428"/>
        <v>1</v>
      </c>
      <c r="BJ287" s="5">
        <f t="shared" si="429"/>
        <v>0</v>
      </c>
      <c r="BK287" s="5">
        <f t="shared" si="430"/>
        <v>1</v>
      </c>
      <c r="BL287" s="5">
        <f t="shared" si="431"/>
        <v>1</v>
      </c>
      <c r="BM287" s="4" t="str">
        <f t="shared" si="432"/>
        <v>Nem hosszútávú a feladat.</v>
      </c>
      <c r="BN287" s="5">
        <f t="shared" si="433"/>
        <v>1</v>
      </c>
      <c r="BO287" s="5">
        <f t="shared" si="434"/>
        <v>0</v>
      </c>
      <c r="BP287" s="5">
        <f t="shared" si="435"/>
        <v>1</v>
      </c>
      <c r="BQ287" s="5">
        <f t="shared" si="436"/>
        <v>0</v>
      </c>
      <c r="BR287" s="5">
        <f t="shared" si="437"/>
        <v>1</v>
      </c>
      <c r="BS287" s="8" t="str">
        <f t="shared" si="438"/>
        <v>Nincs hosszútávú terv!</v>
      </c>
      <c r="BT287" s="5">
        <f t="shared" si="439"/>
        <v>1</v>
      </c>
      <c r="BU287" s="5">
        <f t="shared" si="440"/>
        <v>0</v>
      </c>
      <c r="BV287" s="5">
        <f t="shared" si="441"/>
        <v>1</v>
      </c>
      <c r="BW287" s="5">
        <f t="shared" si="442"/>
        <v>1</v>
      </c>
      <c r="BX287" s="5">
        <f t="shared" si="443"/>
        <v>1</v>
      </c>
      <c r="BY287" s="5">
        <f t="shared" si="444"/>
        <v>1</v>
      </c>
      <c r="BZ287" s="5">
        <f t="shared" si="445"/>
        <v>1</v>
      </c>
      <c r="CA287" s="5">
        <f t="shared" si="446"/>
        <v>1</v>
      </c>
      <c r="CB287" s="5">
        <f t="shared" si="447"/>
        <v>1</v>
      </c>
      <c r="CC287" s="5">
        <f t="shared" si="448"/>
        <v>1</v>
      </c>
      <c r="CD287" s="5">
        <f t="shared" si="449"/>
        <v>1</v>
      </c>
      <c r="CE287" s="5" t="str">
        <f t="shared" si="450"/>
        <v>?</v>
      </c>
      <c r="CF287" s="4" t="str">
        <f t="shared" si="451"/>
        <v>Kitöltés rendben!</v>
      </c>
      <c r="CG287" s="5">
        <f t="shared" si="452"/>
        <v>1</v>
      </c>
      <c r="CH287" s="5">
        <f t="shared" si="453"/>
        <v>1</v>
      </c>
      <c r="CI287" s="5">
        <f t="shared" si="454"/>
        <v>0</v>
      </c>
    </row>
    <row r="288" spans="1:87" s="2" customFormat="1" ht="31.2" hidden="1" customHeight="1" x14ac:dyDescent="0.3">
      <c r="A288" s="1" t="str">
        <f t="shared" si="414"/>
        <v>Nincs VKR kiválasztva!</v>
      </c>
      <c r="B288" s="172"/>
      <c r="C288" s="171"/>
      <c r="D288" s="173"/>
      <c r="E288" s="173"/>
      <c r="F288" s="174" t="e">
        <f>VLOOKUP($G288,Összesítő!$B:$F,2,FALSE)</f>
        <v>#N/A</v>
      </c>
      <c r="G288" s="171"/>
      <c r="H288" s="174">
        <f>COUNTA($G$3:G288)</f>
        <v>234</v>
      </c>
      <c r="I288" s="174" t="e">
        <f>AZ288&amp;"_"&amp;H288&amp;"_FIV_"&amp;LEFT(Előlap!$B$6,4)</f>
        <v>#N/A</v>
      </c>
      <c r="J288" s="174" t="e">
        <f>VLOOKUP($G288,Összesítő!$B:$F,5,FALSE)</f>
        <v>#N/A</v>
      </c>
      <c r="K288" s="174" t="e">
        <f>VLOOKUP($G288,Összesítő!$B:$F,4,FALSE)</f>
        <v>#N/A</v>
      </c>
      <c r="L288" s="6">
        <f t="shared" si="415"/>
        <v>0</v>
      </c>
      <c r="M288" s="172"/>
      <c r="N288" s="172"/>
      <c r="O288" s="12"/>
      <c r="P288" s="7"/>
      <c r="Q288" s="7"/>
      <c r="S288" s="7"/>
      <c r="T288" s="7"/>
      <c r="U288" s="7"/>
      <c r="V288" s="7"/>
      <c r="W288" s="7"/>
      <c r="X288" s="7"/>
      <c r="Y288" s="7"/>
      <c r="Z288" s="7"/>
      <c r="AA288" s="7"/>
      <c r="AB288" s="7"/>
      <c r="AC288" s="7"/>
      <c r="AD288" s="6">
        <f t="shared" si="416"/>
        <v>0</v>
      </c>
      <c r="AE288" s="3" t="str">
        <f t="shared" si="417"/>
        <v>Nincs VKR kiválasztva!</v>
      </c>
      <c r="AG288" s="7"/>
      <c r="AH288" s="7"/>
      <c r="AI288" s="7"/>
      <c r="AJ288" s="7"/>
      <c r="AK288" s="7"/>
      <c r="AL288" s="7"/>
      <c r="AM288" s="7"/>
      <c r="AN288" s="7"/>
      <c r="AO288" s="7"/>
      <c r="AP288" s="7"/>
      <c r="AQ288" s="7"/>
      <c r="AR288" s="6">
        <f t="shared" si="418"/>
        <v>0</v>
      </c>
      <c r="AS288" s="171"/>
      <c r="AT288" s="3" t="str">
        <f t="shared" si="419"/>
        <v>Nincs VKR kiválasztva!</v>
      </c>
      <c r="AV288" s="173" t="s">
        <v>0</v>
      </c>
      <c r="AW288" s="173" t="s">
        <v>0</v>
      </c>
      <c r="AZ288" s="8" t="e">
        <f>VLOOKUP($G288,Összesítő!$B:$F,3,FALSE)</f>
        <v>#N/A</v>
      </c>
      <c r="BA288" s="8">
        <f t="shared" si="420"/>
        <v>0</v>
      </c>
      <c r="BB288" s="5" t="e">
        <f t="shared" si="421"/>
        <v>#N/A</v>
      </c>
      <c r="BC288" s="5" t="e">
        <f t="shared" si="422"/>
        <v>#N/A</v>
      </c>
      <c r="BD288" s="5" t="e">
        <f t="shared" si="423"/>
        <v>#N/A</v>
      </c>
      <c r="BE288" s="5" t="e">
        <f t="shared" si="424"/>
        <v>#N/A</v>
      </c>
      <c r="BF288" s="5">
        <f t="shared" si="425"/>
        <v>0</v>
      </c>
      <c r="BG288" s="8" t="str">
        <f t="shared" si="426"/>
        <v>A forrás egyenlő a költséggel (I.ütem).</v>
      </c>
      <c r="BH288" s="5">
        <f t="shared" si="427"/>
        <v>0</v>
      </c>
      <c r="BI288" s="5">
        <f t="shared" si="428"/>
        <v>0</v>
      </c>
      <c r="BJ288" s="5">
        <f t="shared" si="429"/>
        <v>0</v>
      </c>
      <c r="BK288" s="5">
        <f t="shared" si="430"/>
        <v>0</v>
      </c>
      <c r="BL288" s="5">
        <f t="shared" si="431"/>
        <v>0</v>
      </c>
      <c r="BM288" s="4" t="str">
        <f t="shared" si="432"/>
        <v>Nem hosszútávú a feladat.</v>
      </c>
      <c r="BN288" s="5">
        <f t="shared" si="433"/>
        <v>1</v>
      </c>
      <c r="BO288" s="5">
        <f t="shared" si="434"/>
        <v>0</v>
      </c>
      <c r="BP288" s="5">
        <f t="shared" si="435"/>
        <v>1</v>
      </c>
      <c r="BQ288" s="5">
        <f t="shared" si="436"/>
        <v>0</v>
      </c>
      <c r="BR288" s="5" t="e">
        <f t="shared" si="437"/>
        <v>#N/A</v>
      </c>
      <c r="BS288" s="8" t="str">
        <f t="shared" si="438"/>
        <v>Nincs hosszútávú terv!</v>
      </c>
      <c r="BT288" s="5" t="e">
        <f t="shared" si="439"/>
        <v>#N/A</v>
      </c>
      <c r="BU288" s="5" t="e">
        <f t="shared" si="440"/>
        <v>#N/A</v>
      </c>
      <c r="BV288" s="5">
        <f t="shared" si="441"/>
        <v>0</v>
      </c>
      <c r="BW288" s="5">
        <f t="shared" si="442"/>
        <v>0</v>
      </c>
      <c r="BX288" s="5">
        <f t="shared" si="443"/>
        <v>0</v>
      </c>
      <c r="BY288" s="5">
        <f t="shared" si="444"/>
        <v>0</v>
      </c>
      <c r="BZ288" s="5">
        <f t="shared" si="445"/>
        <v>0</v>
      </c>
      <c r="CA288" s="5">
        <f t="shared" si="446"/>
        <v>0</v>
      </c>
      <c r="CB288" s="5">
        <f t="shared" si="447"/>
        <v>0</v>
      </c>
      <c r="CC288" s="5">
        <f t="shared" si="448"/>
        <v>0</v>
      </c>
      <c r="CD288" s="5">
        <f t="shared" si="449"/>
        <v>0</v>
      </c>
      <c r="CE288" s="5" t="e">
        <f t="shared" si="450"/>
        <v>#N/A</v>
      </c>
      <c r="CF288" s="4" t="e">
        <f t="shared" si="451"/>
        <v>#N/A</v>
      </c>
      <c r="CG288" s="5">
        <f t="shared" si="452"/>
        <v>0</v>
      </c>
      <c r="CH288" s="5" t="e">
        <f t="shared" si="453"/>
        <v>#N/A</v>
      </c>
      <c r="CI288" s="5" t="e">
        <f t="shared" si="454"/>
        <v>#N/A</v>
      </c>
    </row>
    <row r="289" spans="1:87" s="2" customFormat="1" ht="72" hidden="1" x14ac:dyDescent="0.3">
      <c r="A289" s="1" t="str">
        <f t="shared" si="414"/>
        <v>Kitöltés rendben!</v>
      </c>
      <c r="B289" s="172">
        <v>2</v>
      </c>
      <c r="C289" s="171" t="s">
        <v>399</v>
      </c>
      <c r="D289" s="173" t="s">
        <v>520</v>
      </c>
      <c r="E289" s="173" t="s">
        <v>576</v>
      </c>
      <c r="F289" s="174" t="str">
        <f>VLOOKUP($G289,Összesítő!$B:$F,2,FALSE)</f>
        <v>11-29869-1-003-00-01</v>
      </c>
      <c r="G289" s="171" t="s">
        <v>252</v>
      </c>
      <c r="H289" s="174">
        <f>COUNTA($G$3:G289)</f>
        <v>235</v>
      </c>
      <c r="I289" s="174" t="str">
        <f>AZ289&amp;"_"&amp;H289&amp;"_FIV_"&amp;LEFT(Előlap!$B$6,4)</f>
        <v>4178_235_FIV_2026</v>
      </c>
      <c r="J289" s="174" t="str">
        <f>VLOOKUP($G289,Összesítő!$B:$F,5,FALSE)</f>
        <v>Nagyrákos, Őriszentpéter, Szatta</v>
      </c>
      <c r="K289" s="174" t="str">
        <f>VLOOKUP($G289,Összesítő!$B:$F,4,FALSE)</f>
        <v>Nagyrákos Község Önkormányzata, Őriszentpéter Város Önkormányzata, Szatta Község Önkormányzata</v>
      </c>
      <c r="L289" s="6">
        <f t="shared" si="415"/>
        <v>80000</v>
      </c>
      <c r="M289" s="172">
        <v>2033</v>
      </c>
      <c r="N289" s="172">
        <v>2033</v>
      </c>
      <c r="O289" s="12">
        <v>0</v>
      </c>
      <c r="P289" s="7">
        <v>80000</v>
      </c>
      <c r="Q289" s="7">
        <v>0</v>
      </c>
      <c r="S289" s="7">
        <v>0</v>
      </c>
      <c r="T289" s="7">
        <v>0</v>
      </c>
      <c r="U289" s="7">
        <v>0</v>
      </c>
      <c r="V289" s="7">
        <v>0</v>
      </c>
      <c r="W289" s="7">
        <v>0</v>
      </c>
      <c r="X289" s="7">
        <v>0</v>
      </c>
      <c r="Y289" s="7">
        <v>0</v>
      </c>
      <c r="Z289" s="7">
        <v>0</v>
      </c>
      <c r="AA289" s="7">
        <v>0</v>
      </c>
      <c r="AB289" s="7">
        <v>0</v>
      </c>
      <c r="AC289" s="7">
        <v>0</v>
      </c>
      <c r="AD289" s="6">
        <f t="shared" si="416"/>
        <v>0</v>
      </c>
      <c r="AE289" s="3" t="str">
        <f t="shared" si="417"/>
        <v>Nem rövidtávú a feladat.</v>
      </c>
      <c r="AG289" s="7">
        <v>0</v>
      </c>
      <c r="AH289" s="7">
        <v>0</v>
      </c>
      <c r="AI289" s="7">
        <v>3040</v>
      </c>
      <c r="AJ289" s="7">
        <v>0</v>
      </c>
      <c r="AK289" s="7">
        <v>0</v>
      </c>
      <c r="AL289" s="7">
        <v>0</v>
      </c>
      <c r="AM289" s="7">
        <v>0</v>
      </c>
      <c r="AN289" s="7">
        <v>0</v>
      </c>
      <c r="AO289" s="7">
        <v>0</v>
      </c>
      <c r="AP289" s="7">
        <v>0</v>
      </c>
      <c r="AQ289" s="7">
        <v>0</v>
      </c>
      <c r="AR289" s="6">
        <f t="shared" si="418"/>
        <v>3040</v>
      </c>
      <c r="AS289" s="171" t="s">
        <v>580</v>
      </c>
      <c r="AT289" s="3" t="str">
        <f t="shared" si="419"/>
        <v>Forráshiányos a feladat!</v>
      </c>
      <c r="AV289" s="173" t="s">
        <v>0</v>
      </c>
      <c r="AW289" s="173" t="s">
        <v>0</v>
      </c>
      <c r="AZ289" s="8">
        <f>VLOOKUP($G289,Összesítő!$B:$F,3,FALSE)</f>
        <v>4178</v>
      </c>
      <c r="BA289" s="8">
        <f t="shared" si="420"/>
        <v>0</v>
      </c>
      <c r="BB289" s="5">
        <f t="shared" si="421"/>
        <v>1</v>
      </c>
      <c r="BC289" s="5" t="str">
        <f t="shared" si="422"/>
        <v>H</v>
      </c>
      <c r="BD289" s="5">
        <f t="shared" si="423"/>
        <v>0</v>
      </c>
      <c r="BE289" s="5">
        <f t="shared" si="424"/>
        <v>0</v>
      </c>
      <c r="BF289" s="5">
        <f t="shared" si="425"/>
        <v>0</v>
      </c>
      <c r="BG289" s="8" t="str">
        <f t="shared" si="426"/>
        <v>Nem rövidtávú a feladat.</v>
      </c>
      <c r="BH289" s="5">
        <f t="shared" si="427"/>
        <v>1</v>
      </c>
      <c r="BI289" s="5">
        <f t="shared" si="428"/>
        <v>1</v>
      </c>
      <c r="BJ289" s="5">
        <f t="shared" si="429"/>
        <v>1</v>
      </c>
      <c r="BK289" s="5">
        <f t="shared" si="430"/>
        <v>1</v>
      </c>
      <c r="BL289" s="5">
        <f t="shared" si="431"/>
        <v>1</v>
      </c>
      <c r="BM289" s="4" t="str">
        <f t="shared" si="432"/>
        <v>Forráshiányos a feladat!</v>
      </c>
      <c r="BN289" s="5">
        <f t="shared" si="433"/>
        <v>0</v>
      </c>
      <c r="BO289" s="5">
        <f t="shared" si="434"/>
        <v>1</v>
      </c>
      <c r="BP289" s="5">
        <f t="shared" si="435"/>
        <v>0</v>
      </c>
      <c r="BQ289" s="5">
        <f t="shared" si="436"/>
        <v>0</v>
      </c>
      <c r="BR289" s="5">
        <f t="shared" si="437"/>
        <v>0</v>
      </c>
      <c r="BS289" s="8">
        <f t="shared" si="438"/>
        <v>0</v>
      </c>
      <c r="BT289" s="5">
        <f t="shared" si="439"/>
        <v>0</v>
      </c>
      <c r="BU289" s="5">
        <f t="shared" si="440"/>
        <v>0</v>
      </c>
      <c r="BV289" s="5">
        <f t="shared" si="441"/>
        <v>1</v>
      </c>
      <c r="BW289" s="5">
        <f t="shared" si="442"/>
        <v>1</v>
      </c>
      <c r="BX289" s="5">
        <f t="shared" si="443"/>
        <v>1</v>
      </c>
      <c r="BY289" s="5">
        <f t="shared" si="444"/>
        <v>1</v>
      </c>
      <c r="BZ289" s="5">
        <f t="shared" si="445"/>
        <v>1</v>
      </c>
      <c r="CA289" s="5">
        <f t="shared" si="446"/>
        <v>1</v>
      </c>
      <c r="CB289" s="5">
        <f t="shared" si="447"/>
        <v>1</v>
      </c>
      <c r="CC289" s="5">
        <f t="shared" si="448"/>
        <v>1</v>
      </c>
      <c r="CD289" s="5">
        <f t="shared" si="449"/>
        <v>1</v>
      </c>
      <c r="CE289" s="5" t="str">
        <f t="shared" si="450"/>
        <v>?</v>
      </c>
      <c r="CF289" s="4" t="str">
        <f t="shared" si="451"/>
        <v>Kitöltés rendben!</v>
      </c>
      <c r="CG289" s="5">
        <f t="shared" si="452"/>
        <v>1</v>
      </c>
      <c r="CH289" s="5">
        <f t="shared" si="453"/>
        <v>0</v>
      </c>
      <c r="CI289" s="5">
        <f t="shared" si="454"/>
        <v>1</v>
      </c>
    </row>
    <row r="290" spans="1:87" s="2" customFormat="1" ht="72" hidden="1" customHeight="1" x14ac:dyDescent="0.3">
      <c r="A290" s="1" t="str">
        <f t="shared" si="414"/>
        <v>Kitöltés rendben!</v>
      </c>
      <c r="B290" s="172">
        <v>2</v>
      </c>
      <c r="C290" s="171" t="s">
        <v>468</v>
      </c>
      <c r="D290" s="173" t="s">
        <v>512</v>
      </c>
      <c r="E290" s="173" t="s">
        <v>574</v>
      </c>
      <c r="F290" s="174" t="str">
        <f>VLOOKUP($G290,Összesítő!$B:$F,2,FALSE)</f>
        <v>11-29869-1-003-00-01</v>
      </c>
      <c r="G290" s="171" t="s">
        <v>252</v>
      </c>
      <c r="H290" s="174">
        <f>COUNTA($G$3:G290)</f>
        <v>236</v>
      </c>
      <c r="I290" s="174" t="str">
        <f>AZ290&amp;"_"&amp;H290&amp;"_FIV_"&amp;LEFT(Előlap!$B$6,4)</f>
        <v>4178_236_FIV_2026</v>
      </c>
      <c r="J290" s="174" t="str">
        <f>VLOOKUP($G290,Összesítő!$B:$F,5,FALSE)</f>
        <v>Nagyrákos, Őriszentpéter, Szatta</v>
      </c>
      <c r="K290" s="174" t="str">
        <f>VLOOKUP($G290,Összesítő!$B:$F,4,FALSE)</f>
        <v>Nagyrákos Község Önkormányzata, Őriszentpéter Város Önkormányzata, Szatta Község Önkormányzata</v>
      </c>
      <c r="L290" s="6">
        <f t="shared" si="415"/>
        <v>2500</v>
      </c>
      <c r="M290" s="172">
        <v>2028</v>
      </c>
      <c r="N290" s="172">
        <v>2028</v>
      </c>
      <c r="O290" s="12">
        <v>0</v>
      </c>
      <c r="P290" s="7">
        <v>2500</v>
      </c>
      <c r="Q290" s="7">
        <v>0</v>
      </c>
      <c r="S290" s="7">
        <v>0</v>
      </c>
      <c r="T290" s="7">
        <v>0</v>
      </c>
      <c r="U290" s="7">
        <v>0</v>
      </c>
      <c r="V290" s="7">
        <v>0</v>
      </c>
      <c r="W290" s="7">
        <v>0</v>
      </c>
      <c r="X290" s="7">
        <v>0</v>
      </c>
      <c r="Y290" s="7">
        <v>0</v>
      </c>
      <c r="Z290" s="7">
        <v>0</v>
      </c>
      <c r="AA290" s="7">
        <v>0</v>
      </c>
      <c r="AB290" s="7">
        <v>0</v>
      </c>
      <c r="AC290" s="7">
        <v>0</v>
      </c>
      <c r="AD290" s="6">
        <f t="shared" si="416"/>
        <v>0</v>
      </c>
      <c r="AE290" s="3" t="str">
        <f t="shared" si="417"/>
        <v>Nem rövidtávú a feladat.</v>
      </c>
      <c r="AG290" s="7">
        <v>0</v>
      </c>
      <c r="AH290" s="7">
        <v>0</v>
      </c>
      <c r="AI290" s="7">
        <v>0</v>
      </c>
      <c r="AJ290" s="7">
        <v>0</v>
      </c>
      <c r="AK290" s="7">
        <v>0</v>
      </c>
      <c r="AL290" s="7">
        <v>0</v>
      </c>
      <c r="AM290" s="7">
        <v>0</v>
      </c>
      <c r="AN290" s="7">
        <v>0</v>
      </c>
      <c r="AO290" s="7">
        <v>0</v>
      </c>
      <c r="AP290" s="7">
        <v>0</v>
      </c>
      <c r="AQ290" s="7">
        <v>0</v>
      </c>
      <c r="AR290" s="6">
        <f t="shared" si="418"/>
        <v>0</v>
      </c>
      <c r="AS290" s="171" t="s">
        <v>580</v>
      </c>
      <c r="AT290" s="3" t="str">
        <f t="shared" si="419"/>
        <v>Forráshiányos a feladat!</v>
      </c>
      <c r="AV290" s="173" t="s">
        <v>0</v>
      </c>
      <c r="AW290" s="173" t="s">
        <v>0</v>
      </c>
      <c r="AZ290" s="8">
        <f>VLOOKUP($G290,Összesítő!$B:$F,3,FALSE)</f>
        <v>4178</v>
      </c>
      <c r="BA290" s="8">
        <f t="shared" si="420"/>
        <v>0</v>
      </c>
      <c r="BB290" s="5">
        <f t="shared" si="421"/>
        <v>1</v>
      </c>
      <c r="BC290" s="5" t="str">
        <f t="shared" si="422"/>
        <v>H</v>
      </c>
      <c r="BD290" s="5">
        <f t="shared" si="423"/>
        <v>0</v>
      </c>
      <c r="BE290" s="5">
        <f t="shared" si="424"/>
        <v>0</v>
      </c>
      <c r="BF290" s="5">
        <f t="shared" si="425"/>
        <v>0</v>
      </c>
      <c r="BG290" s="8" t="str">
        <f t="shared" si="426"/>
        <v>Nem rövidtávú a feladat.</v>
      </c>
      <c r="BH290" s="5">
        <f t="shared" si="427"/>
        <v>1</v>
      </c>
      <c r="BI290" s="5">
        <f t="shared" si="428"/>
        <v>1</v>
      </c>
      <c r="BJ290" s="5">
        <f t="shared" si="429"/>
        <v>1</v>
      </c>
      <c r="BK290" s="5">
        <f t="shared" si="430"/>
        <v>1</v>
      </c>
      <c r="BL290" s="5">
        <f t="shared" si="431"/>
        <v>1</v>
      </c>
      <c r="BM290" s="4" t="str">
        <f t="shared" si="432"/>
        <v>Forráshiányos a feladat!</v>
      </c>
      <c r="BN290" s="5">
        <f t="shared" si="433"/>
        <v>0</v>
      </c>
      <c r="BO290" s="5">
        <f t="shared" si="434"/>
        <v>1</v>
      </c>
      <c r="BP290" s="5">
        <f t="shared" si="435"/>
        <v>0</v>
      </c>
      <c r="BQ290" s="5">
        <f t="shared" si="436"/>
        <v>0</v>
      </c>
      <c r="BR290" s="5">
        <f t="shared" si="437"/>
        <v>0</v>
      </c>
      <c r="BS290" s="8">
        <f t="shared" si="438"/>
        <v>0</v>
      </c>
      <c r="BT290" s="5">
        <f t="shared" si="439"/>
        <v>0</v>
      </c>
      <c r="BU290" s="5">
        <f t="shared" si="440"/>
        <v>0</v>
      </c>
      <c r="BV290" s="5">
        <f t="shared" si="441"/>
        <v>1</v>
      </c>
      <c r="BW290" s="5">
        <f t="shared" si="442"/>
        <v>1</v>
      </c>
      <c r="BX290" s="5">
        <f t="shared" si="443"/>
        <v>1</v>
      </c>
      <c r="BY290" s="5">
        <f t="shared" si="444"/>
        <v>1</v>
      </c>
      <c r="BZ290" s="5">
        <f t="shared" si="445"/>
        <v>1</v>
      </c>
      <c r="CA290" s="5">
        <f t="shared" si="446"/>
        <v>1</v>
      </c>
      <c r="CB290" s="5">
        <f t="shared" si="447"/>
        <v>1</v>
      </c>
      <c r="CC290" s="5">
        <f t="shared" si="448"/>
        <v>1</v>
      </c>
      <c r="CD290" s="5">
        <f t="shared" si="449"/>
        <v>1</v>
      </c>
      <c r="CE290" s="5" t="str">
        <f t="shared" si="450"/>
        <v>?</v>
      </c>
      <c r="CF290" s="4" t="str">
        <f t="shared" si="451"/>
        <v>Kitöltés rendben!</v>
      </c>
      <c r="CG290" s="5">
        <f t="shared" si="452"/>
        <v>1</v>
      </c>
      <c r="CH290" s="5">
        <f t="shared" si="453"/>
        <v>0</v>
      </c>
      <c r="CI290" s="5">
        <f t="shared" si="454"/>
        <v>1</v>
      </c>
    </row>
    <row r="291" spans="1:87" s="2" customFormat="1" ht="72" hidden="1" customHeight="1" x14ac:dyDescent="0.3">
      <c r="A291" s="1" t="str">
        <f t="shared" ref="A291" si="482">IF($G291="","Nincs VKR kiválasztva!",CF291)</f>
        <v>Kitöltés rendben!</v>
      </c>
      <c r="B291" s="176">
        <v>2</v>
      </c>
      <c r="C291" s="171" t="s">
        <v>481</v>
      </c>
      <c r="D291" s="173" t="s">
        <v>511</v>
      </c>
      <c r="E291" s="173" t="s">
        <v>574</v>
      </c>
      <c r="F291" s="174" t="str">
        <f>VLOOKUP($G291,Összesítő!$B:$F,2,FALSE)</f>
        <v>11-29869-1-003-00-01</v>
      </c>
      <c r="G291" s="171" t="s">
        <v>252</v>
      </c>
      <c r="H291" s="174">
        <f>COUNTA($G$3:G291)</f>
        <v>237</v>
      </c>
      <c r="I291" s="174" t="str">
        <f>AZ291&amp;"_"&amp;H291&amp;"_FIV_"&amp;LEFT(Előlap!$B$6,4)</f>
        <v>4178_237_FIV_2026</v>
      </c>
      <c r="J291" s="174" t="str">
        <f>VLOOKUP($G291,Összesítő!$B:$F,5,FALSE)</f>
        <v>Nagyrákos, Őriszentpéter, Szatta</v>
      </c>
      <c r="K291" s="174" t="str">
        <f>VLOOKUP($G291,Összesítő!$B:$F,4,FALSE)</f>
        <v>Nagyrákos Község Önkormányzata, Őriszentpéter Város Önkormányzata, Szatta Község Önkormányzata</v>
      </c>
      <c r="L291" s="6">
        <f t="shared" ref="L291" si="483">O291+P291</f>
        <v>10000</v>
      </c>
      <c r="M291" s="176">
        <v>2029</v>
      </c>
      <c r="N291" s="176">
        <v>2029</v>
      </c>
      <c r="O291" s="12">
        <v>0</v>
      </c>
      <c r="P291" s="7">
        <v>10000</v>
      </c>
      <c r="Q291" s="7">
        <v>0</v>
      </c>
      <c r="S291" s="7">
        <v>0</v>
      </c>
      <c r="T291" s="7">
        <v>0</v>
      </c>
      <c r="U291" s="7">
        <v>0</v>
      </c>
      <c r="V291" s="7">
        <v>0</v>
      </c>
      <c r="W291" s="7">
        <v>0</v>
      </c>
      <c r="X291" s="7">
        <v>0</v>
      </c>
      <c r="Y291" s="7">
        <v>0</v>
      </c>
      <c r="Z291" s="7">
        <v>0</v>
      </c>
      <c r="AA291" s="7">
        <v>0</v>
      </c>
      <c r="AB291" s="7">
        <v>0</v>
      </c>
      <c r="AC291" s="7">
        <v>0</v>
      </c>
      <c r="AD291" s="6">
        <f t="shared" ref="AD291" si="484">SUM(S291:AC291)</f>
        <v>0</v>
      </c>
      <c r="AE291" s="3" t="str">
        <f t="shared" ref="AE291" si="485">IF($G291="","Nincs VKR kiválasztva!",IF(BB291=0,"Hiányos kitöltés!",BG291))</f>
        <v>Nem rövidtávú a feladat.</v>
      </c>
      <c r="AG291" s="7">
        <v>0</v>
      </c>
      <c r="AH291" s="7">
        <v>0</v>
      </c>
      <c r="AI291" s="7">
        <v>0</v>
      </c>
      <c r="AJ291" s="7">
        <v>0</v>
      </c>
      <c r="AK291" s="7">
        <v>0</v>
      </c>
      <c r="AL291" s="7">
        <v>0</v>
      </c>
      <c r="AM291" s="7">
        <v>0</v>
      </c>
      <c r="AN291" s="7">
        <v>0</v>
      </c>
      <c r="AO291" s="7">
        <v>0</v>
      </c>
      <c r="AP291" s="7">
        <v>0</v>
      </c>
      <c r="AQ291" s="7">
        <v>0</v>
      </c>
      <c r="AR291" s="6">
        <f t="shared" ref="AR291" si="486">SUM(AG291:AQ291)</f>
        <v>0</v>
      </c>
      <c r="AS291" s="171" t="s">
        <v>580</v>
      </c>
      <c r="AT291" s="3" t="str">
        <f t="shared" si="419"/>
        <v>Forráshiányos a feladat!</v>
      </c>
      <c r="AV291" s="173" t="s">
        <v>0</v>
      </c>
      <c r="AW291" s="173" t="s">
        <v>0</v>
      </c>
      <c r="AZ291" s="8">
        <f>VLOOKUP($G291,Összesítő!$B:$F,3,FALSE)</f>
        <v>4178</v>
      </c>
      <c r="BA291" s="8">
        <f t="shared" si="420"/>
        <v>0</v>
      </c>
      <c r="BB291" s="5">
        <f t="shared" si="421"/>
        <v>1</v>
      </c>
      <c r="BC291" s="5" t="str">
        <f t="shared" si="422"/>
        <v>H</v>
      </c>
      <c r="BD291" s="5">
        <f t="shared" ref="BD291" si="487">IF(OR(BC291="R",BC291="RH"),1,0)</f>
        <v>0</v>
      </c>
      <c r="BE291" s="5">
        <f t="shared" si="424"/>
        <v>0</v>
      </c>
      <c r="BF291" s="5">
        <f t="shared" si="425"/>
        <v>0</v>
      </c>
      <c r="BG291" s="8" t="str">
        <f t="shared" si="426"/>
        <v>Nem rövidtávú a feladat.</v>
      </c>
      <c r="BH291" s="5">
        <f t="shared" si="427"/>
        <v>1</v>
      </c>
      <c r="BI291" s="5">
        <f t="shared" si="428"/>
        <v>1</v>
      </c>
      <c r="BJ291" s="5">
        <f t="shared" si="429"/>
        <v>1</v>
      </c>
      <c r="BK291" s="5">
        <f t="shared" si="430"/>
        <v>1</v>
      </c>
      <c r="BL291" s="5">
        <f t="shared" ref="BL291" si="488">IF(AND($BK291=1,$P291=$AR291),1,IF(AND($BK291=1,$P291&gt;$AR291,AS291="igen"),1,0))</f>
        <v>1</v>
      </c>
      <c r="BM291" s="4" t="str">
        <f t="shared" si="432"/>
        <v>Forráshiányos a feladat!</v>
      </c>
      <c r="BN291" s="5">
        <f t="shared" si="433"/>
        <v>0</v>
      </c>
      <c r="BO291" s="5">
        <f t="shared" si="434"/>
        <v>1</v>
      </c>
      <c r="BP291" s="5">
        <f t="shared" si="435"/>
        <v>0</v>
      </c>
      <c r="BQ291" s="5">
        <f t="shared" si="436"/>
        <v>0</v>
      </c>
      <c r="BR291" s="5">
        <f t="shared" si="437"/>
        <v>0</v>
      </c>
      <c r="BS291" s="8">
        <f t="shared" si="438"/>
        <v>0</v>
      </c>
      <c r="BT291" s="5">
        <f t="shared" si="439"/>
        <v>0</v>
      </c>
      <c r="BU291" s="5">
        <f t="shared" si="440"/>
        <v>0</v>
      </c>
      <c r="BV291" s="5">
        <f t="shared" si="441"/>
        <v>1</v>
      </c>
      <c r="BW291" s="5">
        <f t="shared" si="442"/>
        <v>1</v>
      </c>
      <c r="BX291" s="5">
        <f t="shared" si="443"/>
        <v>1</v>
      </c>
      <c r="BY291" s="5">
        <f t="shared" si="444"/>
        <v>1</v>
      </c>
      <c r="BZ291" s="5">
        <f t="shared" si="445"/>
        <v>1</v>
      </c>
      <c r="CA291" s="5">
        <f t="shared" si="446"/>
        <v>1</v>
      </c>
      <c r="CB291" s="5">
        <f t="shared" si="447"/>
        <v>1</v>
      </c>
      <c r="CC291" s="5">
        <f t="shared" si="448"/>
        <v>1</v>
      </c>
      <c r="CD291" s="5">
        <f t="shared" si="449"/>
        <v>1</v>
      </c>
      <c r="CE291" s="5" t="str">
        <f t="shared" si="450"/>
        <v>?</v>
      </c>
      <c r="CF291" s="4" t="str">
        <f t="shared" ref="CF291" si="489">IF($BB291=0,$CE291,IF($BH291=0,"I. ütem forrása nincs kitöltve!",IF($BK291=0,"II. ütem forrása nincs kitöltve!",IF($BE291=1,"Költségek üteme nem megfelelő (az időtartam és a költség üteme eltér)!",IF(AND(BI291=0,$BB291=1,$BK291=1,$BE291=1),"Kötelező cellák kitöltve, de az I. ütem forrása hibás!",IF(AND(BK291=0,$BB291=1,$BK291=1,$BE291=1),"Kötelező cellák kitöltve, de a II. ütem forrása hibás!",IF(AND($BP291=1,$BA291&lt;30),"Nullás a rövidtávú feladat és rövid (hiányzik) a hozzá tartozó indoklás!",IF(AND($BQ291=1,$BA291&lt;30),"Nullás a hosszútávú feladat és rövid (hiányzik) a hozzá tartozó indoklás!",IF(AND(BO291=1,C291="1811_RENDKÍVÜLI"),"II. ütemre nem tervezhet Rendkívüli feladatot!",IF(BI291=0,AE291,IF(BL291=0,AT291,IF(AND(BD291=1,$Q291&gt;$O291),"EM rendelet 2. melléklet terhére elszámolt költség nem lehet nagyobb az I. ütemre tervezett tényleges költségnél!",IF($AD291&gt;$O291,"Többlet forrást jelölt meg az I. ütemnél! Kérjük, a többletet az 'Osszesito' fülön tüntesse fel!",IF($AR291&gt;$P291,"Többlet forrást jelölt meg a II. ütemnél! Kérjük, a többletet az 'Osszesito' fülön tüntesse fel!","Kitöltés rendben!"))))))))))))))</f>
        <v>Kitöltés rendben!</v>
      </c>
      <c r="CG291" s="5">
        <f t="shared" ref="CG291" si="490">IF(A291="Kitöltés rendben!",1,0)</f>
        <v>1</v>
      </c>
      <c r="CH291" s="5">
        <f t="shared" si="453"/>
        <v>0</v>
      </c>
      <c r="CI291" s="5">
        <f t="shared" si="454"/>
        <v>1</v>
      </c>
    </row>
    <row r="292" spans="1:87" s="2" customFormat="1" ht="72" hidden="1" customHeight="1" x14ac:dyDescent="0.3">
      <c r="A292" s="1" t="str">
        <f t="shared" si="414"/>
        <v>Kitöltés rendben!</v>
      </c>
      <c r="B292" s="172">
        <v>0</v>
      </c>
      <c r="C292" s="171" t="s">
        <v>489</v>
      </c>
      <c r="D292" s="173" t="s">
        <v>506</v>
      </c>
      <c r="E292" s="173" t="s">
        <v>579</v>
      </c>
      <c r="F292" s="174" t="str">
        <f>VLOOKUP($G292,Összesítő!$B:$F,2,FALSE)</f>
        <v>11-29869-1-003-00-01</v>
      </c>
      <c r="G292" s="171" t="s">
        <v>252</v>
      </c>
      <c r="H292" s="174">
        <f>COUNTA($G$3:G292)</f>
        <v>238</v>
      </c>
      <c r="I292" s="174" t="str">
        <f>AZ292&amp;"_"&amp;H292&amp;"_FIV_"&amp;LEFT(Előlap!$B$6,4)</f>
        <v>4178_238_FIV_2026</v>
      </c>
      <c r="J292" s="174" t="str">
        <f>VLOOKUP($G292,Összesítő!$B:$F,5,FALSE)</f>
        <v>Nagyrákos, Őriszentpéter, Szatta</v>
      </c>
      <c r="K292" s="174" t="str">
        <f>VLOOKUP($G292,Összesítő!$B:$F,4,FALSE)</f>
        <v>Nagyrákos Község Önkormányzata, Őriszentpéter Város Önkormányzata, Szatta Község Önkormányzata</v>
      </c>
      <c r="L292" s="6">
        <f t="shared" si="415"/>
        <v>0</v>
      </c>
      <c r="M292" s="172">
        <v>2027</v>
      </c>
      <c r="N292" s="172">
        <v>2027</v>
      </c>
      <c r="O292" s="12">
        <v>0</v>
      </c>
      <c r="P292" s="7">
        <v>0</v>
      </c>
      <c r="Q292" s="7">
        <v>0</v>
      </c>
      <c r="S292" s="7">
        <v>0</v>
      </c>
      <c r="T292" s="7">
        <v>0</v>
      </c>
      <c r="U292" s="7">
        <v>0</v>
      </c>
      <c r="V292" s="7">
        <v>0</v>
      </c>
      <c r="W292" s="7">
        <v>0</v>
      </c>
      <c r="X292" s="7">
        <v>0</v>
      </c>
      <c r="Y292" s="7">
        <v>0</v>
      </c>
      <c r="Z292" s="7">
        <v>0</v>
      </c>
      <c r="AA292" s="7">
        <v>0</v>
      </c>
      <c r="AB292" s="7">
        <v>0</v>
      </c>
      <c r="AC292" s="7">
        <v>0</v>
      </c>
      <c r="AD292" s="6">
        <f t="shared" si="416"/>
        <v>0</v>
      </c>
      <c r="AE292" s="3" t="str">
        <f t="shared" si="417"/>
        <v>A forrás egyenlő a költséggel (I.ütem).</v>
      </c>
      <c r="AG292" s="7">
        <v>0</v>
      </c>
      <c r="AH292" s="7">
        <v>0</v>
      </c>
      <c r="AI292" s="7">
        <v>0</v>
      </c>
      <c r="AJ292" s="7">
        <v>0</v>
      </c>
      <c r="AK292" s="7">
        <v>0</v>
      </c>
      <c r="AL292" s="7">
        <v>0</v>
      </c>
      <c r="AM292" s="7">
        <v>0</v>
      </c>
      <c r="AN292" s="7">
        <v>0</v>
      </c>
      <c r="AO292" s="7">
        <v>0</v>
      </c>
      <c r="AP292" s="7">
        <v>0</v>
      </c>
      <c r="AQ292" s="7">
        <v>0</v>
      </c>
      <c r="AR292" s="6">
        <f t="shared" si="418"/>
        <v>0</v>
      </c>
      <c r="AS292" s="171" t="s">
        <v>581</v>
      </c>
      <c r="AT292" s="3" t="str">
        <f t="shared" si="419"/>
        <v>Nem hosszútávú a feladat.</v>
      </c>
      <c r="AV292" s="173" t="s">
        <v>582</v>
      </c>
      <c r="AW292" s="173" t="s">
        <v>0</v>
      </c>
      <c r="AZ292" s="8">
        <f>VLOOKUP($G292,Összesítő!$B:$F,3,FALSE)</f>
        <v>4178</v>
      </c>
      <c r="BA292" s="8">
        <f t="shared" si="420"/>
        <v>31</v>
      </c>
      <c r="BB292" s="5">
        <f t="shared" si="421"/>
        <v>1</v>
      </c>
      <c r="BC292" s="5" t="str">
        <f t="shared" si="422"/>
        <v>R</v>
      </c>
      <c r="BD292" s="5">
        <f t="shared" si="423"/>
        <v>1</v>
      </c>
      <c r="BE292" s="5">
        <f t="shared" si="424"/>
        <v>0</v>
      </c>
      <c r="BF292" s="5">
        <f t="shared" si="425"/>
        <v>0</v>
      </c>
      <c r="BG292" s="8" t="str">
        <f t="shared" si="426"/>
        <v>A forrás egyenlő a költséggel (I.ütem).</v>
      </c>
      <c r="BH292" s="5">
        <f t="shared" si="427"/>
        <v>1</v>
      </c>
      <c r="BI292" s="5">
        <f t="shared" si="428"/>
        <v>1</v>
      </c>
      <c r="BJ292" s="5">
        <f t="shared" si="429"/>
        <v>0</v>
      </c>
      <c r="BK292" s="5">
        <f t="shared" si="430"/>
        <v>1</v>
      </c>
      <c r="BL292" s="5">
        <f t="shared" si="431"/>
        <v>1</v>
      </c>
      <c r="BM292" s="4" t="str">
        <f t="shared" si="432"/>
        <v>Nem hosszútávú a feladat.</v>
      </c>
      <c r="BN292" s="5">
        <f t="shared" si="433"/>
        <v>1</v>
      </c>
      <c r="BO292" s="5">
        <f t="shared" si="434"/>
        <v>0</v>
      </c>
      <c r="BP292" s="5">
        <f t="shared" si="435"/>
        <v>1</v>
      </c>
      <c r="BQ292" s="5">
        <f t="shared" si="436"/>
        <v>0</v>
      </c>
      <c r="BR292" s="5">
        <f t="shared" si="437"/>
        <v>1</v>
      </c>
      <c r="BS292" s="8" t="str">
        <f t="shared" si="438"/>
        <v>Nincs hosszútávú terv!</v>
      </c>
      <c r="BT292" s="5">
        <f t="shared" si="439"/>
        <v>1</v>
      </c>
      <c r="BU292" s="5">
        <f t="shared" si="440"/>
        <v>0</v>
      </c>
      <c r="BV292" s="5">
        <f t="shared" si="441"/>
        <v>1</v>
      </c>
      <c r="BW292" s="5">
        <f t="shared" si="442"/>
        <v>1</v>
      </c>
      <c r="BX292" s="5">
        <f t="shared" si="443"/>
        <v>1</v>
      </c>
      <c r="BY292" s="5">
        <f t="shared" si="444"/>
        <v>1</v>
      </c>
      <c r="BZ292" s="5">
        <f t="shared" si="445"/>
        <v>1</v>
      </c>
      <c r="CA292" s="5">
        <f t="shared" si="446"/>
        <v>1</v>
      </c>
      <c r="CB292" s="5">
        <f t="shared" si="447"/>
        <v>1</v>
      </c>
      <c r="CC292" s="5">
        <f t="shared" si="448"/>
        <v>1</v>
      </c>
      <c r="CD292" s="5">
        <f t="shared" si="449"/>
        <v>1</v>
      </c>
      <c r="CE292" s="5" t="str">
        <f t="shared" si="450"/>
        <v>?</v>
      </c>
      <c r="CF292" s="4" t="str">
        <f t="shared" si="451"/>
        <v>Kitöltés rendben!</v>
      </c>
      <c r="CG292" s="5">
        <f t="shared" si="452"/>
        <v>1</v>
      </c>
      <c r="CH292" s="5">
        <f t="shared" si="453"/>
        <v>1</v>
      </c>
      <c r="CI292" s="5">
        <f t="shared" si="454"/>
        <v>0</v>
      </c>
    </row>
    <row r="293" spans="1:87" s="2" customFormat="1" ht="31.2" hidden="1" customHeight="1" x14ac:dyDescent="0.3">
      <c r="A293" s="1" t="str">
        <f t="shared" si="414"/>
        <v>Nincs VKR kiválasztva!</v>
      </c>
      <c r="B293" s="172"/>
      <c r="C293" s="171"/>
      <c r="D293" s="173"/>
      <c r="E293" s="173"/>
      <c r="F293" s="174" t="e">
        <f>VLOOKUP($G293,Összesítő!$B:$F,2,FALSE)</f>
        <v>#N/A</v>
      </c>
      <c r="G293" s="171"/>
      <c r="H293" s="174">
        <f>COUNTA($G$3:G293)</f>
        <v>238</v>
      </c>
      <c r="I293" s="174" t="e">
        <f>AZ293&amp;"_"&amp;H293&amp;"_FIV_"&amp;LEFT(Előlap!$B$6,4)</f>
        <v>#N/A</v>
      </c>
      <c r="J293" s="174" t="e">
        <f>VLOOKUP($G293,Összesítő!$B:$F,5,FALSE)</f>
        <v>#N/A</v>
      </c>
      <c r="K293" s="174" t="e">
        <f>VLOOKUP($G293,Összesítő!$B:$F,4,FALSE)</f>
        <v>#N/A</v>
      </c>
      <c r="L293" s="6">
        <f t="shared" si="415"/>
        <v>0</v>
      </c>
      <c r="M293" s="172"/>
      <c r="N293" s="172"/>
      <c r="O293" s="12"/>
      <c r="P293" s="7"/>
      <c r="Q293" s="7"/>
      <c r="S293" s="7"/>
      <c r="T293" s="7"/>
      <c r="U293" s="7"/>
      <c r="V293" s="7"/>
      <c r="W293" s="7"/>
      <c r="X293" s="7"/>
      <c r="Y293" s="7"/>
      <c r="Z293" s="7"/>
      <c r="AA293" s="7"/>
      <c r="AB293" s="7"/>
      <c r="AC293" s="7"/>
      <c r="AD293" s="6">
        <f t="shared" si="416"/>
        <v>0</v>
      </c>
      <c r="AE293" s="3" t="str">
        <f t="shared" si="417"/>
        <v>Nincs VKR kiválasztva!</v>
      </c>
      <c r="AG293" s="7"/>
      <c r="AH293" s="7"/>
      <c r="AI293" s="7"/>
      <c r="AJ293" s="7"/>
      <c r="AK293" s="7"/>
      <c r="AL293" s="7"/>
      <c r="AM293" s="7"/>
      <c r="AN293" s="7"/>
      <c r="AO293" s="7"/>
      <c r="AP293" s="7"/>
      <c r="AQ293" s="7"/>
      <c r="AR293" s="6">
        <f t="shared" si="418"/>
        <v>0</v>
      </c>
      <c r="AS293" s="171"/>
      <c r="AT293" s="3" t="str">
        <f t="shared" si="419"/>
        <v>Nincs VKR kiválasztva!</v>
      </c>
      <c r="AV293" s="173" t="s">
        <v>0</v>
      </c>
      <c r="AW293" s="173" t="s">
        <v>0</v>
      </c>
      <c r="AZ293" s="8" t="e">
        <f>VLOOKUP($G293,Összesítő!$B:$F,3,FALSE)</f>
        <v>#N/A</v>
      </c>
      <c r="BA293" s="8">
        <f t="shared" si="420"/>
        <v>0</v>
      </c>
      <c r="BB293" s="5" t="e">
        <f t="shared" si="421"/>
        <v>#N/A</v>
      </c>
      <c r="BC293" s="5" t="e">
        <f t="shared" si="422"/>
        <v>#N/A</v>
      </c>
      <c r="BD293" s="5" t="e">
        <f t="shared" si="423"/>
        <v>#N/A</v>
      </c>
      <c r="BE293" s="5" t="e">
        <f t="shared" si="424"/>
        <v>#N/A</v>
      </c>
      <c r="BF293" s="5">
        <f t="shared" si="425"/>
        <v>0</v>
      </c>
      <c r="BG293" s="8" t="str">
        <f t="shared" si="426"/>
        <v>A forrás egyenlő a költséggel (I.ütem).</v>
      </c>
      <c r="BH293" s="5">
        <f t="shared" si="427"/>
        <v>0</v>
      </c>
      <c r="BI293" s="5">
        <f t="shared" si="428"/>
        <v>0</v>
      </c>
      <c r="BJ293" s="5">
        <f t="shared" si="429"/>
        <v>0</v>
      </c>
      <c r="BK293" s="5">
        <f t="shared" si="430"/>
        <v>0</v>
      </c>
      <c r="BL293" s="5">
        <f t="shared" si="431"/>
        <v>0</v>
      </c>
      <c r="BM293" s="4" t="str">
        <f t="shared" si="432"/>
        <v>Nem hosszútávú a feladat.</v>
      </c>
      <c r="BN293" s="5">
        <f t="shared" si="433"/>
        <v>1</v>
      </c>
      <c r="BO293" s="5">
        <f t="shared" si="434"/>
        <v>0</v>
      </c>
      <c r="BP293" s="5">
        <f t="shared" si="435"/>
        <v>1</v>
      </c>
      <c r="BQ293" s="5">
        <f t="shared" si="436"/>
        <v>0</v>
      </c>
      <c r="BR293" s="5" t="e">
        <f t="shared" si="437"/>
        <v>#N/A</v>
      </c>
      <c r="BS293" s="8" t="str">
        <f t="shared" si="438"/>
        <v>Nincs hosszútávú terv!</v>
      </c>
      <c r="BT293" s="5" t="e">
        <f t="shared" si="439"/>
        <v>#N/A</v>
      </c>
      <c r="BU293" s="5" t="e">
        <f t="shared" si="440"/>
        <v>#N/A</v>
      </c>
      <c r="BV293" s="5">
        <f t="shared" si="441"/>
        <v>0</v>
      </c>
      <c r="BW293" s="5">
        <f t="shared" si="442"/>
        <v>0</v>
      </c>
      <c r="BX293" s="5">
        <f t="shared" si="443"/>
        <v>0</v>
      </c>
      <c r="BY293" s="5">
        <f t="shared" si="444"/>
        <v>0</v>
      </c>
      <c r="BZ293" s="5">
        <f t="shared" si="445"/>
        <v>0</v>
      </c>
      <c r="CA293" s="5">
        <f t="shared" si="446"/>
        <v>0</v>
      </c>
      <c r="CB293" s="5">
        <f t="shared" si="447"/>
        <v>0</v>
      </c>
      <c r="CC293" s="5">
        <f t="shared" si="448"/>
        <v>0</v>
      </c>
      <c r="CD293" s="5">
        <f t="shared" si="449"/>
        <v>0</v>
      </c>
      <c r="CE293" s="5" t="e">
        <f t="shared" si="450"/>
        <v>#N/A</v>
      </c>
      <c r="CF293" s="4" t="e">
        <f t="shared" si="451"/>
        <v>#N/A</v>
      </c>
      <c r="CG293" s="5">
        <f t="shared" si="452"/>
        <v>0</v>
      </c>
      <c r="CH293" s="5" t="e">
        <f t="shared" si="453"/>
        <v>#N/A</v>
      </c>
      <c r="CI293" s="5" t="e">
        <f t="shared" si="454"/>
        <v>#N/A</v>
      </c>
    </row>
    <row r="294" spans="1:87" s="2" customFormat="1" ht="28.8" hidden="1" x14ac:dyDescent="0.3">
      <c r="A294" s="1" t="str">
        <f t="shared" si="414"/>
        <v>Kitöltés rendben!</v>
      </c>
      <c r="B294" s="172">
        <v>2</v>
      </c>
      <c r="C294" s="171" t="s">
        <v>399</v>
      </c>
      <c r="D294" s="173" t="s">
        <v>520</v>
      </c>
      <c r="E294" s="173" t="s">
        <v>576</v>
      </c>
      <c r="F294" s="174" t="str">
        <f>VLOOKUP($G294,Összesítő!$B:$F,2,FALSE)</f>
        <v>11-13028-1-001-00-03</v>
      </c>
      <c r="G294" s="171" t="s">
        <v>140</v>
      </c>
      <c r="H294" s="174">
        <f>COUNTA($G$3:G294)</f>
        <v>239</v>
      </c>
      <c r="I294" s="174" t="str">
        <f>AZ294&amp;"_"&amp;H294&amp;"_FIV_"&amp;LEFT(Előlap!$B$6,4)</f>
        <v>4149_239_FIV_2026</v>
      </c>
      <c r="J294" s="174" t="str">
        <f>VLOOKUP($G294,Összesítő!$B:$F,5,FALSE)</f>
        <v>Kondorfa</v>
      </c>
      <c r="K294" s="174" t="str">
        <f>VLOOKUP($G294,Összesítő!$B:$F,4,FALSE)</f>
        <v>Kondorfa Község Önkormányzata</v>
      </c>
      <c r="L294" s="6">
        <f t="shared" si="415"/>
        <v>80000</v>
      </c>
      <c r="M294" s="172">
        <v>2035</v>
      </c>
      <c r="N294" s="172">
        <v>2035</v>
      </c>
      <c r="O294" s="12">
        <v>0</v>
      </c>
      <c r="P294" s="7">
        <v>80000</v>
      </c>
      <c r="Q294" s="7">
        <v>0</v>
      </c>
      <c r="S294" s="7">
        <v>0</v>
      </c>
      <c r="T294" s="7">
        <v>0</v>
      </c>
      <c r="U294" s="7">
        <v>0</v>
      </c>
      <c r="V294" s="7">
        <v>0</v>
      </c>
      <c r="W294" s="7">
        <v>0</v>
      </c>
      <c r="X294" s="7">
        <v>0</v>
      </c>
      <c r="Y294" s="7">
        <v>0</v>
      </c>
      <c r="Z294" s="7">
        <v>0</v>
      </c>
      <c r="AA294" s="7">
        <v>0</v>
      </c>
      <c r="AB294" s="7">
        <v>0</v>
      </c>
      <c r="AC294" s="7">
        <v>0</v>
      </c>
      <c r="AD294" s="6">
        <f t="shared" si="416"/>
        <v>0</v>
      </c>
      <c r="AE294" s="3" t="str">
        <f t="shared" si="417"/>
        <v>Nem rövidtávú a feladat.</v>
      </c>
      <c r="AG294" s="7">
        <v>0</v>
      </c>
      <c r="AH294" s="7">
        <v>0</v>
      </c>
      <c r="AI294" s="7">
        <v>300</v>
      </c>
      <c r="AJ294" s="7">
        <v>0</v>
      </c>
      <c r="AK294" s="7">
        <v>0</v>
      </c>
      <c r="AL294" s="7">
        <v>0</v>
      </c>
      <c r="AM294" s="7">
        <v>0</v>
      </c>
      <c r="AN294" s="7">
        <v>0</v>
      </c>
      <c r="AO294" s="7">
        <v>0</v>
      </c>
      <c r="AP294" s="7">
        <v>0</v>
      </c>
      <c r="AQ294" s="7">
        <v>0</v>
      </c>
      <c r="AR294" s="6">
        <f t="shared" si="418"/>
        <v>300</v>
      </c>
      <c r="AS294" s="171" t="s">
        <v>580</v>
      </c>
      <c r="AT294" s="3" t="str">
        <f t="shared" si="419"/>
        <v>Forráshiányos a feladat!</v>
      </c>
      <c r="AV294" s="173" t="s">
        <v>0</v>
      </c>
      <c r="AW294" s="173" t="s">
        <v>0</v>
      </c>
      <c r="AZ294" s="8">
        <f>VLOOKUP($G294,Összesítő!$B:$F,3,FALSE)</f>
        <v>4149</v>
      </c>
      <c r="BA294" s="8">
        <f t="shared" si="420"/>
        <v>0</v>
      </c>
      <c r="BB294" s="5">
        <f t="shared" si="421"/>
        <v>1</v>
      </c>
      <c r="BC294" s="5" t="str">
        <f t="shared" si="422"/>
        <v>H</v>
      </c>
      <c r="BD294" s="5">
        <f t="shared" si="423"/>
        <v>0</v>
      </c>
      <c r="BE294" s="5">
        <f t="shared" si="424"/>
        <v>0</v>
      </c>
      <c r="BF294" s="5">
        <f t="shared" si="425"/>
        <v>0</v>
      </c>
      <c r="BG294" s="8" t="str">
        <f t="shared" si="426"/>
        <v>Nem rövidtávú a feladat.</v>
      </c>
      <c r="BH294" s="5">
        <f t="shared" si="427"/>
        <v>1</v>
      </c>
      <c r="BI294" s="5">
        <f t="shared" si="428"/>
        <v>1</v>
      </c>
      <c r="BJ294" s="5">
        <f t="shared" si="429"/>
        <v>1</v>
      </c>
      <c r="BK294" s="5">
        <f t="shared" si="430"/>
        <v>1</v>
      </c>
      <c r="BL294" s="5">
        <f t="shared" si="431"/>
        <v>1</v>
      </c>
      <c r="BM294" s="4" t="str">
        <f t="shared" si="432"/>
        <v>Forráshiányos a feladat!</v>
      </c>
      <c r="BN294" s="5">
        <f t="shared" si="433"/>
        <v>0</v>
      </c>
      <c r="BO294" s="5">
        <f t="shared" si="434"/>
        <v>1</v>
      </c>
      <c r="BP294" s="5">
        <f t="shared" si="435"/>
        <v>0</v>
      </c>
      <c r="BQ294" s="5">
        <f t="shared" si="436"/>
        <v>0</v>
      </c>
      <c r="BR294" s="5">
        <f t="shared" si="437"/>
        <v>0</v>
      </c>
      <c r="BS294" s="8">
        <f t="shared" si="438"/>
        <v>0</v>
      </c>
      <c r="BT294" s="5">
        <f t="shared" si="439"/>
        <v>0</v>
      </c>
      <c r="BU294" s="5">
        <f t="shared" si="440"/>
        <v>0</v>
      </c>
      <c r="BV294" s="5">
        <f t="shared" si="441"/>
        <v>1</v>
      </c>
      <c r="BW294" s="5">
        <f t="shared" si="442"/>
        <v>1</v>
      </c>
      <c r="BX294" s="5">
        <f t="shared" si="443"/>
        <v>1</v>
      </c>
      <c r="BY294" s="5">
        <f t="shared" si="444"/>
        <v>1</v>
      </c>
      <c r="BZ294" s="5">
        <f t="shared" si="445"/>
        <v>1</v>
      </c>
      <c r="CA294" s="5">
        <f t="shared" si="446"/>
        <v>1</v>
      </c>
      <c r="CB294" s="5">
        <f t="shared" si="447"/>
        <v>1</v>
      </c>
      <c r="CC294" s="5">
        <f t="shared" si="448"/>
        <v>1</v>
      </c>
      <c r="CD294" s="5">
        <f t="shared" si="449"/>
        <v>1</v>
      </c>
      <c r="CE294" s="5" t="str">
        <f t="shared" si="450"/>
        <v>?</v>
      </c>
      <c r="CF294" s="4" t="str">
        <f t="shared" si="451"/>
        <v>Kitöltés rendben!</v>
      </c>
      <c r="CG294" s="5">
        <f t="shared" si="452"/>
        <v>1</v>
      </c>
      <c r="CH294" s="5">
        <f t="shared" si="453"/>
        <v>0</v>
      </c>
      <c r="CI294" s="5">
        <f t="shared" si="454"/>
        <v>1</v>
      </c>
    </row>
    <row r="295" spans="1:87" s="2" customFormat="1" ht="31.2" hidden="1" customHeight="1" x14ac:dyDescent="0.3">
      <c r="A295" s="1" t="str">
        <f t="shared" si="414"/>
        <v>Kitöltés rendben!</v>
      </c>
      <c r="B295" s="172">
        <v>0</v>
      </c>
      <c r="C295" s="171" t="s">
        <v>489</v>
      </c>
      <c r="D295" s="173" t="s">
        <v>506</v>
      </c>
      <c r="E295" s="173" t="s">
        <v>575</v>
      </c>
      <c r="F295" s="174" t="str">
        <f>VLOOKUP($G295,Összesítő!$B:$F,2,FALSE)</f>
        <v>11-13028-1-001-00-03</v>
      </c>
      <c r="G295" s="171" t="s">
        <v>140</v>
      </c>
      <c r="H295" s="174">
        <f>COUNTA($G$3:G295)</f>
        <v>240</v>
      </c>
      <c r="I295" s="174" t="str">
        <f>AZ295&amp;"_"&amp;H295&amp;"_FIV_"&amp;LEFT(Előlap!$B$6,4)</f>
        <v>4149_240_FIV_2026</v>
      </c>
      <c r="J295" s="174" t="str">
        <f>VLOOKUP($G295,Összesítő!$B:$F,5,FALSE)</f>
        <v>Kondorfa</v>
      </c>
      <c r="K295" s="174" t="str">
        <f>VLOOKUP($G295,Összesítő!$B:$F,4,FALSE)</f>
        <v>Kondorfa Község Önkormányzata</v>
      </c>
      <c r="L295" s="6">
        <f t="shared" si="415"/>
        <v>0</v>
      </c>
      <c r="M295" s="172">
        <v>2027</v>
      </c>
      <c r="N295" s="172">
        <v>2027</v>
      </c>
      <c r="O295" s="12">
        <v>0</v>
      </c>
      <c r="P295" s="7">
        <v>0</v>
      </c>
      <c r="Q295" s="7">
        <v>0</v>
      </c>
      <c r="S295" s="7">
        <v>0</v>
      </c>
      <c r="T295" s="7">
        <v>0</v>
      </c>
      <c r="U295" s="7">
        <v>0</v>
      </c>
      <c r="V295" s="7">
        <v>0</v>
      </c>
      <c r="W295" s="7">
        <v>0</v>
      </c>
      <c r="X295" s="7">
        <v>0</v>
      </c>
      <c r="Y295" s="7">
        <v>0</v>
      </c>
      <c r="Z295" s="7">
        <v>0</v>
      </c>
      <c r="AA295" s="7">
        <v>0</v>
      </c>
      <c r="AB295" s="7">
        <v>0</v>
      </c>
      <c r="AC295" s="7">
        <v>0</v>
      </c>
      <c r="AD295" s="6">
        <f t="shared" si="416"/>
        <v>0</v>
      </c>
      <c r="AE295" s="3" t="str">
        <f t="shared" si="417"/>
        <v>A forrás egyenlő a költséggel (I.ütem).</v>
      </c>
      <c r="AG295" s="7">
        <v>0</v>
      </c>
      <c r="AH295" s="7">
        <v>0</v>
      </c>
      <c r="AI295" s="7">
        <v>0</v>
      </c>
      <c r="AJ295" s="7">
        <v>0</v>
      </c>
      <c r="AK295" s="7">
        <v>0</v>
      </c>
      <c r="AL295" s="7">
        <v>0</v>
      </c>
      <c r="AM295" s="7">
        <v>0</v>
      </c>
      <c r="AN295" s="7">
        <v>0</v>
      </c>
      <c r="AO295" s="7">
        <v>0</v>
      </c>
      <c r="AP295" s="7">
        <v>0</v>
      </c>
      <c r="AQ295" s="7">
        <v>0</v>
      </c>
      <c r="AR295" s="6">
        <f t="shared" si="418"/>
        <v>0</v>
      </c>
      <c r="AS295" s="171" t="s">
        <v>581</v>
      </c>
      <c r="AT295" s="3" t="str">
        <f t="shared" si="419"/>
        <v>Nem hosszútávú a feladat.</v>
      </c>
      <c r="AV295" s="173" t="s">
        <v>582</v>
      </c>
      <c r="AW295" s="173" t="s">
        <v>0</v>
      </c>
      <c r="AZ295" s="8">
        <f>VLOOKUP($G295,Összesítő!$B:$F,3,FALSE)</f>
        <v>4149</v>
      </c>
      <c r="BA295" s="8">
        <f t="shared" si="420"/>
        <v>31</v>
      </c>
      <c r="BB295" s="5">
        <f t="shared" si="421"/>
        <v>1</v>
      </c>
      <c r="BC295" s="5" t="str">
        <f t="shared" si="422"/>
        <v>R</v>
      </c>
      <c r="BD295" s="5">
        <f t="shared" si="423"/>
        <v>1</v>
      </c>
      <c r="BE295" s="5">
        <f t="shared" si="424"/>
        <v>0</v>
      </c>
      <c r="BF295" s="5">
        <f t="shared" si="425"/>
        <v>0</v>
      </c>
      <c r="BG295" s="8" t="str">
        <f t="shared" si="426"/>
        <v>A forrás egyenlő a költséggel (I.ütem).</v>
      </c>
      <c r="BH295" s="5">
        <f t="shared" si="427"/>
        <v>1</v>
      </c>
      <c r="BI295" s="5">
        <f t="shared" si="428"/>
        <v>1</v>
      </c>
      <c r="BJ295" s="5">
        <f t="shared" si="429"/>
        <v>0</v>
      </c>
      <c r="BK295" s="5">
        <f t="shared" si="430"/>
        <v>1</v>
      </c>
      <c r="BL295" s="5">
        <f t="shared" si="431"/>
        <v>1</v>
      </c>
      <c r="BM295" s="4" t="str">
        <f t="shared" si="432"/>
        <v>Nem hosszútávú a feladat.</v>
      </c>
      <c r="BN295" s="5">
        <f t="shared" si="433"/>
        <v>1</v>
      </c>
      <c r="BO295" s="5">
        <f t="shared" si="434"/>
        <v>0</v>
      </c>
      <c r="BP295" s="5">
        <f t="shared" si="435"/>
        <v>1</v>
      </c>
      <c r="BQ295" s="5">
        <f t="shared" si="436"/>
        <v>0</v>
      </c>
      <c r="BR295" s="5">
        <f t="shared" si="437"/>
        <v>1</v>
      </c>
      <c r="BS295" s="8" t="str">
        <f t="shared" si="438"/>
        <v>Nincs hosszútávú terv!</v>
      </c>
      <c r="BT295" s="5">
        <f t="shared" si="439"/>
        <v>1</v>
      </c>
      <c r="BU295" s="5">
        <f t="shared" si="440"/>
        <v>0</v>
      </c>
      <c r="BV295" s="5">
        <f t="shared" si="441"/>
        <v>1</v>
      </c>
      <c r="BW295" s="5">
        <f t="shared" si="442"/>
        <v>1</v>
      </c>
      <c r="BX295" s="5">
        <f t="shared" si="443"/>
        <v>1</v>
      </c>
      <c r="BY295" s="5">
        <f t="shared" si="444"/>
        <v>1</v>
      </c>
      <c r="BZ295" s="5">
        <f t="shared" si="445"/>
        <v>1</v>
      </c>
      <c r="CA295" s="5">
        <f t="shared" si="446"/>
        <v>1</v>
      </c>
      <c r="CB295" s="5">
        <f t="shared" si="447"/>
        <v>1</v>
      </c>
      <c r="CC295" s="5">
        <f t="shared" si="448"/>
        <v>1</v>
      </c>
      <c r="CD295" s="5">
        <f t="shared" si="449"/>
        <v>1</v>
      </c>
      <c r="CE295" s="5" t="str">
        <f t="shared" si="450"/>
        <v>?</v>
      </c>
      <c r="CF295" s="4" t="str">
        <f t="shared" si="451"/>
        <v>Kitöltés rendben!</v>
      </c>
      <c r="CG295" s="5">
        <f t="shared" si="452"/>
        <v>1</v>
      </c>
      <c r="CH295" s="5">
        <f t="shared" si="453"/>
        <v>1</v>
      </c>
      <c r="CI295" s="5">
        <f t="shared" si="454"/>
        <v>0</v>
      </c>
    </row>
    <row r="296" spans="1:87" s="2" customFormat="1" ht="31.2" hidden="1" customHeight="1" x14ac:dyDescent="0.3">
      <c r="A296" s="1" t="str">
        <f t="shared" si="414"/>
        <v>Nincs VKR kiválasztva!</v>
      </c>
      <c r="B296" s="172"/>
      <c r="C296" s="171"/>
      <c r="D296" s="173"/>
      <c r="E296" s="173"/>
      <c r="F296" s="174" t="e">
        <f>VLOOKUP($G296,Összesítő!$B:$F,2,FALSE)</f>
        <v>#N/A</v>
      </c>
      <c r="G296" s="171"/>
      <c r="H296" s="174">
        <f>COUNTA($G$3:G296)</f>
        <v>240</v>
      </c>
      <c r="I296" s="174" t="e">
        <f>AZ296&amp;"_"&amp;H296&amp;"_FIV_"&amp;LEFT(Előlap!$B$6,4)</f>
        <v>#N/A</v>
      </c>
      <c r="J296" s="174" t="e">
        <f>VLOOKUP($G296,Összesítő!$B:$F,5,FALSE)</f>
        <v>#N/A</v>
      </c>
      <c r="K296" s="174" t="e">
        <f>VLOOKUP($G296,Összesítő!$B:$F,4,FALSE)</f>
        <v>#N/A</v>
      </c>
      <c r="L296" s="6">
        <f t="shared" si="415"/>
        <v>0</v>
      </c>
      <c r="M296" s="172"/>
      <c r="N296" s="172"/>
      <c r="O296" s="12"/>
      <c r="P296" s="7"/>
      <c r="Q296" s="7"/>
      <c r="S296" s="7"/>
      <c r="T296" s="7"/>
      <c r="U296" s="7"/>
      <c r="V296" s="7"/>
      <c r="W296" s="7"/>
      <c r="X296" s="7"/>
      <c r="Y296" s="7"/>
      <c r="Z296" s="7"/>
      <c r="AA296" s="7"/>
      <c r="AB296" s="7"/>
      <c r="AC296" s="7"/>
      <c r="AD296" s="6">
        <f t="shared" si="416"/>
        <v>0</v>
      </c>
      <c r="AE296" s="3" t="str">
        <f t="shared" si="417"/>
        <v>Nincs VKR kiválasztva!</v>
      </c>
      <c r="AG296" s="7"/>
      <c r="AH296" s="7"/>
      <c r="AI296" s="7"/>
      <c r="AJ296" s="7"/>
      <c r="AK296" s="7"/>
      <c r="AL296" s="7"/>
      <c r="AM296" s="7"/>
      <c r="AN296" s="7"/>
      <c r="AO296" s="7"/>
      <c r="AP296" s="7"/>
      <c r="AQ296" s="7"/>
      <c r="AR296" s="6">
        <f t="shared" si="418"/>
        <v>0</v>
      </c>
      <c r="AS296" s="171"/>
      <c r="AT296" s="3" t="str">
        <f t="shared" si="419"/>
        <v>Nincs VKR kiválasztva!</v>
      </c>
      <c r="AV296" s="173" t="s">
        <v>0</v>
      </c>
      <c r="AW296" s="173" t="s">
        <v>0</v>
      </c>
      <c r="AZ296" s="8" t="e">
        <f>VLOOKUP($G296,Összesítő!$B:$F,3,FALSE)</f>
        <v>#N/A</v>
      </c>
      <c r="BA296" s="8">
        <f t="shared" si="420"/>
        <v>0</v>
      </c>
      <c r="BB296" s="5" t="e">
        <f t="shared" si="421"/>
        <v>#N/A</v>
      </c>
      <c r="BC296" s="5" t="e">
        <f t="shared" si="422"/>
        <v>#N/A</v>
      </c>
      <c r="BD296" s="5" t="e">
        <f t="shared" si="423"/>
        <v>#N/A</v>
      </c>
      <c r="BE296" s="5" t="e">
        <f t="shared" si="424"/>
        <v>#N/A</v>
      </c>
      <c r="BF296" s="5">
        <f t="shared" si="425"/>
        <v>0</v>
      </c>
      <c r="BG296" s="8" t="str">
        <f t="shared" si="426"/>
        <v>A forrás egyenlő a költséggel (I.ütem).</v>
      </c>
      <c r="BH296" s="5">
        <f t="shared" si="427"/>
        <v>0</v>
      </c>
      <c r="BI296" s="5">
        <f t="shared" si="428"/>
        <v>0</v>
      </c>
      <c r="BJ296" s="5">
        <f t="shared" si="429"/>
        <v>0</v>
      </c>
      <c r="BK296" s="5">
        <f t="shared" si="430"/>
        <v>0</v>
      </c>
      <c r="BL296" s="5">
        <f t="shared" si="431"/>
        <v>0</v>
      </c>
      <c r="BM296" s="4" t="str">
        <f t="shared" si="432"/>
        <v>Nem hosszútávú a feladat.</v>
      </c>
      <c r="BN296" s="5">
        <f t="shared" si="433"/>
        <v>1</v>
      </c>
      <c r="BO296" s="5">
        <f t="shared" si="434"/>
        <v>0</v>
      </c>
      <c r="BP296" s="5">
        <f t="shared" si="435"/>
        <v>1</v>
      </c>
      <c r="BQ296" s="5">
        <f t="shared" si="436"/>
        <v>0</v>
      </c>
      <c r="BR296" s="5" t="e">
        <f t="shared" si="437"/>
        <v>#N/A</v>
      </c>
      <c r="BS296" s="8" t="str">
        <f t="shared" si="438"/>
        <v>Nincs hosszútávú terv!</v>
      </c>
      <c r="BT296" s="5" t="e">
        <f t="shared" si="439"/>
        <v>#N/A</v>
      </c>
      <c r="BU296" s="5" t="e">
        <f t="shared" si="440"/>
        <v>#N/A</v>
      </c>
      <c r="BV296" s="5">
        <f t="shared" si="441"/>
        <v>0</v>
      </c>
      <c r="BW296" s="5">
        <f t="shared" si="442"/>
        <v>0</v>
      </c>
      <c r="BX296" s="5">
        <f t="shared" si="443"/>
        <v>0</v>
      </c>
      <c r="BY296" s="5">
        <f t="shared" si="444"/>
        <v>0</v>
      </c>
      <c r="BZ296" s="5">
        <f t="shared" si="445"/>
        <v>0</v>
      </c>
      <c r="CA296" s="5">
        <f t="shared" si="446"/>
        <v>0</v>
      </c>
      <c r="CB296" s="5">
        <f t="shared" si="447"/>
        <v>0</v>
      </c>
      <c r="CC296" s="5">
        <f t="shared" si="448"/>
        <v>0</v>
      </c>
      <c r="CD296" s="5">
        <f t="shared" si="449"/>
        <v>0</v>
      </c>
      <c r="CE296" s="5" t="e">
        <f t="shared" si="450"/>
        <v>#N/A</v>
      </c>
      <c r="CF296" s="4" t="e">
        <f t="shared" si="451"/>
        <v>#N/A</v>
      </c>
      <c r="CG296" s="5">
        <f t="shared" si="452"/>
        <v>0</v>
      </c>
      <c r="CH296" s="5" t="e">
        <f t="shared" si="453"/>
        <v>#N/A</v>
      </c>
      <c r="CI296" s="5" t="e">
        <f t="shared" si="454"/>
        <v>#N/A</v>
      </c>
    </row>
    <row r="297" spans="1:87" s="2" customFormat="1" ht="129.6" hidden="1" x14ac:dyDescent="0.3">
      <c r="A297" s="1" t="str">
        <f t="shared" si="414"/>
        <v>Kitöltés rendben!</v>
      </c>
      <c r="B297" s="172">
        <v>2</v>
      </c>
      <c r="C297" s="171" t="s">
        <v>399</v>
      </c>
      <c r="D297" s="173" t="s">
        <v>520</v>
      </c>
      <c r="E297" s="173" t="s">
        <v>576</v>
      </c>
      <c r="F297" s="174" t="str">
        <f>VLOOKUP($G297,Összesítő!$B:$F,2,FALSE)</f>
        <v>11-17020-1-005-00-15</v>
      </c>
      <c r="G297" s="171" t="s">
        <v>160</v>
      </c>
      <c r="H297" s="174">
        <f>COUNTA($G$3:G297)</f>
        <v>241</v>
      </c>
      <c r="I297" s="174" t="str">
        <f>AZ297&amp;"_"&amp;H297&amp;"_FIV_"&amp;LEFT(Előlap!$B$6,4)</f>
        <v>4154_241_FIV_2026</v>
      </c>
      <c r="J297" s="174" t="str">
        <f>VLOOKUP($G297,Összesítő!$B:$F,5,FALSE)</f>
        <v>Bajánsenye, Kercaszomor, Kerkáskápolna, Magyarföld, Ramocsa</v>
      </c>
      <c r="K297" s="174" t="str">
        <f>VLOOKUP($G297,Összesítő!$B:$F,4,FALSE)</f>
        <v>Bajánsenye Község Önkormányzata, Kercaszomor Község Önkormányzata, Kerkáskápolna Község Önkormányzata, Magyarföld Község Önkormányzata, Ramocsa Község Önkormányzata</v>
      </c>
      <c r="L297" s="6">
        <f t="shared" si="415"/>
        <v>80000</v>
      </c>
      <c r="M297" s="172">
        <v>2032</v>
      </c>
      <c r="N297" s="172">
        <v>2032</v>
      </c>
      <c r="O297" s="12">
        <v>0</v>
      </c>
      <c r="P297" s="7">
        <v>80000</v>
      </c>
      <c r="Q297" s="7">
        <v>0</v>
      </c>
      <c r="S297" s="7">
        <v>0</v>
      </c>
      <c r="T297" s="7">
        <v>0</v>
      </c>
      <c r="U297" s="7">
        <v>0</v>
      </c>
      <c r="V297" s="7">
        <v>0</v>
      </c>
      <c r="W297" s="7">
        <v>0</v>
      </c>
      <c r="X297" s="7">
        <v>0</v>
      </c>
      <c r="Y297" s="7">
        <v>0</v>
      </c>
      <c r="Z297" s="7">
        <v>0</v>
      </c>
      <c r="AA297" s="7">
        <v>0</v>
      </c>
      <c r="AB297" s="7">
        <v>0</v>
      </c>
      <c r="AC297" s="7">
        <v>0</v>
      </c>
      <c r="AD297" s="6">
        <f t="shared" si="416"/>
        <v>0</v>
      </c>
      <c r="AE297" s="3" t="str">
        <f t="shared" si="417"/>
        <v>Nem rövidtávú a feladat.</v>
      </c>
      <c r="AG297" s="7">
        <v>0</v>
      </c>
      <c r="AH297" s="7">
        <v>0</v>
      </c>
      <c r="AI297" s="7">
        <v>40</v>
      </c>
      <c r="AJ297" s="7">
        <v>0</v>
      </c>
      <c r="AK297" s="7">
        <v>0</v>
      </c>
      <c r="AL297" s="7">
        <v>0</v>
      </c>
      <c r="AM297" s="7">
        <v>0</v>
      </c>
      <c r="AN297" s="7">
        <v>0</v>
      </c>
      <c r="AO297" s="7">
        <v>0</v>
      </c>
      <c r="AP297" s="7">
        <v>0</v>
      </c>
      <c r="AQ297" s="7">
        <v>0</v>
      </c>
      <c r="AR297" s="6">
        <f t="shared" si="418"/>
        <v>40</v>
      </c>
      <c r="AS297" s="171" t="s">
        <v>580</v>
      </c>
      <c r="AT297" s="3" t="str">
        <f t="shared" si="419"/>
        <v>Forráshiányos a feladat!</v>
      </c>
      <c r="AV297" s="173" t="s">
        <v>0</v>
      </c>
      <c r="AW297" s="173" t="s">
        <v>0</v>
      </c>
      <c r="AZ297" s="8">
        <f>VLOOKUP($G297,Összesítő!$B:$F,3,FALSE)</f>
        <v>4154</v>
      </c>
      <c r="BA297" s="8">
        <f t="shared" si="420"/>
        <v>0</v>
      </c>
      <c r="BB297" s="5">
        <f t="shared" si="421"/>
        <v>1</v>
      </c>
      <c r="BC297" s="5" t="str">
        <f t="shared" si="422"/>
        <v>H</v>
      </c>
      <c r="BD297" s="5">
        <f t="shared" si="423"/>
        <v>0</v>
      </c>
      <c r="BE297" s="5">
        <f t="shared" si="424"/>
        <v>0</v>
      </c>
      <c r="BF297" s="5">
        <f t="shared" si="425"/>
        <v>0</v>
      </c>
      <c r="BG297" s="8" t="str">
        <f t="shared" si="426"/>
        <v>Nem rövidtávú a feladat.</v>
      </c>
      <c r="BH297" s="5">
        <f t="shared" si="427"/>
        <v>1</v>
      </c>
      <c r="BI297" s="5">
        <f t="shared" si="428"/>
        <v>1</v>
      </c>
      <c r="BJ297" s="5">
        <f t="shared" si="429"/>
        <v>1</v>
      </c>
      <c r="BK297" s="5">
        <f t="shared" si="430"/>
        <v>1</v>
      </c>
      <c r="BL297" s="5">
        <f t="shared" si="431"/>
        <v>1</v>
      </c>
      <c r="BM297" s="4" t="str">
        <f t="shared" si="432"/>
        <v>Forráshiányos a feladat!</v>
      </c>
      <c r="BN297" s="5">
        <f t="shared" si="433"/>
        <v>0</v>
      </c>
      <c r="BO297" s="5">
        <f t="shared" si="434"/>
        <v>1</v>
      </c>
      <c r="BP297" s="5">
        <f t="shared" si="435"/>
        <v>0</v>
      </c>
      <c r="BQ297" s="5">
        <f t="shared" si="436"/>
        <v>0</v>
      </c>
      <c r="BR297" s="5">
        <f t="shared" si="437"/>
        <v>0</v>
      </c>
      <c r="BS297" s="8">
        <f t="shared" si="438"/>
        <v>0</v>
      </c>
      <c r="BT297" s="5">
        <f t="shared" si="439"/>
        <v>0</v>
      </c>
      <c r="BU297" s="5">
        <f t="shared" si="440"/>
        <v>0</v>
      </c>
      <c r="BV297" s="5">
        <f t="shared" si="441"/>
        <v>1</v>
      </c>
      <c r="BW297" s="5">
        <f t="shared" si="442"/>
        <v>1</v>
      </c>
      <c r="BX297" s="5">
        <f t="shared" si="443"/>
        <v>1</v>
      </c>
      <c r="BY297" s="5">
        <f t="shared" si="444"/>
        <v>1</v>
      </c>
      <c r="BZ297" s="5">
        <f t="shared" si="445"/>
        <v>1</v>
      </c>
      <c r="CA297" s="5">
        <f t="shared" si="446"/>
        <v>1</v>
      </c>
      <c r="CB297" s="5">
        <f t="shared" si="447"/>
        <v>1</v>
      </c>
      <c r="CC297" s="5">
        <f t="shared" si="448"/>
        <v>1</v>
      </c>
      <c r="CD297" s="5">
        <f t="shared" si="449"/>
        <v>1</v>
      </c>
      <c r="CE297" s="5" t="str">
        <f t="shared" si="450"/>
        <v>?</v>
      </c>
      <c r="CF297" s="4" t="str">
        <f t="shared" si="451"/>
        <v>Kitöltés rendben!</v>
      </c>
      <c r="CG297" s="5">
        <f t="shared" si="452"/>
        <v>1</v>
      </c>
      <c r="CH297" s="5">
        <f t="shared" si="453"/>
        <v>0</v>
      </c>
      <c r="CI297" s="5">
        <f t="shared" si="454"/>
        <v>1</v>
      </c>
    </row>
    <row r="298" spans="1:87" s="2" customFormat="1" ht="129.6" hidden="1" customHeight="1" x14ac:dyDescent="0.3">
      <c r="A298" s="1" t="str">
        <f t="shared" si="414"/>
        <v>Kitöltés rendben!</v>
      </c>
      <c r="B298" s="172">
        <v>2</v>
      </c>
      <c r="C298" s="171" t="s">
        <v>468</v>
      </c>
      <c r="D298" s="173" t="s">
        <v>512</v>
      </c>
      <c r="E298" s="173" t="s">
        <v>574</v>
      </c>
      <c r="F298" s="174" t="str">
        <f>VLOOKUP($G298,Összesítő!$B:$F,2,FALSE)</f>
        <v>11-17020-1-005-00-15</v>
      </c>
      <c r="G298" s="171" t="s">
        <v>160</v>
      </c>
      <c r="H298" s="174">
        <f>COUNTA($G$3:G298)</f>
        <v>242</v>
      </c>
      <c r="I298" s="174" t="str">
        <f>AZ298&amp;"_"&amp;H298&amp;"_FIV_"&amp;LEFT(Előlap!$B$6,4)</f>
        <v>4154_242_FIV_2026</v>
      </c>
      <c r="J298" s="174" t="str">
        <f>VLOOKUP($G298,Összesítő!$B:$F,5,FALSE)</f>
        <v>Bajánsenye, Kercaszomor, Kerkáskápolna, Magyarföld, Ramocsa</v>
      </c>
      <c r="K298" s="174" t="str">
        <f>VLOOKUP($G298,Összesítő!$B:$F,4,FALSE)</f>
        <v>Bajánsenye Község Önkormányzata, Kercaszomor Község Önkormányzata, Kerkáskápolna Község Önkormányzata, Magyarföld Község Önkormányzata, Ramocsa Község Önkormányzata</v>
      </c>
      <c r="L298" s="6">
        <f t="shared" si="415"/>
        <v>3000</v>
      </c>
      <c r="M298" s="172">
        <v>2028</v>
      </c>
      <c r="N298" s="172">
        <v>2028</v>
      </c>
      <c r="O298" s="12">
        <v>0</v>
      </c>
      <c r="P298" s="7">
        <v>3000</v>
      </c>
      <c r="Q298" s="7">
        <v>0</v>
      </c>
      <c r="S298" s="7">
        <v>0</v>
      </c>
      <c r="T298" s="7">
        <v>0</v>
      </c>
      <c r="U298" s="7">
        <v>0</v>
      </c>
      <c r="V298" s="7">
        <v>0</v>
      </c>
      <c r="W298" s="7">
        <v>0</v>
      </c>
      <c r="X298" s="7">
        <v>0</v>
      </c>
      <c r="Y298" s="7">
        <v>0</v>
      </c>
      <c r="Z298" s="7">
        <v>0</v>
      </c>
      <c r="AA298" s="7">
        <v>0</v>
      </c>
      <c r="AB298" s="7">
        <v>0</v>
      </c>
      <c r="AC298" s="7">
        <v>0</v>
      </c>
      <c r="AD298" s="6">
        <f t="shared" si="416"/>
        <v>0</v>
      </c>
      <c r="AE298" s="3" t="str">
        <f t="shared" si="417"/>
        <v>Nem rövidtávú a feladat.</v>
      </c>
      <c r="AG298" s="7">
        <v>0</v>
      </c>
      <c r="AH298" s="7">
        <v>0</v>
      </c>
      <c r="AI298" s="7">
        <v>0</v>
      </c>
      <c r="AJ298" s="7">
        <v>0</v>
      </c>
      <c r="AK298" s="7">
        <v>0</v>
      </c>
      <c r="AL298" s="7">
        <v>0</v>
      </c>
      <c r="AM298" s="7">
        <v>0</v>
      </c>
      <c r="AN298" s="7">
        <v>0</v>
      </c>
      <c r="AO298" s="7">
        <v>0</v>
      </c>
      <c r="AP298" s="7">
        <v>0</v>
      </c>
      <c r="AQ298" s="7">
        <v>0</v>
      </c>
      <c r="AR298" s="6">
        <f t="shared" si="418"/>
        <v>0</v>
      </c>
      <c r="AS298" s="171" t="s">
        <v>580</v>
      </c>
      <c r="AT298" s="3" t="str">
        <f t="shared" si="419"/>
        <v>Forráshiányos a feladat!</v>
      </c>
      <c r="AV298" s="173" t="s">
        <v>0</v>
      </c>
      <c r="AW298" s="173" t="s">
        <v>0</v>
      </c>
      <c r="AZ298" s="8">
        <f>VLOOKUP($G298,Összesítő!$B:$F,3,FALSE)</f>
        <v>4154</v>
      </c>
      <c r="BA298" s="8">
        <f t="shared" si="420"/>
        <v>0</v>
      </c>
      <c r="BB298" s="5">
        <f t="shared" si="421"/>
        <v>1</v>
      </c>
      <c r="BC298" s="5" t="str">
        <f t="shared" si="422"/>
        <v>H</v>
      </c>
      <c r="BD298" s="5">
        <f t="shared" si="423"/>
        <v>0</v>
      </c>
      <c r="BE298" s="5">
        <f t="shared" si="424"/>
        <v>0</v>
      </c>
      <c r="BF298" s="5">
        <f t="shared" si="425"/>
        <v>0</v>
      </c>
      <c r="BG298" s="8" t="str">
        <f t="shared" si="426"/>
        <v>Nem rövidtávú a feladat.</v>
      </c>
      <c r="BH298" s="5">
        <f t="shared" si="427"/>
        <v>1</v>
      </c>
      <c r="BI298" s="5">
        <f t="shared" si="428"/>
        <v>1</v>
      </c>
      <c r="BJ298" s="5">
        <f t="shared" si="429"/>
        <v>1</v>
      </c>
      <c r="BK298" s="5">
        <f t="shared" si="430"/>
        <v>1</v>
      </c>
      <c r="BL298" s="5">
        <f t="shared" si="431"/>
        <v>1</v>
      </c>
      <c r="BM298" s="4" t="str">
        <f t="shared" si="432"/>
        <v>Forráshiányos a feladat!</v>
      </c>
      <c r="BN298" s="5">
        <f t="shared" si="433"/>
        <v>0</v>
      </c>
      <c r="BO298" s="5">
        <f t="shared" si="434"/>
        <v>1</v>
      </c>
      <c r="BP298" s="5">
        <f t="shared" si="435"/>
        <v>0</v>
      </c>
      <c r="BQ298" s="5">
        <f t="shared" si="436"/>
        <v>0</v>
      </c>
      <c r="BR298" s="5">
        <f t="shared" si="437"/>
        <v>0</v>
      </c>
      <c r="BS298" s="8">
        <f t="shared" si="438"/>
        <v>0</v>
      </c>
      <c r="BT298" s="5">
        <f t="shared" si="439"/>
        <v>0</v>
      </c>
      <c r="BU298" s="5">
        <f t="shared" si="440"/>
        <v>0</v>
      </c>
      <c r="BV298" s="5">
        <f t="shared" si="441"/>
        <v>1</v>
      </c>
      <c r="BW298" s="5">
        <f t="shared" si="442"/>
        <v>1</v>
      </c>
      <c r="BX298" s="5">
        <f t="shared" si="443"/>
        <v>1</v>
      </c>
      <c r="BY298" s="5">
        <f t="shared" si="444"/>
        <v>1</v>
      </c>
      <c r="BZ298" s="5">
        <f t="shared" si="445"/>
        <v>1</v>
      </c>
      <c r="CA298" s="5">
        <f t="shared" si="446"/>
        <v>1</v>
      </c>
      <c r="CB298" s="5">
        <f t="shared" si="447"/>
        <v>1</v>
      </c>
      <c r="CC298" s="5">
        <f t="shared" si="448"/>
        <v>1</v>
      </c>
      <c r="CD298" s="5">
        <f t="shared" si="449"/>
        <v>1</v>
      </c>
      <c r="CE298" s="5" t="str">
        <f t="shared" si="450"/>
        <v>?</v>
      </c>
      <c r="CF298" s="4" t="str">
        <f t="shared" si="451"/>
        <v>Kitöltés rendben!</v>
      </c>
      <c r="CG298" s="5">
        <f t="shared" si="452"/>
        <v>1</v>
      </c>
      <c r="CH298" s="5">
        <f t="shared" si="453"/>
        <v>0</v>
      </c>
      <c r="CI298" s="5">
        <f t="shared" si="454"/>
        <v>1</v>
      </c>
    </row>
    <row r="299" spans="1:87" s="2" customFormat="1" ht="129.6" hidden="1" customHeight="1" x14ac:dyDescent="0.3">
      <c r="A299" s="1" t="str">
        <f t="shared" si="414"/>
        <v>Kitöltés rendben!</v>
      </c>
      <c r="B299" s="172">
        <v>0</v>
      </c>
      <c r="C299" s="171" t="s">
        <v>489</v>
      </c>
      <c r="D299" s="173" t="s">
        <v>506</v>
      </c>
      <c r="E299" s="173" t="s">
        <v>575</v>
      </c>
      <c r="F299" s="174" t="str">
        <f>VLOOKUP($G299,Összesítő!$B:$F,2,FALSE)</f>
        <v>11-17020-1-005-00-15</v>
      </c>
      <c r="G299" s="171" t="s">
        <v>160</v>
      </c>
      <c r="H299" s="174">
        <f>COUNTA($G$3:G299)</f>
        <v>243</v>
      </c>
      <c r="I299" s="174" t="str">
        <f>AZ299&amp;"_"&amp;H299&amp;"_FIV_"&amp;LEFT(Előlap!$B$6,4)</f>
        <v>4154_243_FIV_2026</v>
      </c>
      <c r="J299" s="174" t="str">
        <f>VLOOKUP($G299,Összesítő!$B:$F,5,FALSE)</f>
        <v>Bajánsenye, Kercaszomor, Kerkáskápolna, Magyarföld, Ramocsa</v>
      </c>
      <c r="K299" s="174" t="str">
        <f>VLOOKUP($G299,Összesítő!$B:$F,4,FALSE)</f>
        <v>Bajánsenye Község Önkormányzata, Kercaszomor Község Önkormányzata, Kerkáskápolna Község Önkormányzata, Magyarföld Község Önkormányzata, Ramocsa Község Önkormányzata</v>
      </c>
      <c r="L299" s="6">
        <f t="shared" si="415"/>
        <v>0</v>
      </c>
      <c r="M299" s="172">
        <v>2027</v>
      </c>
      <c r="N299" s="172">
        <v>2027</v>
      </c>
      <c r="O299" s="12">
        <v>0</v>
      </c>
      <c r="P299" s="7">
        <v>0</v>
      </c>
      <c r="Q299" s="7">
        <v>0</v>
      </c>
      <c r="S299" s="7">
        <v>0</v>
      </c>
      <c r="T299" s="7">
        <v>0</v>
      </c>
      <c r="U299" s="7">
        <v>0</v>
      </c>
      <c r="V299" s="7">
        <v>0</v>
      </c>
      <c r="W299" s="7">
        <v>0</v>
      </c>
      <c r="X299" s="7">
        <v>0</v>
      </c>
      <c r="Y299" s="7">
        <v>0</v>
      </c>
      <c r="Z299" s="7">
        <v>0</v>
      </c>
      <c r="AA299" s="7">
        <v>0</v>
      </c>
      <c r="AB299" s="7">
        <v>0</v>
      </c>
      <c r="AC299" s="7">
        <v>0</v>
      </c>
      <c r="AD299" s="6">
        <f t="shared" si="416"/>
        <v>0</v>
      </c>
      <c r="AE299" s="3" t="str">
        <f t="shared" si="417"/>
        <v>A forrás egyenlő a költséggel (I.ütem).</v>
      </c>
      <c r="AG299" s="7">
        <v>0</v>
      </c>
      <c r="AH299" s="7">
        <v>0</v>
      </c>
      <c r="AI299" s="7">
        <v>0</v>
      </c>
      <c r="AJ299" s="7">
        <v>0</v>
      </c>
      <c r="AK299" s="7">
        <v>0</v>
      </c>
      <c r="AL299" s="7">
        <v>0</v>
      </c>
      <c r="AM299" s="7">
        <v>0</v>
      </c>
      <c r="AN299" s="7">
        <v>0</v>
      </c>
      <c r="AO299" s="7">
        <v>0</v>
      </c>
      <c r="AP299" s="7">
        <v>0</v>
      </c>
      <c r="AQ299" s="7">
        <v>0</v>
      </c>
      <c r="AR299" s="6">
        <f t="shared" si="418"/>
        <v>0</v>
      </c>
      <c r="AS299" s="171" t="s">
        <v>581</v>
      </c>
      <c r="AT299" s="3" t="str">
        <f t="shared" si="419"/>
        <v>Nem hosszútávú a feladat.</v>
      </c>
      <c r="AV299" s="173" t="s">
        <v>582</v>
      </c>
      <c r="AW299" s="173" t="s">
        <v>0</v>
      </c>
      <c r="AZ299" s="8">
        <f>VLOOKUP($G299,Összesítő!$B:$F,3,FALSE)</f>
        <v>4154</v>
      </c>
      <c r="BA299" s="8">
        <f t="shared" si="420"/>
        <v>31</v>
      </c>
      <c r="BB299" s="5">
        <f t="shared" si="421"/>
        <v>1</v>
      </c>
      <c r="BC299" s="5" t="str">
        <f t="shared" si="422"/>
        <v>R</v>
      </c>
      <c r="BD299" s="5">
        <f t="shared" si="423"/>
        <v>1</v>
      </c>
      <c r="BE299" s="5">
        <f t="shared" si="424"/>
        <v>0</v>
      </c>
      <c r="BF299" s="5">
        <f t="shared" si="425"/>
        <v>0</v>
      </c>
      <c r="BG299" s="8" t="str">
        <f t="shared" si="426"/>
        <v>A forrás egyenlő a költséggel (I.ütem).</v>
      </c>
      <c r="BH299" s="5">
        <f t="shared" si="427"/>
        <v>1</v>
      </c>
      <c r="BI299" s="5">
        <f t="shared" si="428"/>
        <v>1</v>
      </c>
      <c r="BJ299" s="5">
        <f t="shared" si="429"/>
        <v>0</v>
      </c>
      <c r="BK299" s="5">
        <f t="shared" si="430"/>
        <v>1</v>
      </c>
      <c r="BL299" s="5">
        <f t="shared" si="431"/>
        <v>1</v>
      </c>
      <c r="BM299" s="4" t="str">
        <f t="shared" si="432"/>
        <v>Nem hosszútávú a feladat.</v>
      </c>
      <c r="BN299" s="5">
        <f t="shared" si="433"/>
        <v>1</v>
      </c>
      <c r="BO299" s="5">
        <f t="shared" si="434"/>
        <v>0</v>
      </c>
      <c r="BP299" s="5">
        <f t="shared" si="435"/>
        <v>1</v>
      </c>
      <c r="BQ299" s="5">
        <f t="shared" si="436"/>
        <v>0</v>
      </c>
      <c r="BR299" s="5">
        <f t="shared" si="437"/>
        <v>1</v>
      </c>
      <c r="BS299" s="8" t="str">
        <f t="shared" si="438"/>
        <v>Nincs hosszútávú terv!</v>
      </c>
      <c r="BT299" s="5">
        <f t="shared" si="439"/>
        <v>1</v>
      </c>
      <c r="BU299" s="5">
        <f t="shared" si="440"/>
        <v>0</v>
      </c>
      <c r="BV299" s="5">
        <f t="shared" si="441"/>
        <v>1</v>
      </c>
      <c r="BW299" s="5">
        <f t="shared" si="442"/>
        <v>1</v>
      </c>
      <c r="BX299" s="5">
        <f t="shared" si="443"/>
        <v>1</v>
      </c>
      <c r="BY299" s="5">
        <f t="shared" si="444"/>
        <v>1</v>
      </c>
      <c r="BZ299" s="5">
        <f t="shared" si="445"/>
        <v>1</v>
      </c>
      <c r="CA299" s="5">
        <f t="shared" si="446"/>
        <v>1</v>
      </c>
      <c r="CB299" s="5">
        <f t="shared" si="447"/>
        <v>1</v>
      </c>
      <c r="CC299" s="5">
        <f t="shared" si="448"/>
        <v>1</v>
      </c>
      <c r="CD299" s="5">
        <f t="shared" si="449"/>
        <v>1</v>
      </c>
      <c r="CE299" s="5" t="str">
        <f t="shared" si="450"/>
        <v>?</v>
      </c>
      <c r="CF299" s="4" t="str">
        <f t="shared" si="451"/>
        <v>Kitöltés rendben!</v>
      </c>
      <c r="CG299" s="5">
        <f t="shared" si="452"/>
        <v>1</v>
      </c>
      <c r="CH299" s="5">
        <f t="shared" si="453"/>
        <v>1</v>
      </c>
      <c r="CI299" s="5">
        <f t="shared" si="454"/>
        <v>0</v>
      </c>
    </row>
    <row r="300" spans="1:87" s="2" customFormat="1" ht="31.2" hidden="1" customHeight="1" x14ac:dyDescent="0.3">
      <c r="A300" s="1" t="str">
        <f t="shared" si="414"/>
        <v>Nincs VKR kiválasztva!</v>
      </c>
      <c r="B300" s="172"/>
      <c r="C300" s="171"/>
      <c r="D300" s="173"/>
      <c r="E300" s="173"/>
      <c r="F300" s="174" t="e">
        <f>VLOOKUP($G300,Összesítő!$B:$F,2,FALSE)</f>
        <v>#N/A</v>
      </c>
      <c r="G300" s="171"/>
      <c r="H300" s="174">
        <f>COUNTA($G$3:G300)</f>
        <v>243</v>
      </c>
      <c r="I300" s="174" t="e">
        <f>AZ300&amp;"_"&amp;H300&amp;"_FIV_"&amp;LEFT(Előlap!$B$6,4)</f>
        <v>#N/A</v>
      </c>
      <c r="J300" s="174" t="e">
        <f>VLOOKUP($G300,Összesítő!$B:$F,5,FALSE)</f>
        <v>#N/A</v>
      </c>
      <c r="K300" s="174" t="e">
        <f>VLOOKUP($G300,Összesítő!$B:$F,4,FALSE)</f>
        <v>#N/A</v>
      </c>
      <c r="L300" s="6">
        <f t="shared" si="415"/>
        <v>0</v>
      </c>
      <c r="M300" s="172"/>
      <c r="N300" s="172"/>
      <c r="O300" s="12"/>
      <c r="P300" s="7"/>
      <c r="Q300" s="7"/>
      <c r="S300" s="7"/>
      <c r="T300" s="7"/>
      <c r="U300" s="7"/>
      <c r="V300" s="7"/>
      <c r="W300" s="7"/>
      <c r="X300" s="7"/>
      <c r="Y300" s="7"/>
      <c r="Z300" s="7"/>
      <c r="AA300" s="7"/>
      <c r="AB300" s="7"/>
      <c r="AC300" s="7"/>
      <c r="AD300" s="6">
        <f t="shared" si="416"/>
        <v>0</v>
      </c>
      <c r="AE300" s="3" t="str">
        <f t="shared" si="417"/>
        <v>Nincs VKR kiválasztva!</v>
      </c>
      <c r="AG300" s="7"/>
      <c r="AH300" s="7"/>
      <c r="AI300" s="7"/>
      <c r="AJ300" s="7"/>
      <c r="AK300" s="7"/>
      <c r="AL300" s="7"/>
      <c r="AM300" s="7"/>
      <c r="AN300" s="7"/>
      <c r="AO300" s="7"/>
      <c r="AP300" s="7"/>
      <c r="AQ300" s="7"/>
      <c r="AR300" s="6">
        <f t="shared" si="418"/>
        <v>0</v>
      </c>
      <c r="AS300" s="171"/>
      <c r="AT300" s="3" t="str">
        <f t="shared" si="419"/>
        <v>Nincs VKR kiválasztva!</v>
      </c>
      <c r="AV300" s="173" t="s">
        <v>0</v>
      </c>
      <c r="AW300" s="173" t="s">
        <v>0</v>
      </c>
      <c r="AZ300" s="8" t="e">
        <f>VLOOKUP($G300,Összesítő!$B:$F,3,FALSE)</f>
        <v>#N/A</v>
      </c>
      <c r="BA300" s="8">
        <f t="shared" si="420"/>
        <v>0</v>
      </c>
      <c r="BB300" s="5" t="e">
        <f t="shared" si="421"/>
        <v>#N/A</v>
      </c>
      <c r="BC300" s="5" t="e">
        <f t="shared" si="422"/>
        <v>#N/A</v>
      </c>
      <c r="BD300" s="5" t="e">
        <f t="shared" si="423"/>
        <v>#N/A</v>
      </c>
      <c r="BE300" s="5" t="e">
        <f t="shared" si="424"/>
        <v>#N/A</v>
      </c>
      <c r="BF300" s="5">
        <f t="shared" si="425"/>
        <v>0</v>
      </c>
      <c r="BG300" s="8" t="str">
        <f t="shared" si="426"/>
        <v>A forrás egyenlő a költséggel (I.ütem).</v>
      </c>
      <c r="BH300" s="5">
        <f t="shared" si="427"/>
        <v>0</v>
      </c>
      <c r="BI300" s="5">
        <f t="shared" si="428"/>
        <v>0</v>
      </c>
      <c r="BJ300" s="5">
        <f t="shared" si="429"/>
        <v>0</v>
      </c>
      <c r="BK300" s="5">
        <f t="shared" si="430"/>
        <v>0</v>
      </c>
      <c r="BL300" s="5">
        <f t="shared" si="431"/>
        <v>0</v>
      </c>
      <c r="BM300" s="4" t="str">
        <f t="shared" si="432"/>
        <v>Nem hosszútávú a feladat.</v>
      </c>
      <c r="BN300" s="5">
        <f t="shared" si="433"/>
        <v>1</v>
      </c>
      <c r="BO300" s="5">
        <f t="shared" si="434"/>
        <v>0</v>
      </c>
      <c r="BP300" s="5">
        <f t="shared" si="435"/>
        <v>1</v>
      </c>
      <c r="BQ300" s="5">
        <f t="shared" si="436"/>
        <v>0</v>
      </c>
      <c r="BR300" s="5" t="e">
        <f t="shared" si="437"/>
        <v>#N/A</v>
      </c>
      <c r="BS300" s="8" t="str">
        <f t="shared" si="438"/>
        <v>Nincs hosszútávú terv!</v>
      </c>
      <c r="BT300" s="5" t="e">
        <f t="shared" si="439"/>
        <v>#N/A</v>
      </c>
      <c r="BU300" s="5" t="e">
        <f t="shared" si="440"/>
        <v>#N/A</v>
      </c>
      <c r="BV300" s="5">
        <f t="shared" si="441"/>
        <v>0</v>
      </c>
      <c r="BW300" s="5">
        <f t="shared" si="442"/>
        <v>0</v>
      </c>
      <c r="BX300" s="5">
        <f t="shared" si="443"/>
        <v>0</v>
      </c>
      <c r="BY300" s="5">
        <f t="shared" si="444"/>
        <v>0</v>
      </c>
      <c r="BZ300" s="5">
        <f t="shared" si="445"/>
        <v>0</v>
      </c>
      <c r="CA300" s="5">
        <f t="shared" si="446"/>
        <v>0</v>
      </c>
      <c r="CB300" s="5">
        <f t="shared" si="447"/>
        <v>0</v>
      </c>
      <c r="CC300" s="5">
        <f t="shared" si="448"/>
        <v>0</v>
      </c>
      <c r="CD300" s="5">
        <f t="shared" si="449"/>
        <v>0</v>
      </c>
      <c r="CE300" s="5" t="e">
        <f t="shared" si="450"/>
        <v>#N/A</v>
      </c>
      <c r="CF300" s="4" t="e">
        <f t="shared" si="451"/>
        <v>#N/A</v>
      </c>
      <c r="CG300" s="5">
        <f t="shared" si="452"/>
        <v>0</v>
      </c>
      <c r="CH300" s="5" t="e">
        <f t="shared" si="453"/>
        <v>#N/A</v>
      </c>
      <c r="CI300" s="5" t="e">
        <f t="shared" si="454"/>
        <v>#N/A</v>
      </c>
    </row>
    <row r="301" spans="1:87" s="2" customFormat="1" ht="57.6" hidden="1" x14ac:dyDescent="0.3">
      <c r="A301" s="1" t="str">
        <f t="shared" si="414"/>
        <v>Kitöltés rendben!</v>
      </c>
      <c r="B301" s="172">
        <v>2</v>
      </c>
      <c r="C301" s="171" t="s">
        <v>399</v>
      </c>
      <c r="D301" s="173" t="s">
        <v>520</v>
      </c>
      <c r="E301" s="173" t="s">
        <v>576</v>
      </c>
      <c r="F301" s="174" t="str">
        <f>VLOOKUP($G301,Összesítő!$B:$F,2,FALSE)</f>
        <v>11-11147-1-003-00-05</v>
      </c>
      <c r="G301" s="171" t="s">
        <v>112</v>
      </c>
      <c r="H301" s="174">
        <f>COUNTA($G$3:G301)</f>
        <v>244</v>
      </c>
      <c r="I301" s="174" t="str">
        <f>AZ301&amp;"_"&amp;H301&amp;"_FIV_"&amp;LEFT(Előlap!$B$6,4)</f>
        <v>4142_244_FIV_2026</v>
      </c>
      <c r="J301" s="174" t="str">
        <f>VLOOKUP($G301,Összesítő!$B:$F,5,FALSE)</f>
        <v>Kisrákos, Pankasz, Viszák</v>
      </c>
      <c r="K301" s="174" t="str">
        <f>VLOOKUP($G301,Összesítő!$B:$F,4,FALSE)</f>
        <v>Kisrákos Községi Önkormányzat, Pankasz Községi Önkormányzat, Viszák Községi Önkormányzat</v>
      </c>
      <c r="L301" s="6">
        <f t="shared" si="415"/>
        <v>80000</v>
      </c>
      <c r="M301" s="172">
        <v>2033</v>
      </c>
      <c r="N301" s="172">
        <v>2033</v>
      </c>
      <c r="O301" s="12">
        <v>0</v>
      </c>
      <c r="P301" s="7">
        <v>80000</v>
      </c>
      <c r="Q301" s="7">
        <v>0</v>
      </c>
      <c r="S301" s="7">
        <v>0</v>
      </c>
      <c r="T301" s="7">
        <v>0</v>
      </c>
      <c r="U301" s="7">
        <v>0</v>
      </c>
      <c r="V301" s="7">
        <v>0</v>
      </c>
      <c r="W301" s="7">
        <v>0</v>
      </c>
      <c r="X301" s="7">
        <v>0</v>
      </c>
      <c r="Y301" s="7">
        <v>0</v>
      </c>
      <c r="Z301" s="7">
        <v>0</v>
      </c>
      <c r="AA301" s="7">
        <v>0</v>
      </c>
      <c r="AB301" s="7">
        <v>0</v>
      </c>
      <c r="AC301" s="7">
        <v>0</v>
      </c>
      <c r="AD301" s="6">
        <f t="shared" si="416"/>
        <v>0</v>
      </c>
      <c r="AE301" s="3" t="str">
        <f t="shared" si="417"/>
        <v>Nem rövidtávú a feladat.</v>
      </c>
      <c r="AG301" s="7">
        <v>0</v>
      </c>
      <c r="AH301" s="7">
        <v>0</v>
      </c>
      <c r="AI301" s="7">
        <v>1835</v>
      </c>
      <c r="AJ301" s="7">
        <v>0</v>
      </c>
      <c r="AK301" s="7">
        <v>0</v>
      </c>
      <c r="AL301" s="7">
        <v>0</v>
      </c>
      <c r="AM301" s="7">
        <v>0</v>
      </c>
      <c r="AN301" s="7">
        <v>0</v>
      </c>
      <c r="AO301" s="7">
        <v>0</v>
      </c>
      <c r="AP301" s="7">
        <v>0</v>
      </c>
      <c r="AQ301" s="7">
        <v>0</v>
      </c>
      <c r="AR301" s="6">
        <f t="shared" si="418"/>
        <v>1835</v>
      </c>
      <c r="AS301" s="171" t="s">
        <v>580</v>
      </c>
      <c r="AT301" s="3" t="str">
        <f t="shared" si="419"/>
        <v>Forráshiányos a feladat!</v>
      </c>
      <c r="AV301" s="173" t="s">
        <v>0</v>
      </c>
      <c r="AW301" s="173" t="s">
        <v>0</v>
      </c>
      <c r="AZ301" s="8">
        <f>VLOOKUP($G301,Összesítő!$B:$F,3,FALSE)</f>
        <v>4142</v>
      </c>
      <c r="BA301" s="8">
        <f t="shared" si="420"/>
        <v>0</v>
      </c>
      <c r="BB301" s="5">
        <f t="shared" si="421"/>
        <v>1</v>
      </c>
      <c r="BC301" s="5" t="str">
        <f t="shared" si="422"/>
        <v>H</v>
      </c>
      <c r="BD301" s="5">
        <f t="shared" si="423"/>
        <v>0</v>
      </c>
      <c r="BE301" s="5">
        <f t="shared" si="424"/>
        <v>0</v>
      </c>
      <c r="BF301" s="5">
        <f t="shared" si="425"/>
        <v>0</v>
      </c>
      <c r="BG301" s="8" t="str">
        <f t="shared" si="426"/>
        <v>Nem rövidtávú a feladat.</v>
      </c>
      <c r="BH301" s="5">
        <f t="shared" si="427"/>
        <v>1</v>
      </c>
      <c r="BI301" s="5">
        <f t="shared" si="428"/>
        <v>1</v>
      </c>
      <c r="BJ301" s="5">
        <f t="shared" si="429"/>
        <v>1</v>
      </c>
      <c r="BK301" s="5">
        <f t="shared" si="430"/>
        <v>1</v>
      </c>
      <c r="BL301" s="5">
        <f t="shared" si="431"/>
        <v>1</v>
      </c>
      <c r="BM301" s="4" t="str">
        <f t="shared" si="432"/>
        <v>Forráshiányos a feladat!</v>
      </c>
      <c r="BN301" s="5">
        <f t="shared" si="433"/>
        <v>0</v>
      </c>
      <c r="BO301" s="5">
        <f t="shared" si="434"/>
        <v>1</v>
      </c>
      <c r="BP301" s="5">
        <f t="shared" si="435"/>
        <v>0</v>
      </c>
      <c r="BQ301" s="5">
        <f t="shared" si="436"/>
        <v>0</v>
      </c>
      <c r="BR301" s="5">
        <f t="shared" si="437"/>
        <v>0</v>
      </c>
      <c r="BS301" s="8">
        <f t="shared" si="438"/>
        <v>0</v>
      </c>
      <c r="BT301" s="5">
        <f t="shared" si="439"/>
        <v>0</v>
      </c>
      <c r="BU301" s="5">
        <f t="shared" si="440"/>
        <v>0</v>
      </c>
      <c r="BV301" s="5">
        <f t="shared" si="441"/>
        <v>1</v>
      </c>
      <c r="BW301" s="5">
        <f t="shared" si="442"/>
        <v>1</v>
      </c>
      <c r="BX301" s="5">
        <f t="shared" si="443"/>
        <v>1</v>
      </c>
      <c r="BY301" s="5">
        <f t="shared" si="444"/>
        <v>1</v>
      </c>
      <c r="BZ301" s="5">
        <f t="shared" si="445"/>
        <v>1</v>
      </c>
      <c r="CA301" s="5">
        <f t="shared" si="446"/>
        <v>1</v>
      </c>
      <c r="CB301" s="5">
        <f t="shared" si="447"/>
        <v>1</v>
      </c>
      <c r="CC301" s="5">
        <f t="shared" si="448"/>
        <v>1</v>
      </c>
      <c r="CD301" s="5">
        <f t="shared" si="449"/>
        <v>1</v>
      </c>
      <c r="CE301" s="5" t="str">
        <f t="shared" si="450"/>
        <v>?</v>
      </c>
      <c r="CF301" s="4" t="str">
        <f t="shared" si="451"/>
        <v>Kitöltés rendben!</v>
      </c>
      <c r="CG301" s="5">
        <f t="shared" si="452"/>
        <v>1</v>
      </c>
      <c r="CH301" s="5">
        <f t="shared" si="453"/>
        <v>0</v>
      </c>
      <c r="CI301" s="5">
        <f t="shared" si="454"/>
        <v>1</v>
      </c>
    </row>
    <row r="302" spans="1:87" s="2" customFormat="1" ht="57.6" hidden="1" customHeight="1" x14ac:dyDescent="0.3">
      <c r="A302" s="1" t="str">
        <f t="shared" si="414"/>
        <v>Kitöltés rendben!</v>
      </c>
      <c r="B302" s="172">
        <v>2</v>
      </c>
      <c r="C302" s="171" t="s">
        <v>468</v>
      </c>
      <c r="D302" s="173" t="s">
        <v>512</v>
      </c>
      <c r="E302" s="173" t="s">
        <v>574</v>
      </c>
      <c r="F302" s="174" t="str">
        <f>VLOOKUP($G302,Összesítő!$B:$F,2,FALSE)</f>
        <v>11-11147-1-003-00-05</v>
      </c>
      <c r="G302" s="171" t="s">
        <v>112</v>
      </c>
      <c r="H302" s="174">
        <f>COUNTA($G$3:G302)</f>
        <v>245</v>
      </c>
      <c r="I302" s="174" t="str">
        <f>AZ302&amp;"_"&amp;H302&amp;"_FIV_"&amp;LEFT(Előlap!$B$6,4)</f>
        <v>4142_245_FIV_2026</v>
      </c>
      <c r="J302" s="174" t="str">
        <f>VLOOKUP($G302,Összesítő!$B:$F,5,FALSE)</f>
        <v>Kisrákos, Pankasz, Viszák</v>
      </c>
      <c r="K302" s="174" t="str">
        <f>VLOOKUP($G302,Összesítő!$B:$F,4,FALSE)</f>
        <v>Kisrákos Községi Önkormányzat, Pankasz Községi Önkormányzat, Viszák Községi Önkormányzat</v>
      </c>
      <c r="L302" s="6">
        <f t="shared" si="415"/>
        <v>4500</v>
      </c>
      <c r="M302" s="172">
        <v>2028</v>
      </c>
      <c r="N302" s="172">
        <v>2028</v>
      </c>
      <c r="O302" s="12">
        <v>0</v>
      </c>
      <c r="P302" s="7">
        <v>4500</v>
      </c>
      <c r="Q302" s="7">
        <v>0</v>
      </c>
      <c r="S302" s="7">
        <v>0</v>
      </c>
      <c r="T302" s="7">
        <v>0</v>
      </c>
      <c r="U302" s="7">
        <v>0</v>
      </c>
      <c r="V302" s="7">
        <v>0</v>
      </c>
      <c r="W302" s="7">
        <v>0</v>
      </c>
      <c r="X302" s="7">
        <v>0</v>
      </c>
      <c r="Y302" s="7">
        <v>0</v>
      </c>
      <c r="Z302" s="7">
        <v>0</v>
      </c>
      <c r="AA302" s="7">
        <v>0</v>
      </c>
      <c r="AB302" s="7">
        <v>0</v>
      </c>
      <c r="AC302" s="7">
        <v>0</v>
      </c>
      <c r="AD302" s="6">
        <f t="shared" si="416"/>
        <v>0</v>
      </c>
      <c r="AE302" s="3" t="str">
        <f t="shared" si="417"/>
        <v>Nem rövidtávú a feladat.</v>
      </c>
      <c r="AG302" s="7">
        <v>0</v>
      </c>
      <c r="AH302" s="7">
        <v>0</v>
      </c>
      <c r="AI302" s="7">
        <v>0</v>
      </c>
      <c r="AJ302" s="7">
        <v>0</v>
      </c>
      <c r="AK302" s="7">
        <v>0</v>
      </c>
      <c r="AL302" s="7">
        <v>0</v>
      </c>
      <c r="AM302" s="7">
        <v>0</v>
      </c>
      <c r="AN302" s="7">
        <v>0</v>
      </c>
      <c r="AO302" s="7">
        <v>0</v>
      </c>
      <c r="AP302" s="7">
        <v>0</v>
      </c>
      <c r="AQ302" s="7">
        <v>0</v>
      </c>
      <c r="AR302" s="6">
        <f t="shared" si="418"/>
        <v>0</v>
      </c>
      <c r="AS302" s="171" t="s">
        <v>580</v>
      </c>
      <c r="AT302" s="3" t="str">
        <f t="shared" si="419"/>
        <v>Forráshiányos a feladat!</v>
      </c>
      <c r="AV302" s="173" t="s">
        <v>0</v>
      </c>
      <c r="AW302" s="173" t="s">
        <v>0</v>
      </c>
      <c r="AZ302" s="8">
        <f>VLOOKUP($G302,Összesítő!$B:$F,3,FALSE)</f>
        <v>4142</v>
      </c>
      <c r="BA302" s="8">
        <f t="shared" si="420"/>
        <v>0</v>
      </c>
      <c r="BB302" s="5">
        <f t="shared" si="421"/>
        <v>1</v>
      </c>
      <c r="BC302" s="5" t="str">
        <f t="shared" si="422"/>
        <v>H</v>
      </c>
      <c r="BD302" s="5">
        <f t="shared" si="423"/>
        <v>0</v>
      </c>
      <c r="BE302" s="5">
        <f t="shared" si="424"/>
        <v>0</v>
      </c>
      <c r="BF302" s="5">
        <f t="shared" si="425"/>
        <v>0</v>
      </c>
      <c r="BG302" s="8" t="str">
        <f t="shared" si="426"/>
        <v>Nem rövidtávú a feladat.</v>
      </c>
      <c r="BH302" s="5">
        <f t="shared" si="427"/>
        <v>1</v>
      </c>
      <c r="BI302" s="5">
        <f t="shared" si="428"/>
        <v>1</v>
      </c>
      <c r="BJ302" s="5">
        <f t="shared" si="429"/>
        <v>1</v>
      </c>
      <c r="BK302" s="5">
        <f t="shared" si="430"/>
        <v>1</v>
      </c>
      <c r="BL302" s="5">
        <f t="shared" si="431"/>
        <v>1</v>
      </c>
      <c r="BM302" s="4" t="str">
        <f t="shared" si="432"/>
        <v>Forráshiányos a feladat!</v>
      </c>
      <c r="BN302" s="5">
        <f t="shared" si="433"/>
        <v>0</v>
      </c>
      <c r="BO302" s="5">
        <f t="shared" si="434"/>
        <v>1</v>
      </c>
      <c r="BP302" s="5">
        <f t="shared" si="435"/>
        <v>0</v>
      </c>
      <c r="BQ302" s="5">
        <f t="shared" si="436"/>
        <v>0</v>
      </c>
      <c r="BR302" s="5">
        <f t="shared" si="437"/>
        <v>0</v>
      </c>
      <c r="BS302" s="8">
        <f t="shared" si="438"/>
        <v>0</v>
      </c>
      <c r="BT302" s="5">
        <f t="shared" si="439"/>
        <v>0</v>
      </c>
      <c r="BU302" s="5">
        <f t="shared" si="440"/>
        <v>0</v>
      </c>
      <c r="BV302" s="5">
        <f t="shared" si="441"/>
        <v>1</v>
      </c>
      <c r="BW302" s="5">
        <f t="shared" si="442"/>
        <v>1</v>
      </c>
      <c r="BX302" s="5">
        <f t="shared" si="443"/>
        <v>1</v>
      </c>
      <c r="BY302" s="5">
        <f t="shared" si="444"/>
        <v>1</v>
      </c>
      <c r="BZ302" s="5">
        <f t="shared" si="445"/>
        <v>1</v>
      </c>
      <c r="CA302" s="5">
        <f t="shared" si="446"/>
        <v>1</v>
      </c>
      <c r="CB302" s="5">
        <f t="shared" si="447"/>
        <v>1</v>
      </c>
      <c r="CC302" s="5">
        <f t="shared" si="448"/>
        <v>1</v>
      </c>
      <c r="CD302" s="5">
        <f t="shared" si="449"/>
        <v>1</v>
      </c>
      <c r="CE302" s="5" t="str">
        <f t="shared" si="450"/>
        <v>?</v>
      </c>
      <c r="CF302" s="4" t="str">
        <f t="shared" si="451"/>
        <v>Kitöltés rendben!</v>
      </c>
      <c r="CG302" s="5">
        <f t="shared" si="452"/>
        <v>1</v>
      </c>
      <c r="CH302" s="5">
        <f t="shared" si="453"/>
        <v>0</v>
      </c>
      <c r="CI302" s="5">
        <f t="shared" si="454"/>
        <v>1</v>
      </c>
    </row>
    <row r="303" spans="1:87" s="2" customFormat="1" ht="57.6" hidden="1" customHeight="1" x14ac:dyDescent="0.3">
      <c r="A303" s="1" t="str">
        <f t="shared" si="414"/>
        <v>Kitöltés rendben!</v>
      </c>
      <c r="B303" s="172">
        <v>0</v>
      </c>
      <c r="C303" s="171" t="s">
        <v>489</v>
      </c>
      <c r="D303" s="173" t="s">
        <v>506</v>
      </c>
      <c r="E303" s="173" t="s">
        <v>575</v>
      </c>
      <c r="F303" s="174" t="str">
        <f>VLOOKUP($G303,Összesítő!$B:$F,2,FALSE)</f>
        <v>11-11147-1-003-00-05</v>
      </c>
      <c r="G303" s="171" t="s">
        <v>112</v>
      </c>
      <c r="H303" s="174">
        <f>COUNTA($G$3:G303)</f>
        <v>246</v>
      </c>
      <c r="I303" s="174" t="str">
        <f>AZ303&amp;"_"&amp;H303&amp;"_FIV_"&amp;LEFT(Előlap!$B$6,4)</f>
        <v>4142_246_FIV_2026</v>
      </c>
      <c r="J303" s="174" t="str">
        <f>VLOOKUP($G303,Összesítő!$B:$F,5,FALSE)</f>
        <v>Kisrákos, Pankasz, Viszák</v>
      </c>
      <c r="K303" s="174" t="str">
        <f>VLOOKUP($G303,Összesítő!$B:$F,4,FALSE)</f>
        <v>Kisrákos Községi Önkormányzat, Pankasz Községi Önkormányzat, Viszák Községi Önkormányzat</v>
      </c>
      <c r="L303" s="6">
        <f t="shared" si="415"/>
        <v>0</v>
      </c>
      <c r="M303" s="172">
        <v>2027</v>
      </c>
      <c r="N303" s="172">
        <v>2027</v>
      </c>
      <c r="O303" s="12">
        <v>0</v>
      </c>
      <c r="P303" s="7">
        <v>0</v>
      </c>
      <c r="Q303" s="7">
        <v>0</v>
      </c>
      <c r="S303" s="7">
        <v>0</v>
      </c>
      <c r="T303" s="7">
        <v>0</v>
      </c>
      <c r="U303" s="7">
        <v>0</v>
      </c>
      <c r="V303" s="7">
        <v>0</v>
      </c>
      <c r="W303" s="7">
        <v>0</v>
      </c>
      <c r="X303" s="7">
        <v>0</v>
      </c>
      <c r="Y303" s="7">
        <v>0</v>
      </c>
      <c r="Z303" s="7">
        <v>0</v>
      </c>
      <c r="AA303" s="7">
        <v>0</v>
      </c>
      <c r="AB303" s="7">
        <v>0</v>
      </c>
      <c r="AC303" s="7">
        <v>0</v>
      </c>
      <c r="AD303" s="6">
        <f t="shared" si="416"/>
        <v>0</v>
      </c>
      <c r="AE303" s="3" t="str">
        <f t="shared" si="417"/>
        <v>A forrás egyenlő a költséggel (I.ütem).</v>
      </c>
      <c r="AG303" s="7">
        <v>0</v>
      </c>
      <c r="AH303" s="7">
        <v>0</v>
      </c>
      <c r="AI303" s="7">
        <v>0</v>
      </c>
      <c r="AJ303" s="7">
        <v>0</v>
      </c>
      <c r="AK303" s="7">
        <v>0</v>
      </c>
      <c r="AL303" s="7">
        <v>0</v>
      </c>
      <c r="AM303" s="7">
        <v>0</v>
      </c>
      <c r="AN303" s="7">
        <v>0</v>
      </c>
      <c r="AO303" s="7">
        <v>0</v>
      </c>
      <c r="AP303" s="7">
        <v>0</v>
      </c>
      <c r="AQ303" s="7">
        <v>0</v>
      </c>
      <c r="AR303" s="6">
        <f t="shared" si="418"/>
        <v>0</v>
      </c>
      <c r="AS303" s="171" t="s">
        <v>581</v>
      </c>
      <c r="AT303" s="3" t="str">
        <f t="shared" si="419"/>
        <v>Nem hosszútávú a feladat.</v>
      </c>
      <c r="AV303" s="173" t="s">
        <v>582</v>
      </c>
      <c r="AW303" s="173" t="s">
        <v>0</v>
      </c>
      <c r="AZ303" s="8">
        <f>VLOOKUP($G303,Összesítő!$B:$F,3,FALSE)</f>
        <v>4142</v>
      </c>
      <c r="BA303" s="8">
        <f t="shared" si="420"/>
        <v>31</v>
      </c>
      <c r="BB303" s="5">
        <f t="shared" si="421"/>
        <v>1</v>
      </c>
      <c r="BC303" s="5" t="str">
        <f t="shared" si="422"/>
        <v>R</v>
      </c>
      <c r="BD303" s="5">
        <f t="shared" si="423"/>
        <v>1</v>
      </c>
      <c r="BE303" s="5">
        <f t="shared" si="424"/>
        <v>0</v>
      </c>
      <c r="BF303" s="5">
        <f t="shared" si="425"/>
        <v>0</v>
      </c>
      <c r="BG303" s="8" t="str">
        <f t="shared" si="426"/>
        <v>A forrás egyenlő a költséggel (I.ütem).</v>
      </c>
      <c r="BH303" s="5">
        <f t="shared" si="427"/>
        <v>1</v>
      </c>
      <c r="BI303" s="5">
        <f t="shared" si="428"/>
        <v>1</v>
      </c>
      <c r="BJ303" s="5">
        <f t="shared" si="429"/>
        <v>0</v>
      </c>
      <c r="BK303" s="5">
        <f t="shared" si="430"/>
        <v>1</v>
      </c>
      <c r="BL303" s="5">
        <f t="shared" si="431"/>
        <v>1</v>
      </c>
      <c r="BM303" s="4" t="str">
        <f t="shared" si="432"/>
        <v>Nem hosszútávú a feladat.</v>
      </c>
      <c r="BN303" s="5">
        <f t="shared" si="433"/>
        <v>1</v>
      </c>
      <c r="BO303" s="5">
        <f t="shared" si="434"/>
        <v>0</v>
      </c>
      <c r="BP303" s="5">
        <f t="shared" si="435"/>
        <v>1</v>
      </c>
      <c r="BQ303" s="5">
        <f t="shared" si="436"/>
        <v>0</v>
      </c>
      <c r="BR303" s="5">
        <f t="shared" si="437"/>
        <v>1</v>
      </c>
      <c r="BS303" s="8" t="str">
        <f t="shared" si="438"/>
        <v>Nincs hosszútávú terv!</v>
      </c>
      <c r="BT303" s="5">
        <f t="shared" si="439"/>
        <v>1</v>
      </c>
      <c r="BU303" s="5">
        <f t="shared" si="440"/>
        <v>0</v>
      </c>
      <c r="BV303" s="5">
        <f t="shared" si="441"/>
        <v>1</v>
      </c>
      <c r="BW303" s="5">
        <f t="shared" si="442"/>
        <v>1</v>
      </c>
      <c r="BX303" s="5">
        <f t="shared" si="443"/>
        <v>1</v>
      </c>
      <c r="BY303" s="5">
        <f t="shared" si="444"/>
        <v>1</v>
      </c>
      <c r="BZ303" s="5">
        <f t="shared" si="445"/>
        <v>1</v>
      </c>
      <c r="CA303" s="5">
        <f t="shared" si="446"/>
        <v>1</v>
      </c>
      <c r="CB303" s="5">
        <f t="shared" si="447"/>
        <v>1</v>
      </c>
      <c r="CC303" s="5">
        <f t="shared" si="448"/>
        <v>1</v>
      </c>
      <c r="CD303" s="5">
        <f t="shared" si="449"/>
        <v>1</v>
      </c>
      <c r="CE303" s="5" t="str">
        <f t="shared" si="450"/>
        <v>?</v>
      </c>
      <c r="CF303" s="4" t="str">
        <f t="shared" si="451"/>
        <v>Kitöltés rendben!</v>
      </c>
      <c r="CG303" s="5">
        <f t="shared" si="452"/>
        <v>1</v>
      </c>
      <c r="CH303" s="5">
        <f t="shared" si="453"/>
        <v>1</v>
      </c>
      <c r="CI303" s="5">
        <f t="shared" si="454"/>
        <v>0</v>
      </c>
    </row>
    <row r="304" spans="1:87" s="2" customFormat="1" ht="31.2" hidden="1" customHeight="1" x14ac:dyDescent="0.3">
      <c r="A304" s="1" t="str">
        <f t="shared" si="414"/>
        <v>Nincs VKR kiválasztva!</v>
      </c>
      <c r="B304" s="172"/>
      <c r="C304" s="171"/>
      <c r="D304" s="173"/>
      <c r="E304" s="173"/>
      <c r="F304" s="174" t="e">
        <f>VLOOKUP($G304,Összesítő!$B:$F,2,FALSE)</f>
        <v>#N/A</v>
      </c>
      <c r="G304" s="171"/>
      <c r="H304" s="174">
        <f>COUNTA($G$3:G304)</f>
        <v>246</v>
      </c>
      <c r="I304" s="174" t="e">
        <f>AZ304&amp;"_"&amp;H304&amp;"_FIV_"&amp;LEFT(Előlap!$B$6,4)</f>
        <v>#N/A</v>
      </c>
      <c r="J304" s="174" t="e">
        <f>VLOOKUP($G304,Összesítő!$B:$F,5,FALSE)</f>
        <v>#N/A</v>
      </c>
      <c r="K304" s="174" t="e">
        <f>VLOOKUP($G304,Összesítő!$B:$F,4,FALSE)</f>
        <v>#N/A</v>
      </c>
      <c r="L304" s="6">
        <f t="shared" si="415"/>
        <v>0</v>
      </c>
      <c r="M304" s="172"/>
      <c r="N304" s="172"/>
      <c r="O304" s="12"/>
      <c r="P304" s="7"/>
      <c r="Q304" s="7"/>
      <c r="S304" s="7"/>
      <c r="T304" s="7"/>
      <c r="U304" s="7"/>
      <c r="V304" s="7"/>
      <c r="W304" s="7"/>
      <c r="X304" s="7"/>
      <c r="Y304" s="7"/>
      <c r="Z304" s="7"/>
      <c r="AA304" s="7"/>
      <c r="AB304" s="7"/>
      <c r="AC304" s="7"/>
      <c r="AD304" s="6">
        <f t="shared" si="416"/>
        <v>0</v>
      </c>
      <c r="AE304" s="3" t="str">
        <f t="shared" si="417"/>
        <v>Nincs VKR kiválasztva!</v>
      </c>
      <c r="AG304" s="7"/>
      <c r="AH304" s="7"/>
      <c r="AI304" s="7"/>
      <c r="AJ304" s="7"/>
      <c r="AK304" s="7"/>
      <c r="AL304" s="7"/>
      <c r="AM304" s="7"/>
      <c r="AN304" s="7"/>
      <c r="AO304" s="7"/>
      <c r="AP304" s="7"/>
      <c r="AQ304" s="7"/>
      <c r="AR304" s="6">
        <f t="shared" si="418"/>
        <v>0</v>
      </c>
      <c r="AS304" s="171"/>
      <c r="AT304" s="3" t="str">
        <f t="shared" si="419"/>
        <v>Nincs VKR kiválasztva!</v>
      </c>
      <c r="AV304" s="173" t="s">
        <v>0</v>
      </c>
      <c r="AW304" s="173" t="s">
        <v>0</v>
      </c>
      <c r="AZ304" s="8" t="e">
        <f>VLOOKUP($G304,Összesítő!$B:$F,3,FALSE)</f>
        <v>#N/A</v>
      </c>
      <c r="BA304" s="8">
        <f t="shared" si="420"/>
        <v>0</v>
      </c>
      <c r="BB304" s="5" t="e">
        <f t="shared" si="421"/>
        <v>#N/A</v>
      </c>
      <c r="BC304" s="5" t="e">
        <f t="shared" si="422"/>
        <v>#N/A</v>
      </c>
      <c r="BD304" s="5" t="e">
        <f t="shared" si="423"/>
        <v>#N/A</v>
      </c>
      <c r="BE304" s="5" t="e">
        <f t="shared" si="424"/>
        <v>#N/A</v>
      </c>
      <c r="BF304" s="5">
        <f t="shared" si="425"/>
        <v>0</v>
      </c>
      <c r="BG304" s="8" t="str">
        <f t="shared" si="426"/>
        <v>A forrás egyenlő a költséggel (I.ütem).</v>
      </c>
      <c r="BH304" s="5">
        <f t="shared" si="427"/>
        <v>0</v>
      </c>
      <c r="BI304" s="5">
        <f t="shared" si="428"/>
        <v>0</v>
      </c>
      <c r="BJ304" s="5">
        <f t="shared" si="429"/>
        <v>0</v>
      </c>
      <c r="BK304" s="5">
        <f t="shared" si="430"/>
        <v>0</v>
      </c>
      <c r="BL304" s="5">
        <f t="shared" si="431"/>
        <v>0</v>
      </c>
      <c r="BM304" s="4" t="str">
        <f t="shared" si="432"/>
        <v>Nem hosszútávú a feladat.</v>
      </c>
      <c r="BN304" s="5">
        <f t="shared" si="433"/>
        <v>1</v>
      </c>
      <c r="BO304" s="5">
        <f t="shared" si="434"/>
        <v>0</v>
      </c>
      <c r="BP304" s="5">
        <f t="shared" si="435"/>
        <v>1</v>
      </c>
      <c r="BQ304" s="5">
        <f t="shared" si="436"/>
        <v>0</v>
      </c>
      <c r="BR304" s="5" t="e">
        <f t="shared" si="437"/>
        <v>#N/A</v>
      </c>
      <c r="BS304" s="8" t="str">
        <f t="shared" si="438"/>
        <v>Nincs hosszútávú terv!</v>
      </c>
      <c r="BT304" s="5" t="e">
        <f t="shared" si="439"/>
        <v>#N/A</v>
      </c>
      <c r="BU304" s="5" t="e">
        <f t="shared" si="440"/>
        <v>#N/A</v>
      </c>
      <c r="BV304" s="5">
        <f t="shared" si="441"/>
        <v>0</v>
      </c>
      <c r="BW304" s="5">
        <f t="shared" si="442"/>
        <v>0</v>
      </c>
      <c r="BX304" s="5">
        <f t="shared" si="443"/>
        <v>0</v>
      </c>
      <c r="BY304" s="5">
        <f t="shared" si="444"/>
        <v>0</v>
      </c>
      <c r="BZ304" s="5">
        <f t="shared" si="445"/>
        <v>0</v>
      </c>
      <c r="CA304" s="5">
        <f t="shared" si="446"/>
        <v>0</v>
      </c>
      <c r="CB304" s="5">
        <f t="shared" si="447"/>
        <v>0</v>
      </c>
      <c r="CC304" s="5">
        <f t="shared" si="448"/>
        <v>0</v>
      </c>
      <c r="CD304" s="5">
        <f t="shared" si="449"/>
        <v>0</v>
      </c>
      <c r="CE304" s="5" t="e">
        <f t="shared" si="450"/>
        <v>#N/A</v>
      </c>
      <c r="CF304" s="4" t="e">
        <f t="shared" si="451"/>
        <v>#N/A</v>
      </c>
      <c r="CG304" s="5">
        <f t="shared" si="452"/>
        <v>0</v>
      </c>
      <c r="CH304" s="5" t="e">
        <f t="shared" si="453"/>
        <v>#N/A</v>
      </c>
      <c r="CI304" s="5" t="e">
        <f t="shared" si="454"/>
        <v>#N/A</v>
      </c>
    </row>
    <row r="305" spans="1:87" s="2" customFormat="1" ht="28.8" hidden="1" x14ac:dyDescent="0.3">
      <c r="A305" s="1" t="str">
        <f t="shared" si="414"/>
        <v>Kitöltés rendben!</v>
      </c>
      <c r="B305" s="172">
        <v>2</v>
      </c>
      <c r="C305" s="171" t="s">
        <v>399</v>
      </c>
      <c r="D305" s="173" t="s">
        <v>520</v>
      </c>
      <c r="E305" s="173" t="s">
        <v>576</v>
      </c>
      <c r="F305" s="174" t="str">
        <f>VLOOKUP($G305,Összesítő!$B:$F,2,FALSE)</f>
        <v>11-10223-1-001-00-04</v>
      </c>
      <c r="G305" s="171" t="s">
        <v>100</v>
      </c>
      <c r="H305" s="174">
        <f>COUNTA($G$3:G305)</f>
        <v>247</v>
      </c>
      <c r="I305" s="174" t="str">
        <f>AZ305&amp;"_"&amp;H305&amp;"_FIV_"&amp;LEFT(Előlap!$B$6,4)</f>
        <v>4139_247_FIV_2026</v>
      </c>
      <c r="J305" s="174" t="str">
        <f>VLOOKUP($G305,Összesítő!$B:$F,5,FALSE)</f>
        <v>Szalafő</v>
      </c>
      <c r="K305" s="174" t="str">
        <f>VLOOKUP($G305,Összesítő!$B:$F,4,FALSE)</f>
        <v>Szalafő Község Önkormányzata</v>
      </c>
      <c r="L305" s="6">
        <f t="shared" si="415"/>
        <v>80000</v>
      </c>
      <c r="M305" s="172">
        <v>2028</v>
      </c>
      <c r="N305" s="172">
        <v>2028</v>
      </c>
      <c r="O305" s="12">
        <v>0</v>
      </c>
      <c r="P305" s="7">
        <v>80000</v>
      </c>
      <c r="Q305" s="7">
        <v>0</v>
      </c>
      <c r="S305" s="7">
        <v>0</v>
      </c>
      <c r="T305" s="7">
        <v>0</v>
      </c>
      <c r="U305" s="7">
        <v>0</v>
      </c>
      <c r="V305" s="7">
        <v>0</v>
      </c>
      <c r="W305" s="7">
        <v>0</v>
      </c>
      <c r="X305" s="7">
        <v>0</v>
      </c>
      <c r="Y305" s="7">
        <v>0</v>
      </c>
      <c r="Z305" s="7">
        <v>0</v>
      </c>
      <c r="AA305" s="7">
        <v>0</v>
      </c>
      <c r="AB305" s="7">
        <v>0</v>
      </c>
      <c r="AC305" s="7">
        <v>0</v>
      </c>
      <c r="AD305" s="6">
        <f t="shared" si="416"/>
        <v>0</v>
      </c>
      <c r="AE305" s="3" t="str">
        <f t="shared" si="417"/>
        <v>Nem rövidtávú a feladat.</v>
      </c>
      <c r="AG305" s="7">
        <v>0</v>
      </c>
      <c r="AH305" s="7">
        <v>0</v>
      </c>
      <c r="AI305" s="7">
        <v>970</v>
      </c>
      <c r="AJ305" s="7">
        <v>0</v>
      </c>
      <c r="AK305" s="7">
        <v>0</v>
      </c>
      <c r="AL305" s="7">
        <v>0</v>
      </c>
      <c r="AM305" s="7">
        <v>0</v>
      </c>
      <c r="AN305" s="7">
        <v>0</v>
      </c>
      <c r="AO305" s="7">
        <v>0</v>
      </c>
      <c r="AP305" s="7">
        <v>0</v>
      </c>
      <c r="AQ305" s="7">
        <v>0</v>
      </c>
      <c r="AR305" s="6">
        <f t="shared" si="418"/>
        <v>970</v>
      </c>
      <c r="AS305" s="171" t="s">
        <v>580</v>
      </c>
      <c r="AT305" s="3" t="str">
        <f t="shared" si="419"/>
        <v>Forráshiányos a feladat!</v>
      </c>
      <c r="AV305" s="173" t="s">
        <v>0</v>
      </c>
      <c r="AW305" s="173" t="s">
        <v>0</v>
      </c>
      <c r="AZ305" s="8">
        <f>VLOOKUP($G305,Összesítő!$B:$F,3,FALSE)</f>
        <v>4139</v>
      </c>
      <c r="BA305" s="8">
        <f t="shared" si="420"/>
        <v>0</v>
      </c>
      <c r="BB305" s="5">
        <f t="shared" si="421"/>
        <v>1</v>
      </c>
      <c r="BC305" s="5" t="str">
        <f t="shared" si="422"/>
        <v>H</v>
      </c>
      <c r="BD305" s="5">
        <f t="shared" si="423"/>
        <v>0</v>
      </c>
      <c r="BE305" s="5">
        <f t="shared" si="424"/>
        <v>0</v>
      </c>
      <c r="BF305" s="5">
        <f t="shared" si="425"/>
        <v>0</v>
      </c>
      <c r="BG305" s="8" t="str">
        <f t="shared" si="426"/>
        <v>Nem rövidtávú a feladat.</v>
      </c>
      <c r="BH305" s="5">
        <f t="shared" si="427"/>
        <v>1</v>
      </c>
      <c r="BI305" s="5">
        <f t="shared" si="428"/>
        <v>1</v>
      </c>
      <c r="BJ305" s="5">
        <f t="shared" si="429"/>
        <v>1</v>
      </c>
      <c r="BK305" s="5">
        <f t="shared" si="430"/>
        <v>1</v>
      </c>
      <c r="BL305" s="5">
        <f t="shared" si="431"/>
        <v>1</v>
      </c>
      <c r="BM305" s="4" t="str">
        <f t="shared" si="432"/>
        <v>Forráshiányos a feladat!</v>
      </c>
      <c r="BN305" s="5">
        <f t="shared" si="433"/>
        <v>0</v>
      </c>
      <c r="BO305" s="5">
        <f t="shared" si="434"/>
        <v>1</v>
      </c>
      <c r="BP305" s="5">
        <f t="shared" si="435"/>
        <v>0</v>
      </c>
      <c r="BQ305" s="5">
        <f t="shared" si="436"/>
        <v>0</v>
      </c>
      <c r="BR305" s="5">
        <f t="shared" si="437"/>
        <v>0</v>
      </c>
      <c r="BS305" s="8">
        <f t="shared" si="438"/>
        <v>0</v>
      </c>
      <c r="BT305" s="5">
        <f t="shared" si="439"/>
        <v>0</v>
      </c>
      <c r="BU305" s="5">
        <f t="shared" si="440"/>
        <v>0</v>
      </c>
      <c r="BV305" s="5">
        <f t="shared" si="441"/>
        <v>1</v>
      </c>
      <c r="BW305" s="5">
        <f t="shared" si="442"/>
        <v>1</v>
      </c>
      <c r="BX305" s="5">
        <f t="shared" si="443"/>
        <v>1</v>
      </c>
      <c r="BY305" s="5">
        <f t="shared" si="444"/>
        <v>1</v>
      </c>
      <c r="BZ305" s="5">
        <f t="shared" si="445"/>
        <v>1</v>
      </c>
      <c r="CA305" s="5">
        <f t="shared" si="446"/>
        <v>1</v>
      </c>
      <c r="CB305" s="5">
        <f t="shared" si="447"/>
        <v>1</v>
      </c>
      <c r="CC305" s="5">
        <f t="shared" si="448"/>
        <v>1</v>
      </c>
      <c r="CD305" s="5">
        <f t="shared" si="449"/>
        <v>1</v>
      </c>
      <c r="CE305" s="5" t="str">
        <f t="shared" si="450"/>
        <v>?</v>
      </c>
      <c r="CF305" s="4" t="str">
        <f t="shared" si="451"/>
        <v>Kitöltés rendben!</v>
      </c>
      <c r="CG305" s="5">
        <f t="shared" si="452"/>
        <v>1</v>
      </c>
      <c r="CH305" s="5">
        <f t="shared" si="453"/>
        <v>0</v>
      </c>
      <c r="CI305" s="5">
        <f t="shared" si="454"/>
        <v>1</v>
      </c>
    </row>
    <row r="306" spans="1:87" s="2" customFormat="1" ht="42" hidden="1" customHeight="1" x14ac:dyDescent="0.3">
      <c r="A306" s="1" t="str">
        <f t="shared" si="414"/>
        <v>Kitöltés rendben!</v>
      </c>
      <c r="B306" s="172">
        <v>2</v>
      </c>
      <c r="C306" s="171" t="s">
        <v>438</v>
      </c>
      <c r="D306" s="173" t="s">
        <v>562</v>
      </c>
      <c r="E306" s="173" t="s">
        <v>576</v>
      </c>
      <c r="F306" s="174" t="str">
        <f>VLOOKUP($G306,Összesítő!$B:$F,2,FALSE)</f>
        <v>11-10223-1-001-00-04</v>
      </c>
      <c r="G306" s="171" t="s">
        <v>100</v>
      </c>
      <c r="H306" s="174">
        <f>COUNTA($G$3:G306)</f>
        <v>248</v>
      </c>
      <c r="I306" s="174" t="str">
        <f>AZ306&amp;"_"&amp;H306&amp;"_FIV_"&amp;LEFT(Előlap!$B$6,4)</f>
        <v>4139_248_FIV_2026</v>
      </c>
      <c r="J306" s="174" t="str">
        <f>VLOOKUP($G306,Összesítő!$B:$F,5,FALSE)</f>
        <v>Szalafő</v>
      </c>
      <c r="K306" s="174" t="str">
        <f>VLOOKUP($G306,Összesítő!$B:$F,4,FALSE)</f>
        <v>Szalafő Község Önkormányzata</v>
      </c>
      <c r="L306" s="6">
        <f t="shared" si="415"/>
        <v>110000</v>
      </c>
      <c r="M306" s="172">
        <v>2035</v>
      </c>
      <c r="N306" s="172">
        <v>2035</v>
      </c>
      <c r="O306" s="12">
        <v>0</v>
      </c>
      <c r="P306" s="7">
        <v>110000</v>
      </c>
      <c r="Q306" s="7">
        <v>0</v>
      </c>
      <c r="S306" s="7">
        <v>0</v>
      </c>
      <c r="T306" s="7">
        <v>0</v>
      </c>
      <c r="U306" s="7">
        <v>0</v>
      </c>
      <c r="V306" s="7">
        <v>0</v>
      </c>
      <c r="W306" s="7">
        <v>0</v>
      </c>
      <c r="X306" s="7">
        <v>0</v>
      </c>
      <c r="Y306" s="7">
        <v>0</v>
      </c>
      <c r="Z306" s="7">
        <v>0</v>
      </c>
      <c r="AA306" s="7">
        <v>0</v>
      </c>
      <c r="AB306" s="7">
        <v>0</v>
      </c>
      <c r="AC306" s="7">
        <v>0</v>
      </c>
      <c r="AD306" s="6">
        <f t="shared" si="416"/>
        <v>0</v>
      </c>
      <c r="AE306" s="3" t="str">
        <f t="shared" si="417"/>
        <v>Nem rövidtávú a feladat.</v>
      </c>
      <c r="AG306" s="7">
        <v>0</v>
      </c>
      <c r="AH306" s="7">
        <v>0</v>
      </c>
      <c r="AI306" s="7">
        <v>0</v>
      </c>
      <c r="AJ306" s="7">
        <v>0</v>
      </c>
      <c r="AK306" s="7">
        <v>0</v>
      </c>
      <c r="AL306" s="7">
        <v>0</v>
      </c>
      <c r="AM306" s="7">
        <v>0</v>
      </c>
      <c r="AN306" s="7">
        <v>0</v>
      </c>
      <c r="AO306" s="7">
        <v>0</v>
      </c>
      <c r="AP306" s="7">
        <v>0</v>
      </c>
      <c r="AQ306" s="7">
        <v>0</v>
      </c>
      <c r="AR306" s="6">
        <f t="shared" si="418"/>
        <v>0</v>
      </c>
      <c r="AS306" s="171" t="s">
        <v>580</v>
      </c>
      <c r="AT306" s="3" t="str">
        <f t="shared" si="419"/>
        <v>Forráshiányos a feladat!</v>
      </c>
      <c r="AV306" s="173" t="s">
        <v>0</v>
      </c>
      <c r="AW306" s="173" t="s">
        <v>0</v>
      </c>
      <c r="AZ306" s="8">
        <f>VLOOKUP($G306,Összesítő!$B:$F,3,FALSE)</f>
        <v>4139</v>
      </c>
      <c r="BA306" s="8">
        <f t="shared" si="420"/>
        <v>0</v>
      </c>
      <c r="BB306" s="5">
        <f t="shared" si="421"/>
        <v>1</v>
      </c>
      <c r="BC306" s="5" t="str">
        <f t="shared" si="422"/>
        <v>H</v>
      </c>
      <c r="BD306" s="5">
        <f t="shared" si="423"/>
        <v>0</v>
      </c>
      <c r="BE306" s="5">
        <f t="shared" si="424"/>
        <v>0</v>
      </c>
      <c r="BF306" s="5">
        <f t="shared" si="425"/>
        <v>0</v>
      </c>
      <c r="BG306" s="8" t="str">
        <f t="shared" si="426"/>
        <v>Nem rövidtávú a feladat.</v>
      </c>
      <c r="BH306" s="5">
        <f t="shared" si="427"/>
        <v>1</v>
      </c>
      <c r="BI306" s="5">
        <f t="shared" si="428"/>
        <v>1</v>
      </c>
      <c r="BJ306" s="5">
        <f t="shared" si="429"/>
        <v>1</v>
      </c>
      <c r="BK306" s="5">
        <f t="shared" si="430"/>
        <v>1</v>
      </c>
      <c r="BL306" s="5">
        <f t="shared" si="431"/>
        <v>1</v>
      </c>
      <c r="BM306" s="4" t="str">
        <f t="shared" si="432"/>
        <v>Forráshiányos a feladat!</v>
      </c>
      <c r="BN306" s="5">
        <f t="shared" si="433"/>
        <v>0</v>
      </c>
      <c r="BO306" s="5">
        <f t="shared" si="434"/>
        <v>1</v>
      </c>
      <c r="BP306" s="5">
        <f t="shared" si="435"/>
        <v>0</v>
      </c>
      <c r="BQ306" s="5">
        <f t="shared" si="436"/>
        <v>0</v>
      </c>
      <c r="BR306" s="5">
        <f t="shared" si="437"/>
        <v>0</v>
      </c>
      <c r="BS306" s="8">
        <f t="shared" si="438"/>
        <v>0</v>
      </c>
      <c r="BT306" s="5">
        <f t="shared" si="439"/>
        <v>0</v>
      </c>
      <c r="BU306" s="5">
        <f t="shared" si="440"/>
        <v>0</v>
      </c>
      <c r="BV306" s="5">
        <f t="shared" si="441"/>
        <v>1</v>
      </c>
      <c r="BW306" s="5">
        <f t="shared" si="442"/>
        <v>1</v>
      </c>
      <c r="BX306" s="5">
        <f t="shared" si="443"/>
        <v>1</v>
      </c>
      <c r="BY306" s="5">
        <f t="shared" si="444"/>
        <v>1</v>
      </c>
      <c r="BZ306" s="5">
        <f t="shared" si="445"/>
        <v>1</v>
      </c>
      <c r="CA306" s="5">
        <f t="shared" si="446"/>
        <v>1</v>
      </c>
      <c r="CB306" s="5">
        <f t="shared" si="447"/>
        <v>1</v>
      </c>
      <c r="CC306" s="5">
        <f t="shared" si="448"/>
        <v>1</v>
      </c>
      <c r="CD306" s="5">
        <f t="shared" si="449"/>
        <v>1</v>
      </c>
      <c r="CE306" s="5" t="str">
        <f t="shared" si="450"/>
        <v>?</v>
      </c>
      <c r="CF306" s="4" t="str">
        <f t="shared" si="451"/>
        <v>Kitöltés rendben!</v>
      </c>
      <c r="CG306" s="5">
        <f t="shared" si="452"/>
        <v>1</v>
      </c>
      <c r="CH306" s="5">
        <f t="shared" si="453"/>
        <v>0</v>
      </c>
      <c r="CI306" s="5">
        <f t="shared" si="454"/>
        <v>1</v>
      </c>
    </row>
    <row r="307" spans="1:87" s="2" customFormat="1" ht="31.2" hidden="1" customHeight="1" x14ac:dyDescent="0.3">
      <c r="A307" s="1" t="str">
        <f t="shared" si="414"/>
        <v>Kitöltés rendben!</v>
      </c>
      <c r="B307" s="172">
        <v>0</v>
      </c>
      <c r="C307" s="171" t="s">
        <v>489</v>
      </c>
      <c r="D307" s="173" t="s">
        <v>506</v>
      </c>
      <c r="E307" s="173" t="s">
        <v>575</v>
      </c>
      <c r="F307" s="174" t="str">
        <f>VLOOKUP($G307,Összesítő!$B:$F,2,FALSE)</f>
        <v>11-10223-1-001-00-04</v>
      </c>
      <c r="G307" s="171" t="s">
        <v>100</v>
      </c>
      <c r="H307" s="174">
        <f>COUNTA($G$3:G307)</f>
        <v>249</v>
      </c>
      <c r="I307" s="174" t="str">
        <f>AZ307&amp;"_"&amp;H307&amp;"_FIV_"&amp;LEFT(Előlap!$B$6,4)</f>
        <v>4139_249_FIV_2026</v>
      </c>
      <c r="J307" s="174" t="str">
        <f>VLOOKUP($G307,Összesítő!$B:$F,5,FALSE)</f>
        <v>Szalafő</v>
      </c>
      <c r="K307" s="174" t="str">
        <f>VLOOKUP($G307,Összesítő!$B:$F,4,FALSE)</f>
        <v>Szalafő Község Önkormányzata</v>
      </c>
      <c r="L307" s="6">
        <f t="shared" si="415"/>
        <v>0</v>
      </c>
      <c r="M307" s="172">
        <v>2027</v>
      </c>
      <c r="N307" s="172">
        <v>2027</v>
      </c>
      <c r="O307" s="12">
        <v>0</v>
      </c>
      <c r="P307" s="7">
        <v>0</v>
      </c>
      <c r="Q307" s="7">
        <v>0</v>
      </c>
      <c r="S307" s="7">
        <v>0</v>
      </c>
      <c r="T307" s="7">
        <v>0</v>
      </c>
      <c r="U307" s="7">
        <v>0</v>
      </c>
      <c r="V307" s="7">
        <v>0</v>
      </c>
      <c r="W307" s="7">
        <v>0</v>
      </c>
      <c r="X307" s="7">
        <v>0</v>
      </c>
      <c r="Y307" s="7">
        <v>0</v>
      </c>
      <c r="Z307" s="7">
        <v>0</v>
      </c>
      <c r="AA307" s="7">
        <v>0</v>
      </c>
      <c r="AB307" s="7">
        <v>0</v>
      </c>
      <c r="AC307" s="7">
        <v>0</v>
      </c>
      <c r="AD307" s="6">
        <f t="shared" si="416"/>
        <v>0</v>
      </c>
      <c r="AE307" s="3" t="str">
        <f t="shared" si="417"/>
        <v>A forrás egyenlő a költséggel (I.ütem).</v>
      </c>
      <c r="AG307" s="7">
        <v>0</v>
      </c>
      <c r="AH307" s="7">
        <v>0</v>
      </c>
      <c r="AI307" s="7">
        <v>0</v>
      </c>
      <c r="AJ307" s="7">
        <v>0</v>
      </c>
      <c r="AK307" s="7">
        <v>0</v>
      </c>
      <c r="AL307" s="7">
        <v>0</v>
      </c>
      <c r="AM307" s="7">
        <v>0</v>
      </c>
      <c r="AN307" s="7">
        <v>0</v>
      </c>
      <c r="AO307" s="7">
        <v>0</v>
      </c>
      <c r="AP307" s="7">
        <v>0</v>
      </c>
      <c r="AQ307" s="7">
        <v>0</v>
      </c>
      <c r="AR307" s="6">
        <f t="shared" si="418"/>
        <v>0</v>
      </c>
      <c r="AS307" s="171" t="s">
        <v>581</v>
      </c>
      <c r="AT307" s="3" t="str">
        <f t="shared" si="419"/>
        <v>Nem hosszútávú a feladat.</v>
      </c>
      <c r="AV307" s="173" t="s">
        <v>582</v>
      </c>
      <c r="AW307" s="173" t="s">
        <v>0</v>
      </c>
      <c r="AZ307" s="8">
        <f>VLOOKUP($G307,Összesítő!$B:$F,3,FALSE)</f>
        <v>4139</v>
      </c>
      <c r="BA307" s="8">
        <f t="shared" si="420"/>
        <v>31</v>
      </c>
      <c r="BB307" s="5">
        <f t="shared" si="421"/>
        <v>1</v>
      </c>
      <c r="BC307" s="5" t="str">
        <f t="shared" si="422"/>
        <v>R</v>
      </c>
      <c r="BD307" s="5">
        <f t="shared" si="423"/>
        <v>1</v>
      </c>
      <c r="BE307" s="5">
        <f t="shared" si="424"/>
        <v>0</v>
      </c>
      <c r="BF307" s="5">
        <f t="shared" si="425"/>
        <v>0</v>
      </c>
      <c r="BG307" s="8" t="str">
        <f t="shared" si="426"/>
        <v>A forrás egyenlő a költséggel (I.ütem).</v>
      </c>
      <c r="BH307" s="5">
        <f t="shared" si="427"/>
        <v>1</v>
      </c>
      <c r="BI307" s="5">
        <f t="shared" si="428"/>
        <v>1</v>
      </c>
      <c r="BJ307" s="5">
        <f t="shared" si="429"/>
        <v>0</v>
      </c>
      <c r="BK307" s="5">
        <f t="shared" si="430"/>
        <v>1</v>
      </c>
      <c r="BL307" s="5">
        <f t="shared" si="431"/>
        <v>1</v>
      </c>
      <c r="BM307" s="4" t="str">
        <f t="shared" si="432"/>
        <v>Nem hosszútávú a feladat.</v>
      </c>
      <c r="BN307" s="5">
        <f t="shared" si="433"/>
        <v>1</v>
      </c>
      <c r="BO307" s="5">
        <f t="shared" si="434"/>
        <v>0</v>
      </c>
      <c r="BP307" s="5">
        <f t="shared" si="435"/>
        <v>1</v>
      </c>
      <c r="BQ307" s="5">
        <f t="shared" si="436"/>
        <v>0</v>
      </c>
      <c r="BR307" s="5">
        <f t="shared" si="437"/>
        <v>1</v>
      </c>
      <c r="BS307" s="8" t="str">
        <f t="shared" si="438"/>
        <v>Nincs hosszútávú terv!</v>
      </c>
      <c r="BT307" s="5">
        <f t="shared" si="439"/>
        <v>1</v>
      </c>
      <c r="BU307" s="5">
        <f t="shared" si="440"/>
        <v>0</v>
      </c>
      <c r="BV307" s="5">
        <f t="shared" si="441"/>
        <v>1</v>
      </c>
      <c r="BW307" s="5">
        <f t="shared" si="442"/>
        <v>1</v>
      </c>
      <c r="BX307" s="5">
        <f t="shared" si="443"/>
        <v>1</v>
      </c>
      <c r="BY307" s="5">
        <f t="shared" si="444"/>
        <v>1</v>
      </c>
      <c r="BZ307" s="5">
        <f t="shared" si="445"/>
        <v>1</v>
      </c>
      <c r="CA307" s="5">
        <f t="shared" si="446"/>
        <v>1</v>
      </c>
      <c r="CB307" s="5">
        <f t="shared" si="447"/>
        <v>1</v>
      </c>
      <c r="CC307" s="5">
        <f t="shared" si="448"/>
        <v>1</v>
      </c>
      <c r="CD307" s="5">
        <f t="shared" si="449"/>
        <v>1</v>
      </c>
      <c r="CE307" s="5" t="str">
        <f t="shared" si="450"/>
        <v>?</v>
      </c>
      <c r="CF307" s="4" t="str">
        <f t="shared" si="451"/>
        <v>Kitöltés rendben!</v>
      </c>
      <c r="CG307" s="5">
        <f t="shared" si="452"/>
        <v>1</v>
      </c>
      <c r="CH307" s="5">
        <f t="shared" si="453"/>
        <v>1</v>
      </c>
      <c r="CI307" s="5">
        <f t="shared" si="454"/>
        <v>0</v>
      </c>
    </row>
    <row r="308" spans="1:87" s="2" customFormat="1" ht="31.2" hidden="1" customHeight="1" x14ac:dyDescent="0.3">
      <c r="A308" s="1" t="str">
        <f t="shared" si="414"/>
        <v>Nincs VKR kiválasztva!</v>
      </c>
      <c r="B308" s="172"/>
      <c r="C308" s="171"/>
      <c r="D308" s="173"/>
      <c r="E308" s="173"/>
      <c r="F308" s="174" t="e">
        <f>VLOOKUP($G308,Összesítő!$B:$F,2,FALSE)</f>
        <v>#N/A</v>
      </c>
      <c r="G308" s="171"/>
      <c r="H308" s="174">
        <f>COUNTA($G$3:G308)</f>
        <v>249</v>
      </c>
      <c r="I308" s="174" t="e">
        <f>AZ308&amp;"_"&amp;H308&amp;"_FIV_"&amp;LEFT(Előlap!$B$6,4)</f>
        <v>#N/A</v>
      </c>
      <c r="J308" s="174" t="e">
        <f>VLOOKUP($G308,Összesítő!$B:$F,5,FALSE)</f>
        <v>#N/A</v>
      </c>
      <c r="K308" s="174" t="e">
        <f>VLOOKUP($G308,Összesítő!$B:$F,4,FALSE)</f>
        <v>#N/A</v>
      </c>
      <c r="L308" s="6">
        <f t="shared" si="415"/>
        <v>0</v>
      </c>
      <c r="M308" s="172"/>
      <c r="N308" s="172"/>
      <c r="O308" s="12"/>
      <c r="P308" s="7"/>
      <c r="Q308" s="7"/>
      <c r="S308" s="7"/>
      <c r="T308" s="7"/>
      <c r="U308" s="7"/>
      <c r="V308" s="7"/>
      <c r="W308" s="7"/>
      <c r="X308" s="7"/>
      <c r="Y308" s="7"/>
      <c r="Z308" s="7"/>
      <c r="AA308" s="7"/>
      <c r="AB308" s="7"/>
      <c r="AC308" s="7"/>
      <c r="AD308" s="6">
        <f t="shared" si="416"/>
        <v>0</v>
      </c>
      <c r="AE308" s="3" t="str">
        <f t="shared" si="417"/>
        <v>Nincs VKR kiválasztva!</v>
      </c>
      <c r="AG308" s="7"/>
      <c r="AH308" s="7"/>
      <c r="AI308" s="7"/>
      <c r="AJ308" s="7"/>
      <c r="AK308" s="7"/>
      <c r="AL308" s="7"/>
      <c r="AM308" s="7"/>
      <c r="AN308" s="7"/>
      <c r="AO308" s="7"/>
      <c r="AP308" s="7"/>
      <c r="AQ308" s="7"/>
      <c r="AR308" s="6">
        <f t="shared" si="418"/>
        <v>0</v>
      </c>
      <c r="AS308" s="171"/>
      <c r="AT308" s="3" t="str">
        <f t="shared" si="419"/>
        <v>Nincs VKR kiválasztva!</v>
      </c>
      <c r="AV308" s="173" t="s">
        <v>0</v>
      </c>
      <c r="AW308" s="173" t="s">
        <v>0</v>
      </c>
      <c r="AZ308" s="8" t="e">
        <f>VLOOKUP($G308,Összesítő!$B:$F,3,FALSE)</f>
        <v>#N/A</v>
      </c>
      <c r="BA308" s="8">
        <f t="shared" si="420"/>
        <v>0</v>
      </c>
      <c r="BB308" s="5" t="e">
        <f t="shared" si="421"/>
        <v>#N/A</v>
      </c>
      <c r="BC308" s="5" t="e">
        <f t="shared" si="422"/>
        <v>#N/A</v>
      </c>
      <c r="BD308" s="5" t="e">
        <f t="shared" si="423"/>
        <v>#N/A</v>
      </c>
      <c r="BE308" s="5" t="e">
        <f t="shared" si="424"/>
        <v>#N/A</v>
      </c>
      <c r="BF308" s="5">
        <f t="shared" si="425"/>
        <v>0</v>
      </c>
      <c r="BG308" s="8" t="str">
        <f t="shared" si="426"/>
        <v>A forrás egyenlő a költséggel (I.ütem).</v>
      </c>
      <c r="BH308" s="5">
        <f t="shared" si="427"/>
        <v>0</v>
      </c>
      <c r="BI308" s="5">
        <f t="shared" si="428"/>
        <v>0</v>
      </c>
      <c r="BJ308" s="5">
        <f t="shared" si="429"/>
        <v>0</v>
      </c>
      <c r="BK308" s="5">
        <f t="shared" si="430"/>
        <v>0</v>
      </c>
      <c r="BL308" s="5">
        <f t="shared" si="431"/>
        <v>0</v>
      </c>
      <c r="BM308" s="4" t="str">
        <f t="shared" si="432"/>
        <v>Nem hosszútávú a feladat.</v>
      </c>
      <c r="BN308" s="5">
        <f t="shared" si="433"/>
        <v>1</v>
      </c>
      <c r="BO308" s="5">
        <f t="shared" si="434"/>
        <v>0</v>
      </c>
      <c r="BP308" s="5">
        <f t="shared" si="435"/>
        <v>1</v>
      </c>
      <c r="BQ308" s="5">
        <f t="shared" si="436"/>
        <v>0</v>
      </c>
      <c r="BR308" s="5" t="e">
        <f t="shared" si="437"/>
        <v>#N/A</v>
      </c>
      <c r="BS308" s="8" t="str">
        <f t="shared" si="438"/>
        <v>Nincs hosszútávú terv!</v>
      </c>
      <c r="BT308" s="5" t="e">
        <f t="shared" si="439"/>
        <v>#N/A</v>
      </c>
      <c r="BU308" s="5" t="e">
        <f t="shared" si="440"/>
        <v>#N/A</v>
      </c>
      <c r="BV308" s="5">
        <f t="shared" si="441"/>
        <v>0</v>
      </c>
      <c r="BW308" s="5">
        <f t="shared" si="442"/>
        <v>0</v>
      </c>
      <c r="BX308" s="5">
        <f t="shared" si="443"/>
        <v>0</v>
      </c>
      <c r="BY308" s="5">
        <f t="shared" si="444"/>
        <v>0</v>
      </c>
      <c r="BZ308" s="5">
        <f t="shared" si="445"/>
        <v>0</v>
      </c>
      <c r="CA308" s="5">
        <f t="shared" si="446"/>
        <v>0</v>
      </c>
      <c r="CB308" s="5">
        <f t="shared" si="447"/>
        <v>0</v>
      </c>
      <c r="CC308" s="5">
        <f t="shared" si="448"/>
        <v>0</v>
      </c>
      <c r="CD308" s="5">
        <f t="shared" si="449"/>
        <v>0</v>
      </c>
      <c r="CE308" s="5" t="e">
        <f t="shared" si="450"/>
        <v>#N/A</v>
      </c>
      <c r="CF308" s="4" t="e">
        <f t="shared" si="451"/>
        <v>#N/A</v>
      </c>
      <c r="CG308" s="5">
        <f t="shared" si="452"/>
        <v>0</v>
      </c>
      <c r="CH308" s="5" t="e">
        <f t="shared" si="453"/>
        <v>#N/A</v>
      </c>
      <c r="CI308" s="5" t="e">
        <f t="shared" si="454"/>
        <v>#N/A</v>
      </c>
    </row>
    <row r="309" spans="1:87" s="2" customFormat="1" ht="28.8" hidden="1" x14ac:dyDescent="0.3">
      <c r="A309" s="1" t="str">
        <f t="shared" si="414"/>
        <v>Kitöltés rendben!</v>
      </c>
      <c r="B309" s="172">
        <v>2</v>
      </c>
      <c r="C309" s="171" t="s">
        <v>399</v>
      </c>
      <c r="D309" s="173" t="s">
        <v>520</v>
      </c>
      <c r="E309" s="173" t="s">
        <v>576</v>
      </c>
      <c r="F309" s="174" t="str">
        <f>VLOOKUP($G309,Összesítő!$B:$F,2,FALSE)</f>
        <v>11-07977-1-001-00-04</v>
      </c>
      <c r="G309" s="171" t="s">
        <v>84</v>
      </c>
      <c r="H309" s="174">
        <f>COUNTA($G$3:G309)</f>
        <v>250</v>
      </c>
      <c r="I309" s="174" t="str">
        <f>AZ309&amp;"_"&amp;H309&amp;"_FIV_"&amp;LEFT(Előlap!$B$6,4)</f>
        <v>4135_250_FIV_2026</v>
      </c>
      <c r="J309" s="174" t="str">
        <f>VLOOKUP($G309,Összesítő!$B:$F,5,FALSE)</f>
        <v>Ispánk</v>
      </c>
      <c r="K309" s="174" t="str">
        <f>VLOOKUP($G309,Összesítő!$B:$F,4,FALSE)</f>
        <v>Ispánk Község Önkormányzata</v>
      </c>
      <c r="L309" s="6">
        <f t="shared" si="415"/>
        <v>80000</v>
      </c>
      <c r="M309" s="172">
        <v>2028</v>
      </c>
      <c r="N309" s="172">
        <v>2028</v>
      </c>
      <c r="O309" s="12">
        <v>0</v>
      </c>
      <c r="P309" s="7">
        <v>80000</v>
      </c>
      <c r="Q309" s="7">
        <v>0</v>
      </c>
      <c r="S309" s="7">
        <v>0</v>
      </c>
      <c r="T309" s="7">
        <v>0</v>
      </c>
      <c r="U309" s="7">
        <v>0</v>
      </c>
      <c r="V309" s="7">
        <v>0</v>
      </c>
      <c r="W309" s="7">
        <v>0</v>
      </c>
      <c r="X309" s="7">
        <v>0</v>
      </c>
      <c r="Y309" s="7">
        <v>0</v>
      </c>
      <c r="Z309" s="7">
        <v>0</v>
      </c>
      <c r="AA309" s="7">
        <v>0</v>
      </c>
      <c r="AB309" s="7">
        <v>0</v>
      </c>
      <c r="AC309" s="7">
        <v>0</v>
      </c>
      <c r="AD309" s="6">
        <f t="shared" si="416"/>
        <v>0</v>
      </c>
      <c r="AE309" s="3" t="str">
        <f t="shared" si="417"/>
        <v>Nem rövidtávú a feladat.</v>
      </c>
      <c r="AG309" s="7">
        <v>0</v>
      </c>
      <c r="AH309" s="7">
        <v>0</v>
      </c>
      <c r="AI309" s="7">
        <v>0</v>
      </c>
      <c r="AJ309" s="7">
        <v>0</v>
      </c>
      <c r="AK309" s="7">
        <v>0</v>
      </c>
      <c r="AL309" s="7">
        <v>0</v>
      </c>
      <c r="AM309" s="7">
        <v>0</v>
      </c>
      <c r="AN309" s="7">
        <v>0</v>
      </c>
      <c r="AO309" s="7">
        <v>0</v>
      </c>
      <c r="AP309" s="7">
        <v>0</v>
      </c>
      <c r="AQ309" s="7">
        <v>0</v>
      </c>
      <c r="AR309" s="6">
        <f t="shared" si="418"/>
        <v>0</v>
      </c>
      <c r="AS309" s="171" t="s">
        <v>580</v>
      </c>
      <c r="AT309" s="3" t="str">
        <f t="shared" si="419"/>
        <v>Forráshiányos a feladat!</v>
      </c>
      <c r="AV309" s="173" t="s">
        <v>0</v>
      </c>
      <c r="AW309" s="173" t="s">
        <v>0</v>
      </c>
      <c r="AZ309" s="8">
        <f>VLOOKUP($G309,Összesítő!$B:$F,3,FALSE)</f>
        <v>4135</v>
      </c>
      <c r="BA309" s="8">
        <f t="shared" si="420"/>
        <v>0</v>
      </c>
      <c r="BB309" s="5">
        <f t="shared" si="421"/>
        <v>1</v>
      </c>
      <c r="BC309" s="5" t="str">
        <f t="shared" si="422"/>
        <v>H</v>
      </c>
      <c r="BD309" s="5">
        <f t="shared" si="423"/>
        <v>0</v>
      </c>
      <c r="BE309" s="5">
        <f t="shared" si="424"/>
        <v>0</v>
      </c>
      <c r="BF309" s="5">
        <f t="shared" si="425"/>
        <v>0</v>
      </c>
      <c r="BG309" s="8" t="str">
        <f t="shared" si="426"/>
        <v>Nem rövidtávú a feladat.</v>
      </c>
      <c r="BH309" s="5">
        <f t="shared" si="427"/>
        <v>1</v>
      </c>
      <c r="BI309" s="5">
        <f t="shared" si="428"/>
        <v>1</v>
      </c>
      <c r="BJ309" s="5">
        <f t="shared" si="429"/>
        <v>1</v>
      </c>
      <c r="BK309" s="5">
        <f t="shared" si="430"/>
        <v>1</v>
      </c>
      <c r="BL309" s="5">
        <f t="shared" si="431"/>
        <v>1</v>
      </c>
      <c r="BM309" s="4" t="str">
        <f t="shared" si="432"/>
        <v>Forráshiányos a feladat!</v>
      </c>
      <c r="BN309" s="5">
        <f t="shared" si="433"/>
        <v>0</v>
      </c>
      <c r="BO309" s="5">
        <f t="shared" si="434"/>
        <v>1</v>
      </c>
      <c r="BP309" s="5">
        <f t="shared" si="435"/>
        <v>0</v>
      </c>
      <c r="BQ309" s="5">
        <f t="shared" si="436"/>
        <v>0</v>
      </c>
      <c r="BR309" s="5">
        <f t="shared" si="437"/>
        <v>0</v>
      </c>
      <c r="BS309" s="8">
        <f t="shared" si="438"/>
        <v>0</v>
      </c>
      <c r="BT309" s="5">
        <f t="shared" si="439"/>
        <v>0</v>
      </c>
      <c r="BU309" s="5">
        <f t="shared" si="440"/>
        <v>0</v>
      </c>
      <c r="BV309" s="5">
        <f t="shared" si="441"/>
        <v>1</v>
      </c>
      <c r="BW309" s="5">
        <f t="shared" si="442"/>
        <v>1</v>
      </c>
      <c r="BX309" s="5">
        <f t="shared" si="443"/>
        <v>1</v>
      </c>
      <c r="BY309" s="5">
        <f t="shared" si="444"/>
        <v>1</v>
      </c>
      <c r="BZ309" s="5">
        <f t="shared" si="445"/>
        <v>1</v>
      </c>
      <c r="CA309" s="5">
        <f t="shared" si="446"/>
        <v>1</v>
      </c>
      <c r="CB309" s="5">
        <f t="shared" si="447"/>
        <v>1</v>
      </c>
      <c r="CC309" s="5">
        <f t="shared" si="448"/>
        <v>1</v>
      </c>
      <c r="CD309" s="5">
        <f t="shared" si="449"/>
        <v>1</v>
      </c>
      <c r="CE309" s="5" t="str">
        <f t="shared" si="450"/>
        <v>?</v>
      </c>
      <c r="CF309" s="4" t="str">
        <f t="shared" si="451"/>
        <v>Kitöltés rendben!</v>
      </c>
      <c r="CG309" s="5">
        <f t="shared" si="452"/>
        <v>1</v>
      </c>
      <c r="CH309" s="5">
        <f t="shared" si="453"/>
        <v>0</v>
      </c>
      <c r="CI309" s="5">
        <f t="shared" si="454"/>
        <v>1</v>
      </c>
    </row>
    <row r="310" spans="1:87" s="2" customFormat="1" ht="31.2" hidden="1" customHeight="1" x14ac:dyDescent="0.3">
      <c r="A310" s="1" t="str">
        <f t="shared" si="414"/>
        <v>Kitöltés rendben!</v>
      </c>
      <c r="B310" s="172">
        <v>0</v>
      </c>
      <c r="C310" s="171" t="s">
        <v>489</v>
      </c>
      <c r="D310" s="173" t="s">
        <v>506</v>
      </c>
      <c r="E310" s="173" t="s">
        <v>575</v>
      </c>
      <c r="F310" s="174" t="str">
        <f>VLOOKUP($G310,Összesítő!$B:$F,2,FALSE)</f>
        <v>11-07977-1-001-00-04</v>
      </c>
      <c r="G310" s="171" t="s">
        <v>84</v>
      </c>
      <c r="H310" s="174">
        <f>COUNTA($G$3:G310)</f>
        <v>251</v>
      </c>
      <c r="I310" s="174" t="str">
        <f>AZ310&amp;"_"&amp;H310&amp;"_FIV_"&amp;LEFT(Előlap!$B$6,4)</f>
        <v>4135_251_FIV_2026</v>
      </c>
      <c r="J310" s="174" t="str">
        <f>VLOOKUP($G310,Összesítő!$B:$F,5,FALSE)</f>
        <v>Ispánk</v>
      </c>
      <c r="K310" s="174" t="str">
        <f>VLOOKUP($G310,Összesítő!$B:$F,4,FALSE)</f>
        <v>Ispánk Község Önkormányzata</v>
      </c>
      <c r="L310" s="6">
        <f t="shared" si="415"/>
        <v>0</v>
      </c>
      <c r="M310" s="172">
        <v>2027</v>
      </c>
      <c r="N310" s="172">
        <v>2027</v>
      </c>
      <c r="O310" s="12">
        <v>0</v>
      </c>
      <c r="P310" s="7">
        <v>0</v>
      </c>
      <c r="Q310" s="7">
        <v>0</v>
      </c>
      <c r="S310" s="7">
        <v>0</v>
      </c>
      <c r="T310" s="7">
        <v>0</v>
      </c>
      <c r="U310" s="7">
        <v>0</v>
      </c>
      <c r="V310" s="7">
        <v>0</v>
      </c>
      <c r="W310" s="7">
        <v>0</v>
      </c>
      <c r="X310" s="7">
        <v>0</v>
      </c>
      <c r="Y310" s="7">
        <v>0</v>
      </c>
      <c r="Z310" s="7">
        <v>0</v>
      </c>
      <c r="AA310" s="7">
        <v>0</v>
      </c>
      <c r="AB310" s="7">
        <v>0</v>
      </c>
      <c r="AC310" s="7">
        <v>0</v>
      </c>
      <c r="AD310" s="6">
        <f t="shared" si="416"/>
        <v>0</v>
      </c>
      <c r="AE310" s="3" t="str">
        <f t="shared" si="417"/>
        <v>A forrás egyenlő a költséggel (I.ütem).</v>
      </c>
      <c r="AG310" s="7">
        <v>0</v>
      </c>
      <c r="AH310" s="7">
        <v>0</v>
      </c>
      <c r="AI310" s="7">
        <v>0</v>
      </c>
      <c r="AJ310" s="7">
        <v>0</v>
      </c>
      <c r="AK310" s="7">
        <v>0</v>
      </c>
      <c r="AL310" s="7">
        <v>0</v>
      </c>
      <c r="AM310" s="7">
        <v>0</v>
      </c>
      <c r="AN310" s="7">
        <v>0</v>
      </c>
      <c r="AO310" s="7">
        <v>0</v>
      </c>
      <c r="AP310" s="7">
        <v>0</v>
      </c>
      <c r="AQ310" s="7">
        <v>0</v>
      </c>
      <c r="AR310" s="6">
        <f t="shared" si="418"/>
        <v>0</v>
      </c>
      <c r="AS310" s="171" t="s">
        <v>581</v>
      </c>
      <c r="AT310" s="3" t="str">
        <f t="shared" si="419"/>
        <v>Nem hosszútávú a feladat.</v>
      </c>
      <c r="AV310" s="173" t="s">
        <v>582</v>
      </c>
      <c r="AW310" s="173" t="s">
        <v>0</v>
      </c>
      <c r="AZ310" s="8">
        <f>VLOOKUP($G310,Összesítő!$B:$F,3,FALSE)</f>
        <v>4135</v>
      </c>
      <c r="BA310" s="8">
        <f t="shared" si="420"/>
        <v>31</v>
      </c>
      <c r="BB310" s="5">
        <f t="shared" si="421"/>
        <v>1</v>
      </c>
      <c r="BC310" s="5" t="str">
        <f t="shared" si="422"/>
        <v>R</v>
      </c>
      <c r="BD310" s="5">
        <f t="shared" si="423"/>
        <v>1</v>
      </c>
      <c r="BE310" s="5">
        <f t="shared" si="424"/>
        <v>0</v>
      </c>
      <c r="BF310" s="5">
        <f t="shared" si="425"/>
        <v>0</v>
      </c>
      <c r="BG310" s="8" t="str">
        <f t="shared" si="426"/>
        <v>A forrás egyenlő a költséggel (I.ütem).</v>
      </c>
      <c r="BH310" s="5">
        <f t="shared" si="427"/>
        <v>1</v>
      </c>
      <c r="BI310" s="5">
        <f t="shared" si="428"/>
        <v>1</v>
      </c>
      <c r="BJ310" s="5">
        <f t="shared" si="429"/>
        <v>0</v>
      </c>
      <c r="BK310" s="5">
        <f t="shared" si="430"/>
        <v>1</v>
      </c>
      <c r="BL310" s="5">
        <f t="shared" si="431"/>
        <v>1</v>
      </c>
      <c r="BM310" s="4" t="str">
        <f t="shared" si="432"/>
        <v>Nem hosszútávú a feladat.</v>
      </c>
      <c r="BN310" s="5">
        <f t="shared" si="433"/>
        <v>1</v>
      </c>
      <c r="BO310" s="5">
        <f t="shared" si="434"/>
        <v>0</v>
      </c>
      <c r="BP310" s="5">
        <f t="shared" si="435"/>
        <v>1</v>
      </c>
      <c r="BQ310" s="5">
        <f t="shared" si="436"/>
        <v>0</v>
      </c>
      <c r="BR310" s="5">
        <f t="shared" si="437"/>
        <v>1</v>
      </c>
      <c r="BS310" s="8" t="str">
        <f t="shared" si="438"/>
        <v>Nincs hosszútávú terv!</v>
      </c>
      <c r="BT310" s="5">
        <f t="shared" si="439"/>
        <v>1</v>
      </c>
      <c r="BU310" s="5">
        <f t="shared" si="440"/>
        <v>0</v>
      </c>
      <c r="BV310" s="5">
        <f t="shared" si="441"/>
        <v>1</v>
      </c>
      <c r="BW310" s="5">
        <f t="shared" si="442"/>
        <v>1</v>
      </c>
      <c r="BX310" s="5">
        <f t="shared" si="443"/>
        <v>1</v>
      </c>
      <c r="BY310" s="5">
        <f t="shared" si="444"/>
        <v>1</v>
      </c>
      <c r="BZ310" s="5">
        <f t="shared" si="445"/>
        <v>1</v>
      </c>
      <c r="CA310" s="5">
        <f t="shared" si="446"/>
        <v>1</v>
      </c>
      <c r="CB310" s="5">
        <f t="shared" si="447"/>
        <v>1</v>
      </c>
      <c r="CC310" s="5">
        <f t="shared" si="448"/>
        <v>1</v>
      </c>
      <c r="CD310" s="5">
        <f t="shared" si="449"/>
        <v>1</v>
      </c>
      <c r="CE310" s="5" t="str">
        <f t="shared" si="450"/>
        <v>?</v>
      </c>
      <c r="CF310" s="4" t="str">
        <f t="shared" si="451"/>
        <v>Kitöltés rendben!</v>
      </c>
      <c r="CG310" s="5">
        <f t="shared" si="452"/>
        <v>1</v>
      </c>
      <c r="CH310" s="5">
        <f t="shared" si="453"/>
        <v>1</v>
      </c>
      <c r="CI310" s="5">
        <f t="shared" si="454"/>
        <v>0</v>
      </c>
    </row>
    <row r="311" spans="1:87" s="2" customFormat="1" ht="31.2" hidden="1" customHeight="1" x14ac:dyDescent="0.3">
      <c r="A311" s="1" t="str">
        <f t="shared" si="414"/>
        <v>Nincs VKR kiválasztva!</v>
      </c>
      <c r="B311" s="172"/>
      <c r="C311" s="171"/>
      <c r="D311" s="173"/>
      <c r="E311" s="173"/>
      <c r="F311" s="174" t="e">
        <f>VLOOKUP($G311,Összesítő!$B:$F,2,FALSE)</f>
        <v>#N/A</v>
      </c>
      <c r="G311" s="171"/>
      <c r="H311" s="174">
        <f>COUNTA($G$3:G311)</f>
        <v>251</v>
      </c>
      <c r="I311" s="174" t="e">
        <f>AZ311&amp;"_"&amp;H311&amp;"_FIV_"&amp;LEFT(Előlap!$B$6,4)</f>
        <v>#N/A</v>
      </c>
      <c r="J311" s="174" t="e">
        <f>VLOOKUP($G311,Összesítő!$B:$F,5,FALSE)</f>
        <v>#N/A</v>
      </c>
      <c r="K311" s="174" t="e">
        <f>VLOOKUP($G311,Összesítő!$B:$F,4,FALSE)</f>
        <v>#N/A</v>
      </c>
      <c r="L311" s="6">
        <f t="shared" si="415"/>
        <v>0</v>
      </c>
      <c r="M311" s="172"/>
      <c r="N311" s="172"/>
      <c r="O311" s="12"/>
      <c r="P311" s="7"/>
      <c r="Q311" s="7"/>
      <c r="S311" s="7"/>
      <c r="T311" s="7"/>
      <c r="U311" s="7"/>
      <c r="V311" s="7"/>
      <c r="W311" s="7"/>
      <c r="X311" s="7"/>
      <c r="Y311" s="7"/>
      <c r="Z311" s="7"/>
      <c r="AA311" s="7"/>
      <c r="AB311" s="7"/>
      <c r="AC311" s="7"/>
      <c r="AD311" s="6">
        <f t="shared" si="416"/>
        <v>0</v>
      </c>
      <c r="AE311" s="3" t="str">
        <f t="shared" si="417"/>
        <v>Nincs VKR kiválasztva!</v>
      </c>
      <c r="AG311" s="7"/>
      <c r="AH311" s="7"/>
      <c r="AI311" s="7"/>
      <c r="AJ311" s="7"/>
      <c r="AK311" s="7"/>
      <c r="AL311" s="7"/>
      <c r="AM311" s="7"/>
      <c r="AN311" s="7"/>
      <c r="AO311" s="7"/>
      <c r="AP311" s="7"/>
      <c r="AQ311" s="7"/>
      <c r="AR311" s="6">
        <f t="shared" si="418"/>
        <v>0</v>
      </c>
      <c r="AS311" s="171"/>
      <c r="AT311" s="3" t="str">
        <f t="shared" si="419"/>
        <v>Nincs VKR kiválasztva!</v>
      </c>
      <c r="AV311" s="173" t="s">
        <v>0</v>
      </c>
      <c r="AW311" s="173" t="s">
        <v>0</v>
      </c>
      <c r="AZ311" s="8" t="e">
        <f>VLOOKUP($G311,Összesítő!$B:$F,3,FALSE)</f>
        <v>#N/A</v>
      </c>
      <c r="BA311" s="8">
        <f t="shared" si="420"/>
        <v>0</v>
      </c>
      <c r="BB311" s="5" t="e">
        <f t="shared" si="421"/>
        <v>#N/A</v>
      </c>
      <c r="BC311" s="5" t="e">
        <f t="shared" si="422"/>
        <v>#N/A</v>
      </c>
      <c r="BD311" s="5" t="e">
        <f t="shared" si="423"/>
        <v>#N/A</v>
      </c>
      <c r="BE311" s="5" t="e">
        <f t="shared" si="424"/>
        <v>#N/A</v>
      </c>
      <c r="BF311" s="5">
        <f t="shared" si="425"/>
        <v>0</v>
      </c>
      <c r="BG311" s="8" t="str">
        <f t="shared" si="426"/>
        <v>A forrás egyenlő a költséggel (I.ütem).</v>
      </c>
      <c r="BH311" s="5">
        <f t="shared" si="427"/>
        <v>0</v>
      </c>
      <c r="BI311" s="5">
        <f t="shared" si="428"/>
        <v>0</v>
      </c>
      <c r="BJ311" s="5">
        <f t="shared" si="429"/>
        <v>0</v>
      </c>
      <c r="BK311" s="5">
        <f t="shared" si="430"/>
        <v>0</v>
      </c>
      <c r="BL311" s="5">
        <f t="shared" si="431"/>
        <v>0</v>
      </c>
      <c r="BM311" s="4" t="str">
        <f t="shared" si="432"/>
        <v>Nem hosszútávú a feladat.</v>
      </c>
      <c r="BN311" s="5">
        <f t="shared" si="433"/>
        <v>1</v>
      </c>
      <c r="BO311" s="5">
        <f t="shared" si="434"/>
        <v>0</v>
      </c>
      <c r="BP311" s="5">
        <f t="shared" si="435"/>
        <v>1</v>
      </c>
      <c r="BQ311" s="5">
        <f t="shared" si="436"/>
        <v>0</v>
      </c>
      <c r="BR311" s="5" t="e">
        <f t="shared" si="437"/>
        <v>#N/A</v>
      </c>
      <c r="BS311" s="8" t="str">
        <f t="shared" si="438"/>
        <v>Nincs hosszútávú terv!</v>
      </c>
      <c r="BT311" s="5" t="e">
        <f t="shared" si="439"/>
        <v>#N/A</v>
      </c>
      <c r="BU311" s="5" t="e">
        <f t="shared" si="440"/>
        <v>#N/A</v>
      </c>
      <c r="BV311" s="5">
        <f t="shared" si="441"/>
        <v>0</v>
      </c>
      <c r="BW311" s="5">
        <f t="shared" si="442"/>
        <v>0</v>
      </c>
      <c r="BX311" s="5">
        <f t="shared" si="443"/>
        <v>0</v>
      </c>
      <c r="BY311" s="5">
        <f t="shared" si="444"/>
        <v>0</v>
      </c>
      <c r="BZ311" s="5">
        <f t="shared" si="445"/>
        <v>0</v>
      </c>
      <c r="CA311" s="5">
        <f t="shared" si="446"/>
        <v>0</v>
      </c>
      <c r="CB311" s="5">
        <f t="shared" si="447"/>
        <v>0</v>
      </c>
      <c r="CC311" s="5">
        <f t="shared" si="448"/>
        <v>0</v>
      </c>
      <c r="CD311" s="5">
        <f t="shared" si="449"/>
        <v>0</v>
      </c>
      <c r="CE311" s="5" t="e">
        <f t="shared" si="450"/>
        <v>#N/A</v>
      </c>
      <c r="CF311" s="4" t="e">
        <f t="shared" si="451"/>
        <v>#N/A</v>
      </c>
      <c r="CG311" s="5">
        <f t="shared" si="452"/>
        <v>0</v>
      </c>
      <c r="CH311" s="5" t="e">
        <f t="shared" si="453"/>
        <v>#N/A</v>
      </c>
      <c r="CI311" s="5" t="e">
        <f t="shared" si="454"/>
        <v>#N/A</v>
      </c>
    </row>
    <row r="312" spans="1:87" s="2" customFormat="1" ht="43.2" hidden="1" x14ac:dyDescent="0.3">
      <c r="A312" s="1" t="str">
        <f t="shared" si="414"/>
        <v>Kitöltés rendben!</v>
      </c>
      <c r="B312" s="172">
        <v>2</v>
      </c>
      <c r="C312" s="171" t="s">
        <v>399</v>
      </c>
      <c r="D312" s="173" t="s">
        <v>520</v>
      </c>
      <c r="E312" s="173" t="s">
        <v>576</v>
      </c>
      <c r="F312" s="174" t="str">
        <f>VLOOKUP($G312,Összesítő!$B:$F,2,FALSE)</f>
        <v>11-25423-1-002-00-07</v>
      </c>
      <c r="G312" s="171" t="s">
        <v>216</v>
      </c>
      <c r="H312" s="174">
        <f>COUNTA($G$3:G312)</f>
        <v>252</v>
      </c>
      <c r="I312" s="174" t="str">
        <f>AZ312&amp;"_"&amp;H312&amp;"_FIV_"&amp;LEFT(Előlap!$B$6,4)</f>
        <v>4168_252_FIV_2026</v>
      </c>
      <c r="J312" s="174" t="str">
        <f>VLOOKUP($G312,Összesítő!$B:$F,5,FALSE)</f>
        <v>Magyarszombatfa, Velemér</v>
      </c>
      <c r="K312" s="174" t="str">
        <f>VLOOKUP($G312,Összesítő!$B:$F,4,FALSE)</f>
        <v>Magyarszombatfa Község Önkormányzata, Velemér Község Önkormányzata</v>
      </c>
      <c r="L312" s="6">
        <f t="shared" si="415"/>
        <v>80000</v>
      </c>
      <c r="M312" s="172">
        <v>2028</v>
      </c>
      <c r="N312" s="172">
        <v>2028</v>
      </c>
      <c r="O312" s="12">
        <v>0</v>
      </c>
      <c r="P312" s="7">
        <v>80000</v>
      </c>
      <c r="Q312" s="7">
        <v>0</v>
      </c>
      <c r="S312" s="7">
        <v>0</v>
      </c>
      <c r="T312" s="7">
        <v>0</v>
      </c>
      <c r="U312" s="7">
        <v>0</v>
      </c>
      <c r="V312" s="7">
        <v>0</v>
      </c>
      <c r="W312" s="7">
        <v>0</v>
      </c>
      <c r="X312" s="7">
        <v>0</v>
      </c>
      <c r="Y312" s="7">
        <v>0</v>
      </c>
      <c r="Z312" s="7">
        <v>0</v>
      </c>
      <c r="AA312" s="7">
        <v>0</v>
      </c>
      <c r="AB312" s="7">
        <v>0</v>
      </c>
      <c r="AC312" s="7">
        <v>0</v>
      </c>
      <c r="AD312" s="6">
        <f t="shared" si="416"/>
        <v>0</v>
      </c>
      <c r="AE312" s="3" t="str">
        <f t="shared" si="417"/>
        <v>Nem rövidtávú a feladat.</v>
      </c>
      <c r="AG312" s="7">
        <v>0</v>
      </c>
      <c r="AH312" s="7">
        <v>0</v>
      </c>
      <c r="AI312" s="7">
        <v>1120</v>
      </c>
      <c r="AJ312" s="7">
        <v>0</v>
      </c>
      <c r="AK312" s="7">
        <v>0</v>
      </c>
      <c r="AL312" s="7">
        <v>0</v>
      </c>
      <c r="AM312" s="7">
        <v>0</v>
      </c>
      <c r="AN312" s="7">
        <v>0</v>
      </c>
      <c r="AO312" s="7">
        <v>0</v>
      </c>
      <c r="AP312" s="7">
        <v>0</v>
      </c>
      <c r="AQ312" s="7">
        <v>0</v>
      </c>
      <c r="AR312" s="6">
        <f t="shared" si="418"/>
        <v>1120</v>
      </c>
      <c r="AS312" s="171" t="s">
        <v>580</v>
      </c>
      <c r="AT312" s="3" t="str">
        <f t="shared" si="419"/>
        <v>Forráshiányos a feladat!</v>
      </c>
      <c r="AV312" s="173" t="s">
        <v>0</v>
      </c>
      <c r="AW312" s="173" t="s">
        <v>0</v>
      </c>
      <c r="AZ312" s="8">
        <f>VLOOKUP($G312,Összesítő!$B:$F,3,FALSE)</f>
        <v>4168</v>
      </c>
      <c r="BA312" s="8">
        <f t="shared" si="420"/>
        <v>0</v>
      </c>
      <c r="BB312" s="5">
        <f t="shared" si="421"/>
        <v>1</v>
      </c>
      <c r="BC312" s="5" t="str">
        <f t="shared" si="422"/>
        <v>H</v>
      </c>
      <c r="BD312" s="5">
        <f t="shared" si="423"/>
        <v>0</v>
      </c>
      <c r="BE312" s="5">
        <f t="shared" si="424"/>
        <v>0</v>
      </c>
      <c r="BF312" s="5">
        <f t="shared" si="425"/>
        <v>0</v>
      </c>
      <c r="BG312" s="8" t="str">
        <f t="shared" si="426"/>
        <v>Nem rövidtávú a feladat.</v>
      </c>
      <c r="BH312" s="5">
        <f t="shared" si="427"/>
        <v>1</v>
      </c>
      <c r="BI312" s="5">
        <f t="shared" si="428"/>
        <v>1</v>
      </c>
      <c r="BJ312" s="5">
        <f t="shared" si="429"/>
        <v>1</v>
      </c>
      <c r="BK312" s="5">
        <f t="shared" si="430"/>
        <v>1</v>
      </c>
      <c r="BL312" s="5">
        <f t="shared" si="431"/>
        <v>1</v>
      </c>
      <c r="BM312" s="4" t="str">
        <f t="shared" si="432"/>
        <v>Forráshiányos a feladat!</v>
      </c>
      <c r="BN312" s="5">
        <f t="shared" si="433"/>
        <v>0</v>
      </c>
      <c r="BO312" s="5">
        <f t="shared" si="434"/>
        <v>1</v>
      </c>
      <c r="BP312" s="5">
        <f t="shared" si="435"/>
        <v>0</v>
      </c>
      <c r="BQ312" s="5">
        <f t="shared" si="436"/>
        <v>0</v>
      </c>
      <c r="BR312" s="5">
        <f t="shared" si="437"/>
        <v>0</v>
      </c>
      <c r="BS312" s="8">
        <f t="shared" si="438"/>
        <v>0</v>
      </c>
      <c r="BT312" s="5">
        <f t="shared" si="439"/>
        <v>0</v>
      </c>
      <c r="BU312" s="5">
        <f t="shared" si="440"/>
        <v>0</v>
      </c>
      <c r="BV312" s="5">
        <f t="shared" si="441"/>
        <v>1</v>
      </c>
      <c r="BW312" s="5">
        <f t="shared" si="442"/>
        <v>1</v>
      </c>
      <c r="BX312" s="5">
        <f t="shared" si="443"/>
        <v>1</v>
      </c>
      <c r="BY312" s="5">
        <f t="shared" si="444"/>
        <v>1</v>
      </c>
      <c r="BZ312" s="5">
        <f t="shared" si="445"/>
        <v>1</v>
      </c>
      <c r="CA312" s="5">
        <f t="shared" si="446"/>
        <v>1</v>
      </c>
      <c r="CB312" s="5">
        <f t="shared" si="447"/>
        <v>1</v>
      </c>
      <c r="CC312" s="5">
        <f t="shared" si="448"/>
        <v>1</v>
      </c>
      <c r="CD312" s="5">
        <f t="shared" si="449"/>
        <v>1</v>
      </c>
      <c r="CE312" s="5" t="str">
        <f t="shared" si="450"/>
        <v>?</v>
      </c>
      <c r="CF312" s="4" t="str">
        <f t="shared" si="451"/>
        <v>Kitöltés rendben!</v>
      </c>
      <c r="CG312" s="5">
        <f t="shared" si="452"/>
        <v>1</v>
      </c>
      <c r="CH312" s="5">
        <f t="shared" si="453"/>
        <v>0</v>
      </c>
      <c r="CI312" s="5">
        <f t="shared" si="454"/>
        <v>1</v>
      </c>
    </row>
    <row r="313" spans="1:87" s="2" customFormat="1" ht="43.2" hidden="1" customHeight="1" x14ac:dyDescent="0.3">
      <c r="A313" s="1" t="str">
        <f t="shared" si="414"/>
        <v>Kitöltés rendben!</v>
      </c>
      <c r="B313" s="172">
        <v>2</v>
      </c>
      <c r="C313" s="171" t="s">
        <v>468</v>
      </c>
      <c r="D313" s="173" t="s">
        <v>513</v>
      </c>
      <c r="E313" s="173" t="s">
        <v>574</v>
      </c>
      <c r="F313" s="174" t="str">
        <f>VLOOKUP($G313,Összesítő!$B:$F,2,FALSE)</f>
        <v>11-25423-1-002-00-07</v>
      </c>
      <c r="G313" s="171" t="s">
        <v>216</v>
      </c>
      <c r="H313" s="174">
        <f>COUNTA($G$3:G313)</f>
        <v>253</v>
      </c>
      <c r="I313" s="174" t="str">
        <f>AZ313&amp;"_"&amp;H313&amp;"_FIV_"&amp;LEFT(Előlap!$B$6,4)</f>
        <v>4168_253_FIV_2026</v>
      </c>
      <c r="J313" s="174" t="str">
        <f>VLOOKUP($G313,Összesítő!$B:$F,5,FALSE)</f>
        <v>Magyarszombatfa, Velemér</v>
      </c>
      <c r="K313" s="174" t="str">
        <f>VLOOKUP($G313,Összesítő!$B:$F,4,FALSE)</f>
        <v>Magyarszombatfa Község Önkormányzata, Velemér Község Önkormányzata</v>
      </c>
      <c r="L313" s="6">
        <f t="shared" si="415"/>
        <v>1500</v>
      </c>
      <c r="M313" s="172">
        <v>2028</v>
      </c>
      <c r="N313" s="172">
        <v>2028</v>
      </c>
      <c r="O313" s="12">
        <v>0</v>
      </c>
      <c r="P313" s="7">
        <v>1500</v>
      </c>
      <c r="Q313" s="7">
        <v>0</v>
      </c>
      <c r="S313" s="7">
        <v>0</v>
      </c>
      <c r="T313" s="7">
        <v>0</v>
      </c>
      <c r="U313" s="7">
        <v>0</v>
      </c>
      <c r="V313" s="7">
        <v>0</v>
      </c>
      <c r="W313" s="7">
        <v>0</v>
      </c>
      <c r="X313" s="7">
        <v>0</v>
      </c>
      <c r="Y313" s="7">
        <v>0</v>
      </c>
      <c r="Z313" s="7">
        <v>0</v>
      </c>
      <c r="AA313" s="7">
        <v>0</v>
      </c>
      <c r="AB313" s="7">
        <v>0</v>
      </c>
      <c r="AC313" s="7">
        <v>0</v>
      </c>
      <c r="AD313" s="6">
        <f t="shared" si="416"/>
        <v>0</v>
      </c>
      <c r="AE313" s="3" t="str">
        <f t="shared" si="417"/>
        <v>Nem rövidtávú a feladat.</v>
      </c>
      <c r="AG313" s="7">
        <v>0</v>
      </c>
      <c r="AH313" s="7">
        <v>0</v>
      </c>
      <c r="AI313" s="7">
        <v>0</v>
      </c>
      <c r="AJ313" s="7">
        <v>0</v>
      </c>
      <c r="AK313" s="7">
        <v>0</v>
      </c>
      <c r="AL313" s="7">
        <v>0</v>
      </c>
      <c r="AM313" s="7">
        <v>0</v>
      </c>
      <c r="AN313" s="7">
        <v>0</v>
      </c>
      <c r="AO313" s="7">
        <v>0</v>
      </c>
      <c r="AP313" s="7">
        <v>0</v>
      </c>
      <c r="AQ313" s="7">
        <v>0</v>
      </c>
      <c r="AR313" s="6">
        <f t="shared" si="418"/>
        <v>0</v>
      </c>
      <c r="AS313" s="171" t="s">
        <v>580</v>
      </c>
      <c r="AT313" s="3" t="str">
        <f t="shared" si="419"/>
        <v>Forráshiányos a feladat!</v>
      </c>
      <c r="AV313" s="173" t="s">
        <v>0</v>
      </c>
      <c r="AW313" s="173" t="s">
        <v>0</v>
      </c>
      <c r="AZ313" s="8">
        <f>VLOOKUP($G313,Összesítő!$B:$F,3,FALSE)</f>
        <v>4168</v>
      </c>
      <c r="BA313" s="8">
        <f t="shared" si="420"/>
        <v>0</v>
      </c>
      <c r="BB313" s="5">
        <f t="shared" si="421"/>
        <v>1</v>
      </c>
      <c r="BC313" s="5" t="str">
        <f t="shared" si="422"/>
        <v>H</v>
      </c>
      <c r="BD313" s="5">
        <f t="shared" si="423"/>
        <v>0</v>
      </c>
      <c r="BE313" s="5">
        <f t="shared" si="424"/>
        <v>0</v>
      </c>
      <c r="BF313" s="5">
        <f t="shared" si="425"/>
        <v>0</v>
      </c>
      <c r="BG313" s="8" t="str">
        <f t="shared" si="426"/>
        <v>Nem rövidtávú a feladat.</v>
      </c>
      <c r="BH313" s="5">
        <f t="shared" si="427"/>
        <v>1</v>
      </c>
      <c r="BI313" s="5">
        <f t="shared" si="428"/>
        <v>1</v>
      </c>
      <c r="BJ313" s="5">
        <f t="shared" si="429"/>
        <v>1</v>
      </c>
      <c r="BK313" s="5">
        <f t="shared" si="430"/>
        <v>1</v>
      </c>
      <c r="BL313" s="5">
        <f t="shared" si="431"/>
        <v>1</v>
      </c>
      <c r="BM313" s="4" t="str">
        <f t="shared" si="432"/>
        <v>Forráshiányos a feladat!</v>
      </c>
      <c r="BN313" s="5">
        <f t="shared" si="433"/>
        <v>0</v>
      </c>
      <c r="BO313" s="5">
        <f t="shared" si="434"/>
        <v>1</v>
      </c>
      <c r="BP313" s="5">
        <f t="shared" si="435"/>
        <v>0</v>
      </c>
      <c r="BQ313" s="5">
        <f t="shared" si="436"/>
        <v>0</v>
      </c>
      <c r="BR313" s="5">
        <f t="shared" si="437"/>
        <v>0</v>
      </c>
      <c r="BS313" s="8">
        <f t="shared" si="438"/>
        <v>0</v>
      </c>
      <c r="BT313" s="5">
        <f t="shared" si="439"/>
        <v>0</v>
      </c>
      <c r="BU313" s="5">
        <f t="shared" si="440"/>
        <v>0</v>
      </c>
      <c r="BV313" s="5">
        <f t="shared" si="441"/>
        <v>1</v>
      </c>
      <c r="BW313" s="5">
        <f t="shared" si="442"/>
        <v>1</v>
      </c>
      <c r="BX313" s="5">
        <f t="shared" si="443"/>
        <v>1</v>
      </c>
      <c r="BY313" s="5">
        <f t="shared" si="444"/>
        <v>1</v>
      </c>
      <c r="BZ313" s="5">
        <f t="shared" si="445"/>
        <v>1</v>
      </c>
      <c r="CA313" s="5">
        <f t="shared" si="446"/>
        <v>1</v>
      </c>
      <c r="CB313" s="5">
        <f t="shared" si="447"/>
        <v>1</v>
      </c>
      <c r="CC313" s="5">
        <f t="shared" si="448"/>
        <v>1</v>
      </c>
      <c r="CD313" s="5">
        <f t="shared" si="449"/>
        <v>1</v>
      </c>
      <c r="CE313" s="5" t="str">
        <f t="shared" si="450"/>
        <v>?</v>
      </c>
      <c r="CF313" s="4" t="str">
        <f t="shared" si="451"/>
        <v>Kitöltés rendben!</v>
      </c>
      <c r="CG313" s="5">
        <f t="shared" si="452"/>
        <v>1</v>
      </c>
      <c r="CH313" s="5">
        <f t="shared" si="453"/>
        <v>0</v>
      </c>
      <c r="CI313" s="5">
        <f t="shared" si="454"/>
        <v>1</v>
      </c>
    </row>
    <row r="314" spans="1:87" s="2" customFormat="1" ht="43.2" hidden="1" customHeight="1" x14ac:dyDescent="0.3">
      <c r="A314" s="1" t="str">
        <f t="shared" ref="A314" si="491">IF($G314="","Nincs VKR kiválasztva!",CF314)</f>
        <v>Kitöltés rendben!</v>
      </c>
      <c r="B314" s="177">
        <v>2</v>
      </c>
      <c r="C314" s="171" t="s">
        <v>468</v>
      </c>
      <c r="D314" s="173" t="s">
        <v>508</v>
      </c>
      <c r="E314" s="173" t="s">
        <v>574</v>
      </c>
      <c r="F314" s="174" t="str">
        <f>VLOOKUP($G314,Összesítő!$B:$F,2,FALSE)</f>
        <v>11-25423-1-002-00-07</v>
      </c>
      <c r="G314" s="171" t="s">
        <v>216</v>
      </c>
      <c r="H314" s="174">
        <f>COUNTA($G$3:G314)</f>
        <v>254</v>
      </c>
      <c r="I314" s="174" t="str">
        <f>AZ314&amp;"_"&amp;H314&amp;"_FIV_"&amp;LEFT(Előlap!$B$6,4)</f>
        <v>4168_254_FIV_2026</v>
      </c>
      <c r="J314" s="174" t="str">
        <f>VLOOKUP($G314,Összesítő!$B:$F,5,FALSE)</f>
        <v>Magyarszombatfa, Velemér</v>
      </c>
      <c r="K314" s="174" t="str">
        <f>VLOOKUP($G314,Összesítő!$B:$F,4,FALSE)</f>
        <v>Magyarszombatfa Község Önkormányzata, Velemér Község Önkormányzata</v>
      </c>
      <c r="L314" s="6">
        <f t="shared" ref="L314" si="492">O314+P314</f>
        <v>1500</v>
      </c>
      <c r="M314" s="177">
        <v>2028</v>
      </c>
      <c r="N314" s="177">
        <v>2028</v>
      </c>
      <c r="O314" s="12">
        <v>0</v>
      </c>
      <c r="P314" s="7">
        <v>1500</v>
      </c>
      <c r="Q314" s="7">
        <v>0</v>
      </c>
      <c r="S314" s="7">
        <v>0</v>
      </c>
      <c r="T314" s="7">
        <v>0</v>
      </c>
      <c r="U314" s="7">
        <v>0</v>
      </c>
      <c r="V314" s="7">
        <v>0</v>
      </c>
      <c r="W314" s="7">
        <v>0</v>
      </c>
      <c r="X314" s="7">
        <v>0</v>
      </c>
      <c r="Y314" s="7">
        <v>0</v>
      </c>
      <c r="Z314" s="7">
        <v>0</v>
      </c>
      <c r="AA314" s="7">
        <v>0</v>
      </c>
      <c r="AB314" s="7">
        <v>0</v>
      </c>
      <c r="AC314" s="7">
        <v>0</v>
      </c>
      <c r="AD314" s="6">
        <f t="shared" ref="AD314" si="493">SUM(S314:AC314)</f>
        <v>0</v>
      </c>
      <c r="AE314" s="3" t="str">
        <f t="shared" ref="AE314" si="494">IF($G314="","Nincs VKR kiválasztva!",IF(BB314=0,"Hiányos kitöltés!",BG314))</f>
        <v>Nem rövidtávú a feladat.</v>
      </c>
      <c r="AG314" s="7">
        <v>0</v>
      </c>
      <c r="AH314" s="7">
        <v>0</v>
      </c>
      <c r="AI314" s="7">
        <v>0</v>
      </c>
      <c r="AJ314" s="7">
        <v>0</v>
      </c>
      <c r="AK314" s="7">
        <v>0</v>
      </c>
      <c r="AL314" s="7">
        <v>0</v>
      </c>
      <c r="AM314" s="7">
        <v>0</v>
      </c>
      <c r="AN314" s="7">
        <v>0</v>
      </c>
      <c r="AO314" s="7">
        <v>0</v>
      </c>
      <c r="AP314" s="7">
        <v>0</v>
      </c>
      <c r="AQ314" s="7">
        <v>0</v>
      </c>
      <c r="AR314" s="6">
        <f t="shared" ref="AR314" si="495">SUM(AG314:AQ314)</f>
        <v>0</v>
      </c>
      <c r="AS314" s="171" t="s">
        <v>580</v>
      </c>
      <c r="AT314" s="3" t="str">
        <f t="shared" si="419"/>
        <v>Forráshiányos a feladat!</v>
      </c>
      <c r="AV314" s="173" t="s">
        <v>0</v>
      </c>
      <c r="AW314" s="173" t="s">
        <v>0</v>
      </c>
      <c r="AZ314" s="8">
        <f>VLOOKUP($G314,Összesítő!$B:$F,3,FALSE)</f>
        <v>4168</v>
      </c>
      <c r="BA314" s="8">
        <f t="shared" si="420"/>
        <v>0</v>
      </c>
      <c r="BB314" s="5">
        <f t="shared" si="421"/>
        <v>1</v>
      </c>
      <c r="BC314" s="5" t="str">
        <f t="shared" si="422"/>
        <v>H</v>
      </c>
      <c r="BD314" s="5">
        <f t="shared" ref="BD314" si="496">IF(OR(BC314="R",BC314="RH"),1,0)</f>
        <v>0</v>
      </c>
      <c r="BE314" s="5">
        <f t="shared" si="424"/>
        <v>0</v>
      </c>
      <c r="BF314" s="5">
        <f t="shared" si="425"/>
        <v>0</v>
      </c>
      <c r="BG314" s="8" t="str">
        <f t="shared" si="426"/>
        <v>Nem rövidtávú a feladat.</v>
      </c>
      <c r="BH314" s="5">
        <f t="shared" si="427"/>
        <v>1</v>
      </c>
      <c r="BI314" s="5">
        <f t="shared" si="428"/>
        <v>1</v>
      </c>
      <c r="BJ314" s="5">
        <f t="shared" si="429"/>
        <v>1</v>
      </c>
      <c r="BK314" s="5">
        <f t="shared" si="430"/>
        <v>1</v>
      </c>
      <c r="BL314" s="5">
        <f t="shared" ref="BL314" si="497">IF(AND($BK314=1,$P314=$AR314),1,IF(AND($BK314=1,$P314&gt;$AR314,AS314="igen"),1,0))</f>
        <v>1</v>
      </c>
      <c r="BM314" s="4" t="str">
        <f t="shared" si="432"/>
        <v>Forráshiányos a feladat!</v>
      </c>
      <c r="BN314" s="5">
        <f t="shared" si="433"/>
        <v>0</v>
      </c>
      <c r="BO314" s="5">
        <f t="shared" si="434"/>
        <v>1</v>
      </c>
      <c r="BP314" s="5">
        <f t="shared" si="435"/>
        <v>0</v>
      </c>
      <c r="BQ314" s="5">
        <f t="shared" si="436"/>
        <v>0</v>
      </c>
      <c r="BR314" s="5">
        <f t="shared" si="437"/>
        <v>0</v>
      </c>
      <c r="BS314" s="8">
        <f t="shared" si="438"/>
        <v>0</v>
      </c>
      <c r="BT314" s="5">
        <f t="shared" si="439"/>
        <v>0</v>
      </c>
      <c r="BU314" s="5">
        <f t="shared" si="440"/>
        <v>0</v>
      </c>
      <c r="BV314" s="5">
        <f t="shared" si="441"/>
        <v>1</v>
      </c>
      <c r="BW314" s="5">
        <f t="shared" si="442"/>
        <v>1</v>
      </c>
      <c r="BX314" s="5">
        <f t="shared" si="443"/>
        <v>1</v>
      </c>
      <c r="BY314" s="5">
        <f t="shared" si="444"/>
        <v>1</v>
      </c>
      <c r="BZ314" s="5">
        <f t="shared" si="445"/>
        <v>1</v>
      </c>
      <c r="CA314" s="5">
        <f t="shared" si="446"/>
        <v>1</v>
      </c>
      <c r="CB314" s="5">
        <f t="shared" si="447"/>
        <v>1</v>
      </c>
      <c r="CC314" s="5">
        <f t="shared" si="448"/>
        <v>1</v>
      </c>
      <c r="CD314" s="5">
        <f t="shared" si="449"/>
        <v>1</v>
      </c>
      <c r="CE314" s="5" t="str">
        <f t="shared" si="450"/>
        <v>?</v>
      </c>
      <c r="CF314" s="4" t="str">
        <f t="shared" ref="CF314" si="498">IF($BB314=0,$CE314,IF($BH314=0,"I. ütem forrása nincs kitöltve!",IF($BK314=0,"II. ütem forrása nincs kitöltve!",IF($BE314=1,"Költségek üteme nem megfelelő (az időtartam és a költség üteme eltér)!",IF(AND(BI314=0,$BB314=1,$BK314=1,$BE314=1),"Kötelező cellák kitöltve, de az I. ütem forrása hibás!",IF(AND(BK314=0,$BB314=1,$BK314=1,$BE314=1),"Kötelező cellák kitöltve, de a II. ütem forrása hibás!",IF(AND($BP314=1,$BA314&lt;30),"Nullás a rövidtávú feladat és rövid (hiányzik) a hozzá tartozó indoklás!",IF(AND($BQ314=1,$BA314&lt;30),"Nullás a hosszútávú feladat és rövid (hiányzik) a hozzá tartozó indoklás!",IF(AND(BO314=1,C314="1811_RENDKÍVÜLI"),"II. ütemre nem tervezhet Rendkívüli feladatot!",IF(BI314=0,AE314,IF(BL314=0,AT314,IF(AND(BD314=1,$Q314&gt;$O314),"EM rendelet 2. melléklet terhére elszámolt költség nem lehet nagyobb az I. ütemre tervezett tényleges költségnél!",IF($AD314&gt;$O314,"Többlet forrást jelölt meg az I. ütemnél! Kérjük, a többletet az 'Osszesito' fülön tüntesse fel!",IF($AR314&gt;$P314,"Többlet forrást jelölt meg a II. ütemnél! Kérjük, a többletet az 'Osszesito' fülön tüntesse fel!","Kitöltés rendben!"))))))))))))))</f>
        <v>Kitöltés rendben!</v>
      </c>
      <c r="CG314" s="5">
        <f t="shared" ref="CG314" si="499">IF(A314="Kitöltés rendben!",1,0)</f>
        <v>1</v>
      </c>
      <c r="CH314" s="5">
        <f t="shared" si="453"/>
        <v>0</v>
      </c>
      <c r="CI314" s="5">
        <f t="shared" si="454"/>
        <v>1</v>
      </c>
    </row>
    <row r="315" spans="1:87" s="2" customFormat="1" ht="43.2" hidden="1" customHeight="1" x14ac:dyDescent="0.3">
      <c r="A315" s="1" t="str">
        <f t="shared" si="414"/>
        <v>Kitöltés rendben!</v>
      </c>
      <c r="B315" s="172">
        <v>0</v>
      </c>
      <c r="C315" s="171" t="s">
        <v>489</v>
      </c>
      <c r="D315" s="173" t="s">
        <v>506</v>
      </c>
      <c r="E315" s="173" t="s">
        <v>575</v>
      </c>
      <c r="F315" s="174" t="str">
        <f>VLOOKUP($G315,Összesítő!$B:$F,2,FALSE)</f>
        <v>11-25423-1-002-00-07</v>
      </c>
      <c r="G315" s="171" t="s">
        <v>216</v>
      </c>
      <c r="H315" s="174">
        <f>COUNTA($G$3:G315)</f>
        <v>255</v>
      </c>
      <c r="I315" s="174" t="str">
        <f>AZ315&amp;"_"&amp;H315&amp;"_FIV_"&amp;LEFT(Előlap!$B$6,4)</f>
        <v>4168_255_FIV_2026</v>
      </c>
      <c r="J315" s="174" t="str">
        <f>VLOOKUP($G315,Összesítő!$B:$F,5,FALSE)</f>
        <v>Magyarszombatfa, Velemér</v>
      </c>
      <c r="K315" s="174" t="str">
        <f>VLOOKUP($G315,Összesítő!$B:$F,4,FALSE)</f>
        <v>Magyarszombatfa Község Önkormányzata, Velemér Község Önkormányzata</v>
      </c>
      <c r="L315" s="6">
        <f t="shared" si="415"/>
        <v>0</v>
      </c>
      <c r="M315" s="172">
        <v>2027</v>
      </c>
      <c r="N315" s="172">
        <v>2027</v>
      </c>
      <c r="O315" s="12">
        <v>0</v>
      </c>
      <c r="P315" s="7">
        <v>0</v>
      </c>
      <c r="Q315" s="7">
        <v>0</v>
      </c>
      <c r="S315" s="7">
        <v>0</v>
      </c>
      <c r="T315" s="7">
        <v>0</v>
      </c>
      <c r="U315" s="7">
        <v>0</v>
      </c>
      <c r="V315" s="7">
        <v>0</v>
      </c>
      <c r="W315" s="7">
        <v>0</v>
      </c>
      <c r="X315" s="7">
        <v>0</v>
      </c>
      <c r="Y315" s="7">
        <v>0</v>
      </c>
      <c r="Z315" s="7">
        <v>0</v>
      </c>
      <c r="AA315" s="7">
        <v>0</v>
      </c>
      <c r="AB315" s="7">
        <v>0</v>
      </c>
      <c r="AC315" s="7">
        <v>0</v>
      </c>
      <c r="AD315" s="6">
        <f t="shared" si="416"/>
        <v>0</v>
      </c>
      <c r="AE315" s="3" t="str">
        <f t="shared" si="417"/>
        <v>A forrás egyenlő a költséggel (I.ütem).</v>
      </c>
      <c r="AG315" s="7">
        <v>0</v>
      </c>
      <c r="AH315" s="7">
        <v>0</v>
      </c>
      <c r="AI315" s="7">
        <v>0</v>
      </c>
      <c r="AJ315" s="7">
        <v>0</v>
      </c>
      <c r="AK315" s="7">
        <v>0</v>
      </c>
      <c r="AL315" s="7">
        <v>0</v>
      </c>
      <c r="AM315" s="7">
        <v>0</v>
      </c>
      <c r="AN315" s="7">
        <v>0</v>
      </c>
      <c r="AO315" s="7">
        <v>0</v>
      </c>
      <c r="AP315" s="7">
        <v>0</v>
      </c>
      <c r="AQ315" s="7">
        <v>0</v>
      </c>
      <c r="AR315" s="6">
        <f t="shared" si="418"/>
        <v>0</v>
      </c>
      <c r="AS315" s="171" t="s">
        <v>581</v>
      </c>
      <c r="AT315" s="3" t="str">
        <f t="shared" si="419"/>
        <v>Nem hosszútávú a feladat.</v>
      </c>
      <c r="AV315" s="173" t="s">
        <v>582</v>
      </c>
      <c r="AW315" s="173" t="s">
        <v>0</v>
      </c>
      <c r="AZ315" s="8">
        <f>VLOOKUP($G315,Összesítő!$B:$F,3,FALSE)</f>
        <v>4168</v>
      </c>
      <c r="BA315" s="8">
        <f t="shared" si="420"/>
        <v>31</v>
      </c>
      <c r="BB315" s="5">
        <f t="shared" si="421"/>
        <v>1</v>
      </c>
      <c r="BC315" s="5" t="str">
        <f t="shared" si="422"/>
        <v>R</v>
      </c>
      <c r="BD315" s="5">
        <f t="shared" si="423"/>
        <v>1</v>
      </c>
      <c r="BE315" s="5">
        <f t="shared" si="424"/>
        <v>0</v>
      </c>
      <c r="BF315" s="5">
        <f t="shared" si="425"/>
        <v>0</v>
      </c>
      <c r="BG315" s="8" t="str">
        <f t="shared" si="426"/>
        <v>A forrás egyenlő a költséggel (I.ütem).</v>
      </c>
      <c r="BH315" s="5">
        <f t="shared" si="427"/>
        <v>1</v>
      </c>
      <c r="BI315" s="5">
        <f t="shared" si="428"/>
        <v>1</v>
      </c>
      <c r="BJ315" s="5">
        <f t="shared" si="429"/>
        <v>0</v>
      </c>
      <c r="BK315" s="5">
        <f t="shared" si="430"/>
        <v>1</v>
      </c>
      <c r="BL315" s="5">
        <f t="shared" si="431"/>
        <v>1</v>
      </c>
      <c r="BM315" s="4" t="str">
        <f t="shared" si="432"/>
        <v>Nem hosszútávú a feladat.</v>
      </c>
      <c r="BN315" s="5">
        <f t="shared" si="433"/>
        <v>1</v>
      </c>
      <c r="BO315" s="5">
        <f t="shared" si="434"/>
        <v>0</v>
      </c>
      <c r="BP315" s="5">
        <f t="shared" si="435"/>
        <v>1</v>
      </c>
      <c r="BQ315" s="5">
        <f t="shared" si="436"/>
        <v>0</v>
      </c>
      <c r="BR315" s="5">
        <f t="shared" si="437"/>
        <v>1</v>
      </c>
      <c r="BS315" s="8" t="str">
        <f t="shared" si="438"/>
        <v>Nincs hosszútávú terv!</v>
      </c>
      <c r="BT315" s="5">
        <f t="shared" si="439"/>
        <v>1</v>
      </c>
      <c r="BU315" s="5">
        <f t="shared" si="440"/>
        <v>0</v>
      </c>
      <c r="BV315" s="5">
        <f t="shared" si="441"/>
        <v>1</v>
      </c>
      <c r="BW315" s="5">
        <f t="shared" si="442"/>
        <v>1</v>
      </c>
      <c r="BX315" s="5">
        <f t="shared" si="443"/>
        <v>1</v>
      </c>
      <c r="BY315" s="5">
        <f t="shared" si="444"/>
        <v>1</v>
      </c>
      <c r="BZ315" s="5">
        <f t="shared" si="445"/>
        <v>1</v>
      </c>
      <c r="CA315" s="5">
        <f t="shared" si="446"/>
        <v>1</v>
      </c>
      <c r="CB315" s="5">
        <f t="shared" si="447"/>
        <v>1</v>
      </c>
      <c r="CC315" s="5">
        <f t="shared" si="448"/>
        <v>1</v>
      </c>
      <c r="CD315" s="5">
        <f t="shared" si="449"/>
        <v>1</v>
      </c>
      <c r="CE315" s="5" t="str">
        <f t="shared" si="450"/>
        <v>?</v>
      </c>
      <c r="CF315" s="4" t="str">
        <f t="shared" si="451"/>
        <v>Kitöltés rendben!</v>
      </c>
      <c r="CG315" s="5">
        <f t="shared" si="452"/>
        <v>1</v>
      </c>
      <c r="CH315" s="5">
        <f t="shared" si="453"/>
        <v>1</v>
      </c>
      <c r="CI315" s="5">
        <f t="shared" si="454"/>
        <v>0</v>
      </c>
    </row>
    <row r="316" spans="1:87" s="2" customFormat="1" ht="31.2" hidden="1" customHeight="1" x14ac:dyDescent="0.3">
      <c r="A316" s="1" t="str">
        <f t="shared" si="414"/>
        <v>Nincs VKR kiválasztva!</v>
      </c>
      <c r="B316" s="172"/>
      <c r="C316" s="171"/>
      <c r="D316" s="173"/>
      <c r="E316" s="173"/>
      <c r="F316" s="174" t="e">
        <f>VLOOKUP($G316,Összesítő!$B:$F,2,FALSE)</f>
        <v>#N/A</v>
      </c>
      <c r="G316" s="171"/>
      <c r="H316" s="174">
        <f>COUNTA($G$3:G316)</f>
        <v>255</v>
      </c>
      <c r="I316" s="174" t="e">
        <f>AZ316&amp;"_"&amp;H316&amp;"_FIV_"&amp;LEFT(Előlap!$B$6,4)</f>
        <v>#N/A</v>
      </c>
      <c r="J316" s="174" t="e">
        <f>VLOOKUP($G316,Összesítő!$B:$F,5,FALSE)</f>
        <v>#N/A</v>
      </c>
      <c r="K316" s="174" t="e">
        <f>VLOOKUP($G316,Összesítő!$B:$F,4,FALSE)</f>
        <v>#N/A</v>
      </c>
      <c r="L316" s="6">
        <f t="shared" si="415"/>
        <v>0</v>
      </c>
      <c r="M316" s="172"/>
      <c r="N316" s="172"/>
      <c r="O316" s="12"/>
      <c r="P316" s="7"/>
      <c r="Q316" s="7"/>
      <c r="S316" s="7"/>
      <c r="T316" s="7"/>
      <c r="U316" s="7"/>
      <c r="V316" s="7"/>
      <c r="W316" s="7"/>
      <c r="X316" s="7"/>
      <c r="Y316" s="7"/>
      <c r="Z316" s="7"/>
      <c r="AA316" s="7"/>
      <c r="AB316" s="7"/>
      <c r="AC316" s="7"/>
      <c r="AD316" s="6">
        <f t="shared" si="416"/>
        <v>0</v>
      </c>
      <c r="AE316" s="3" t="str">
        <f t="shared" si="417"/>
        <v>Nincs VKR kiválasztva!</v>
      </c>
      <c r="AG316" s="7"/>
      <c r="AH316" s="7"/>
      <c r="AI316" s="7"/>
      <c r="AJ316" s="7"/>
      <c r="AK316" s="7"/>
      <c r="AL316" s="7"/>
      <c r="AM316" s="7"/>
      <c r="AN316" s="7"/>
      <c r="AO316" s="7"/>
      <c r="AP316" s="7"/>
      <c r="AQ316" s="7"/>
      <c r="AR316" s="6">
        <f t="shared" si="418"/>
        <v>0</v>
      </c>
      <c r="AS316" s="171"/>
      <c r="AT316" s="3" t="str">
        <f t="shared" si="419"/>
        <v>Nincs VKR kiválasztva!</v>
      </c>
      <c r="AV316" s="173" t="s">
        <v>0</v>
      </c>
      <c r="AW316" s="173" t="s">
        <v>0</v>
      </c>
      <c r="AZ316" s="8" t="e">
        <f>VLOOKUP($G316,Összesítő!$B:$F,3,FALSE)</f>
        <v>#N/A</v>
      </c>
      <c r="BA316" s="8">
        <f t="shared" si="420"/>
        <v>0</v>
      </c>
      <c r="BB316" s="5" t="e">
        <f t="shared" si="421"/>
        <v>#N/A</v>
      </c>
      <c r="BC316" s="5" t="e">
        <f t="shared" si="422"/>
        <v>#N/A</v>
      </c>
      <c r="BD316" s="5" t="e">
        <f t="shared" si="423"/>
        <v>#N/A</v>
      </c>
      <c r="BE316" s="5" t="e">
        <f t="shared" si="424"/>
        <v>#N/A</v>
      </c>
      <c r="BF316" s="5">
        <f t="shared" si="425"/>
        <v>0</v>
      </c>
      <c r="BG316" s="8" t="str">
        <f t="shared" si="426"/>
        <v>A forrás egyenlő a költséggel (I.ütem).</v>
      </c>
      <c r="BH316" s="5">
        <f t="shared" si="427"/>
        <v>0</v>
      </c>
      <c r="BI316" s="5">
        <f t="shared" si="428"/>
        <v>0</v>
      </c>
      <c r="BJ316" s="5">
        <f t="shared" si="429"/>
        <v>0</v>
      </c>
      <c r="BK316" s="5">
        <f t="shared" si="430"/>
        <v>0</v>
      </c>
      <c r="BL316" s="5">
        <f t="shared" si="431"/>
        <v>0</v>
      </c>
      <c r="BM316" s="4" t="str">
        <f t="shared" si="432"/>
        <v>Nem hosszútávú a feladat.</v>
      </c>
      <c r="BN316" s="5">
        <f t="shared" si="433"/>
        <v>1</v>
      </c>
      <c r="BO316" s="5">
        <f t="shared" si="434"/>
        <v>0</v>
      </c>
      <c r="BP316" s="5">
        <f t="shared" si="435"/>
        <v>1</v>
      </c>
      <c r="BQ316" s="5">
        <f t="shared" si="436"/>
        <v>0</v>
      </c>
      <c r="BR316" s="5" t="e">
        <f t="shared" si="437"/>
        <v>#N/A</v>
      </c>
      <c r="BS316" s="8" t="str">
        <f t="shared" si="438"/>
        <v>Nincs hosszútávú terv!</v>
      </c>
      <c r="BT316" s="5" t="e">
        <f t="shared" si="439"/>
        <v>#N/A</v>
      </c>
      <c r="BU316" s="5" t="e">
        <f t="shared" si="440"/>
        <v>#N/A</v>
      </c>
      <c r="BV316" s="5">
        <f t="shared" si="441"/>
        <v>0</v>
      </c>
      <c r="BW316" s="5">
        <f t="shared" si="442"/>
        <v>0</v>
      </c>
      <c r="BX316" s="5">
        <f t="shared" si="443"/>
        <v>0</v>
      </c>
      <c r="BY316" s="5">
        <f t="shared" si="444"/>
        <v>0</v>
      </c>
      <c r="BZ316" s="5">
        <f t="shared" si="445"/>
        <v>0</v>
      </c>
      <c r="CA316" s="5">
        <f t="shared" si="446"/>
        <v>0</v>
      </c>
      <c r="CB316" s="5">
        <f t="shared" si="447"/>
        <v>0</v>
      </c>
      <c r="CC316" s="5">
        <f t="shared" si="448"/>
        <v>0</v>
      </c>
      <c r="CD316" s="5">
        <f t="shared" si="449"/>
        <v>0</v>
      </c>
      <c r="CE316" s="5" t="e">
        <f t="shared" si="450"/>
        <v>#N/A</v>
      </c>
      <c r="CF316" s="4" t="e">
        <f t="shared" si="451"/>
        <v>#N/A</v>
      </c>
      <c r="CG316" s="5">
        <f t="shared" si="452"/>
        <v>0</v>
      </c>
      <c r="CH316" s="5" t="e">
        <f t="shared" si="453"/>
        <v>#N/A</v>
      </c>
      <c r="CI316" s="5" t="e">
        <f t="shared" si="454"/>
        <v>#N/A</v>
      </c>
    </row>
    <row r="317" spans="1:87" s="2" customFormat="1" ht="55.95" hidden="1" customHeight="1" x14ac:dyDescent="0.3">
      <c r="A317" s="1" t="str">
        <f t="shared" si="414"/>
        <v>Kitöltés rendben!</v>
      </c>
      <c r="B317" s="172">
        <v>2</v>
      </c>
      <c r="C317" s="171" t="s">
        <v>438</v>
      </c>
      <c r="D317" s="173" t="s">
        <v>563</v>
      </c>
      <c r="E317" s="173" t="s">
        <v>576</v>
      </c>
      <c r="F317" s="174" t="str">
        <f>VLOOKUP($G317,Összesítő!$B:$F,2,FALSE)</f>
        <v>11-27094-1-001-01-05</v>
      </c>
      <c r="G317" s="171" t="s">
        <v>236</v>
      </c>
      <c r="H317" s="174">
        <f>COUNTA($G$3:G317)</f>
        <v>256</v>
      </c>
      <c r="I317" s="174" t="str">
        <f>AZ317&amp;"_"&amp;H317&amp;"_FIV_"&amp;LEFT(Előlap!$B$6,4)</f>
        <v>4174_256_FIV_2026</v>
      </c>
      <c r="J317" s="174" t="str">
        <f>VLOOKUP($G317,Összesítő!$B:$F,5,FALSE)</f>
        <v>Celldömölk</v>
      </c>
      <c r="K317" s="174" t="str">
        <f>VLOOKUP($G317,Összesítő!$B:$F,4,FALSE)</f>
        <v>Celldömölk Város Önkormányzata</v>
      </c>
      <c r="L317" s="6">
        <f t="shared" si="415"/>
        <v>20000</v>
      </c>
      <c r="M317" s="172">
        <v>2035</v>
      </c>
      <c r="N317" s="172">
        <v>2035</v>
      </c>
      <c r="O317" s="12">
        <v>0</v>
      </c>
      <c r="P317" s="7">
        <v>20000</v>
      </c>
      <c r="Q317" s="7">
        <v>0</v>
      </c>
      <c r="S317" s="7">
        <v>0</v>
      </c>
      <c r="T317" s="7">
        <v>0</v>
      </c>
      <c r="U317" s="7">
        <v>0</v>
      </c>
      <c r="V317" s="7">
        <v>0</v>
      </c>
      <c r="W317" s="7">
        <v>0</v>
      </c>
      <c r="X317" s="7">
        <v>0</v>
      </c>
      <c r="Y317" s="7">
        <v>0</v>
      </c>
      <c r="Z317" s="7">
        <v>0</v>
      </c>
      <c r="AA317" s="7">
        <v>0</v>
      </c>
      <c r="AB317" s="7">
        <v>0</v>
      </c>
      <c r="AC317" s="7">
        <v>0</v>
      </c>
      <c r="AD317" s="6">
        <f t="shared" si="416"/>
        <v>0</v>
      </c>
      <c r="AE317" s="3" t="str">
        <f t="shared" si="417"/>
        <v>Nem rövidtávú a feladat.</v>
      </c>
      <c r="AG317" s="7">
        <v>0</v>
      </c>
      <c r="AH317" s="7">
        <v>0</v>
      </c>
      <c r="AI317" s="7">
        <v>2240</v>
      </c>
      <c r="AJ317" s="7">
        <v>0</v>
      </c>
      <c r="AK317" s="7">
        <v>0</v>
      </c>
      <c r="AL317" s="7">
        <v>0</v>
      </c>
      <c r="AM317" s="7">
        <v>0</v>
      </c>
      <c r="AN317" s="7">
        <v>0</v>
      </c>
      <c r="AO317" s="7">
        <v>0</v>
      </c>
      <c r="AP317" s="7">
        <v>0</v>
      </c>
      <c r="AQ317" s="7">
        <v>0</v>
      </c>
      <c r="AR317" s="6">
        <f t="shared" si="418"/>
        <v>2240</v>
      </c>
      <c r="AS317" s="171" t="s">
        <v>580</v>
      </c>
      <c r="AT317" s="3" t="str">
        <f t="shared" si="419"/>
        <v>Forráshiányos a feladat!</v>
      </c>
      <c r="AV317" s="173" t="s">
        <v>0</v>
      </c>
      <c r="AW317" s="173" t="s">
        <v>0</v>
      </c>
      <c r="AZ317" s="8">
        <f>VLOOKUP($G317,Összesítő!$B:$F,3,FALSE)</f>
        <v>4174</v>
      </c>
      <c r="BA317" s="8">
        <f t="shared" si="420"/>
        <v>0</v>
      </c>
      <c r="BB317" s="5">
        <f t="shared" si="421"/>
        <v>1</v>
      </c>
      <c r="BC317" s="5" t="str">
        <f t="shared" si="422"/>
        <v>H</v>
      </c>
      <c r="BD317" s="5">
        <f t="shared" si="423"/>
        <v>0</v>
      </c>
      <c r="BE317" s="5">
        <f t="shared" si="424"/>
        <v>0</v>
      </c>
      <c r="BF317" s="5">
        <f t="shared" si="425"/>
        <v>0</v>
      </c>
      <c r="BG317" s="8" t="str">
        <f t="shared" si="426"/>
        <v>Nem rövidtávú a feladat.</v>
      </c>
      <c r="BH317" s="5">
        <f t="shared" si="427"/>
        <v>1</v>
      </c>
      <c r="BI317" s="5">
        <f t="shared" si="428"/>
        <v>1</v>
      </c>
      <c r="BJ317" s="5">
        <f t="shared" si="429"/>
        <v>1</v>
      </c>
      <c r="BK317" s="5">
        <f t="shared" si="430"/>
        <v>1</v>
      </c>
      <c r="BL317" s="5">
        <f t="shared" si="431"/>
        <v>1</v>
      </c>
      <c r="BM317" s="4" t="str">
        <f t="shared" si="432"/>
        <v>Forráshiányos a feladat!</v>
      </c>
      <c r="BN317" s="5">
        <f t="shared" si="433"/>
        <v>0</v>
      </c>
      <c r="BO317" s="5">
        <f t="shared" si="434"/>
        <v>1</v>
      </c>
      <c r="BP317" s="5">
        <f t="shared" si="435"/>
        <v>0</v>
      </c>
      <c r="BQ317" s="5">
        <f t="shared" si="436"/>
        <v>0</v>
      </c>
      <c r="BR317" s="5">
        <f t="shared" si="437"/>
        <v>0</v>
      </c>
      <c r="BS317" s="8">
        <f t="shared" si="438"/>
        <v>0</v>
      </c>
      <c r="BT317" s="5">
        <f t="shared" si="439"/>
        <v>0</v>
      </c>
      <c r="BU317" s="5">
        <f t="shared" si="440"/>
        <v>0</v>
      </c>
      <c r="BV317" s="5">
        <f t="shared" si="441"/>
        <v>1</v>
      </c>
      <c r="BW317" s="5">
        <f t="shared" si="442"/>
        <v>1</v>
      </c>
      <c r="BX317" s="5">
        <f t="shared" si="443"/>
        <v>1</v>
      </c>
      <c r="BY317" s="5">
        <f t="shared" si="444"/>
        <v>1</v>
      </c>
      <c r="BZ317" s="5">
        <f t="shared" si="445"/>
        <v>1</v>
      </c>
      <c r="CA317" s="5">
        <f t="shared" si="446"/>
        <v>1</v>
      </c>
      <c r="CB317" s="5">
        <f t="shared" si="447"/>
        <v>1</v>
      </c>
      <c r="CC317" s="5">
        <f t="shared" si="448"/>
        <v>1</v>
      </c>
      <c r="CD317" s="5">
        <f t="shared" si="449"/>
        <v>1</v>
      </c>
      <c r="CE317" s="5" t="str">
        <f t="shared" si="450"/>
        <v>?</v>
      </c>
      <c r="CF317" s="4" t="str">
        <f t="shared" si="451"/>
        <v>Kitöltés rendben!</v>
      </c>
      <c r="CG317" s="5">
        <f t="shared" si="452"/>
        <v>1</v>
      </c>
      <c r="CH317" s="5">
        <f t="shared" si="453"/>
        <v>0</v>
      </c>
      <c r="CI317" s="5">
        <f t="shared" si="454"/>
        <v>1</v>
      </c>
    </row>
    <row r="318" spans="1:87" s="2" customFormat="1" ht="28.8" hidden="1" x14ac:dyDescent="0.3">
      <c r="A318" s="1" t="str">
        <f t="shared" si="414"/>
        <v>Kitöltés rendben!</v>
      </c>
      <c r="B318" s="172">
        <v>2</v>
      </c>
      <c r="C318" s="171" t="s">
        <v>399</v>
      </c>
      <c r="D318" s="173" t="s">
        <v>509</v>
      </c>
      <c r="E318" s="173" t="s">
        <v>576</v>
      </c>
      <c r="F318" s="174" t="str">
        <f>VLOOKUP($G318,Összesítő!$B:$F,2,FALSE)</f>
        <v>11-27094-1-001-01-05</v>
      </c>
      <c r="G318" s="171" t="s">
        <v>236</v>
      </c>
      <c r="H318" s="174">
        <f>COUNTA($G$3:G318)</f>
        <v>257</v>
      </c>
      <c r="I318" s="174" t="str">
        <f>AZ318&amp;"_"&amp;H318&amp;"_FIV_"&amp;LEFT(Előlap!$B$6,4)</f>
        <v>4174_257_FIV_2026</v>
      </c>
      <c r="J318" s="174" t="str">
        <f>VLOOKUP($G318,Összesítő!$B:$F,5,FALSE)</f>
        <v>Celldömölk</v>
      </c>
      <c r="K318" s="174" t="str">
        <f>VLOOKUP($G318,Összesítő!$B:$F,4,FALSE)</f>
        <v>Celldömölk Város Önkormányzata</v>
      </c>
      <c r="L318" s="6">
        <f t="shared" si="415"/>
        <v>80000</v>
      </c>
      <c r="M318" s="172">
        <v>2032</v>
      </c>
      <c r="N318" s="172">
        <v>2032</v>
      </c>
      <c r="O318" s="12">
        <v>0</v>
      </c>
      <c r="P318" s="7">
        <v>80000</v>
      </c>
      <c r="Q318" s="7">
        <v>0</v>
      </c>
      <c r="S318" s="7">
        <v>0</v>
      </c>
      <c r="T318" s="7">
        <v>0</v>
      </c>
      <c r="U318" s="7">
        <v>0</v>
      </c>
      <c r="V318" s="7">
        <v>0</v>
      </c>
      <c r="W318" s="7">
        <v>0</v>
      </c>
      <c r="X318" s="7">
        <v>0</v>
      </c>
      <c r="Y318" s="7">
        <v>0</v>
      </c>
      <c r="Z318" s="7">
        <v>0</v>
      </c>
      <c r="AA318" s="7">
        <v>0</v>
      </c>
      <c r="AB318" s="7">
        <v>0</v>
      </c>
      <c r="AC318" s="7">
        <v>0</v>
      </c>
      <c r="AD318" s="6">
        <f t="shared" si="416"/>
        <v>0</v>
      </c>
      <c r="AE318" s="3" t="str">
        <f t="shared" si="417"/>
        <v>Nem rövidtávú a feladat.</v>
      </c>
      <c r="AG318" s="7">
        <v>0</v>
      </c>
      <c r="AH318" s="7">
        <v>0</v>
      </c>
      <c r="AI318" s="7">
        <v>0</v>
      </c>
      <c r="AJ318" s="7">
        <v>0</v>
      </c>
      <c r="AK318" s="7">
        <v>0</v>
      </c>
      <c r="AL318" s="7">
        <v>0</v>
      </c>
      <c r="AM318" s="7">
        <v>0</v>
      </c>
      <c r="AN318" s="7">
        <v>0</v>
      </c>
      <c r="AO318" s="7">
        <v>0</v>
      </c>
      <c r="AP318" s="7">
        <v>0</v>
      </c>
      <c r="AQ318" s="7">
        <v>0</v>
      </c>
      <c r="AR318" s="6">
        <f t="shared" si="418"/>
        <v>0</v>
      </c>
      <c r="AS318" s="171" t="s">
        <v>580</v>
      </c>
      <c r="AT318" s="3" t="str">
        <f t="shared" si="419"/>
        <v>Forráshiányos a feladat!</v>
      </c>
      <c r="AV318" s="173" t="s">
        <v>0</v>
      </c>
      <c r="AW318" s="173" t="s">
        <v>0</v>
      </c>
      <c r="AZ318" s="8">
        <f>VLOOKUP($G318,Összesítő!$B:$F,3,FALSE)</f>
        <v>4174</v>
      </c>
      <c r="BA318" s="8">
        <f t="shared" si="420"/>
        <v>0</v>
      </c>
      <c r="BB318" s="5">
        <f t="shared" si="421"/>
        <v>1</v>
      </c>
      <c r="BC318" s="5" t="str">
        <f t="shared" si="422"/>
        <v>H</v>
      </c>
      <c r="BD318" s="5">
        <f t="shared" si="423"/>
        <v>0</v>
      </c>
      <c r="BE318" s="5">
        <f t="shared" si="424"/>
        <v>0</v>
      </c>
      <c r="BF318" s="5">
        <f t="shared" si="425"/>
        <v>0</v>
      </c>
      <c r="BG318" s="8" t="str">
        <f t="shared" si="426"/>
        <v>Nem rövidtávú a feladat.</v>
      </c>
      <c r="BH318" s="5">
        <f t="shared" si="427"/>
        <v>1</v>
      </c>
      <c r="BI318" s="5">
        <f t="shared" si="428"/>
        <v>1</v>
      </c>
      <c r="BJ318" s="5">
        <f t="shared" si="429"/>
        <v>1</v>
      </c>
      <c r="BK318" s="5">
        <f t="shared" si="430"/>
        <v>1</v>
      </c>
      <c r="BL318" s="5">
        <f t="shared" si="431"/>
        <v>1</v>
      </c>
      <c r="BM318" s="4" t="str">
        <f t="shared" si="432"/>
        <v>Forráshiányos a feladat!</v>
      </c>
      <c r="BN318" s="5">
        <f t="shared" si="433"/>
        <v>0</v>
      </c>
      <c r="BO318" s="5">
        <f t="shared" si="434"/>
        <v>1</v>
      </c>
      <c r="BP318" s="5">
        <f t="shared" si="435"/>
        <v>0</v>
      </c>
      <c r="BQ318" s="5">
        <f t="shared" si="436"/>
        <v>0</v>
      </c>
      <c r="BR318" s="5">
        <f t="shared" si="437"/>
        <v>0</v>
      </c>
      <c r="BS318" s="8">
        <f t="shared" si="438"/>
        <v>0</v>
      </c>
      <c r="BT318" s="5">
        <f t="shared" si="439"/>
        <v>0</v>
      </c>
      <c r="BU318" s="5">
        <f t="shared" si="440"/>
        <v>0</v>
      </c>
      <c r="BV318" s="5">
        <f t="shared" si="441"/>
        <v>1</v>
      </c>
      <c r="BW318" s="5">
        <f t="shared" si="442"/>
        <v>1</v>
      </c>
      <c r="BX318" s="5">
        <f t="shared" si="443"/>
        <v>1</v>
      </c>
      <c r="BY318" s="5">
        <f t="shared" si="444"/>
        <v>1</v>
      </c>
      <c r="BZ318" s="5">
        <f t="shared" si="445"/>
        <v>1</v>
      </c>
      <c r="CA318" s="5">
        <f t="shared" si="446"/>
        <v>1</v>
      </c>
      <c r="CB318" s="5">
        <f t="shared" si="447"/>
        <v>1</v>
      </c>
      <c r="CC318" s="5">
        <f t="shared" si="448"/>
        <v>1</v>
      </c>
      <c r="CD318" s="5">
        <f t="shared" si="449"/>
        <v>1</v>
      </c>
      <c r="CE318" s="5" t="str">
        <f t="shared" si="450"/>
        <v>?</v>
      </c>
      <c r="CF318" s="4" t="str">
        <f t="shared" si="451"/>
        <v>Kitöltés rendben!</v>
      </c>
      <c r="CG318" s="5">
        <f t="shared" si="452"/>
        <v>1</v>
      </c>
      <c r="CH318" s="5">
        <f t="shared" si="453"/>
        <v>0</v>
      </c>
      <c r="CI318" s="5">
        <f t="shared" si="454"/>
        <v>1</v>
      </c>
    </row>
    <row r="319" spans="1:87" s="2" customFormat="1" ht="28.95" hidden="1" customHeight="1" x14ac:dyDescent="0.3">
      <c r="A319" s="1" t="str">
        <f t="shared" ref="A319:A348" si="500">IF($G319="","Nincs VKR kiválasztva!",CF319)</f>
        <v>Kitöltés rendben!</v>
      </c>
      <c r="B319" s="172">
        <v>2</v>
      </c>
      <c r="C319" s="171" t="s">
        <v>479</v>
      </c>
      <c r="D319" s="173" t="s">
        <v>564</v>
      </c>
      <c r="E319" s="173" t="s">
        <v>576</v>
      </c>
      <c r="F319" s="174" t="str">
        <f>VLOOKUP($G319,Összesítő!$B:$F,2,FALSE)</f>
        <v>11-27094-1-001-01-05</v>
      </c>
      <c r="G319" s="171" t="s">
        <v>236</v>
      </c>
      <c r="H319" s="174">
        <f>COUNTA($G$3:G319)</f>
        <v>258</v>
      </c>
      <c r="I319" s="174" t="str">
        <f>AZ319&amp;"_"&amp;H319&amp;"_FIV_"&amp;LEFT(Előlap!$B$6,4)</f>
        <v>4174_258_FIV_2026</v>
      </c>
      <c r="J319" s="174" t="str">
        <f>VLOOKUP($G319,Összesítő!$B:$F,5,FALSE)</f>
        <v>Celldömölk</v>
      </c>
      <c r="K319" s="174" t="str">
        <f>VLOOKUP($G319,Összesítő!$B:$F,4,FALSE)</f>
        <v>Celldömölk Város Önkormányzata</v>
      </c>
      <c r="L319" s="6">
        <f t="shared" ref="L319:L348" si="501">O319+P319</f>
        <v>100000</v>
      </c>
      <c r="M319" s="172">
        <v>2033</v>
      </c>
      <c r="N319" s="172">
        <v>2033</v>
      </c>
      <c r="O319" s="12">
        <v>0</v>
      </c>
      <c r="P319" s="7">
        <v>100000</v>
      </c>
      <c r="Q319" s="7">
        <v>0</v>
      </c>
      <c r="S319" s="7">
        <v>0</v>
      </c>
      <c r="T319" s="7">
        <v>0</v>
      </c>
      <c r="U319" s="7">
        <v>0</v>
      </c>
      <c r="V319" s="7">
        <v>0</v>
      </c>
      <c r="W319" s="7">
        <v>0</v>
      </c>
      <c r="X319" s="7">
        <v>0</v>
      </c>
      <c r="Y319" s="7">
        <v>0</v>
      </c>
      <c r="Z319" s="7">
        <v>0</v>
      </c>
      <c r="AA319" s="7">
        <v>0</v>
      </c>
      <c r="AB319" s="7">
        <v>0</v>
      </c>
      <c r="AC319" s="7">
        <v>0</v>
      </c>
      <c r="AD319" s="6">
        <f t="shared" ref="AD319:AD348" si="502">SUM(S319:AC319)</f>
        <v>0</v>
      </c>
      <c r="AE319" s="3" t="str">
        <f t="shared" ref="AE319:AE348" si="503">IF($G319="","Nincs VKR kiválasztva!",IF(BB319=0,"Hiányos kitöltés!",BG319))</f>
        <v>Nem rövidtávú a feladat.</v>
      </c>
      <c r="AG319" s="7">
        <v>0</v>
      </c>
      <c r="AH319" s="7">
        <v>0</v>
      </c>
      <c r="AI319" s="7">
        <v>0</v>
      </c>
      <c r="AJ319" s="7">
        <v>0</v>
      </c>
      <c r="AK319" s="7">
        <v>0</v>
      </c>
      <c r="AL319" s="7">
        <v>0</v>
      </c>
      <c r="AM319" s="7">
        <v>0</v>
      </c>
      <c r="AN319" s="7">
        <v>0</v>
      </c>
      <c r="AO319" s="7">
        <v>0</v>
      </c>
      <c r="AP319" s="7">
        <v>0</v>
      </c>
      <c r="AQ319" s="7">
        <v>0</v>
      </c>
      <c r="AR319" s="6">
        <f t="shared" ref="AR319:AR348" si="504">SUM(AG319:AQ319)</f>
        <v>0</v>
      </c>
      <c r="AS319" s="171" t="s">
        <v>580</v>
      </c>
      <c r="AT319" s="3" t="str">
        <f t="shared" ref="AT319:AT348" si="505">IF($G319="","Nincs VKR kiválasztva!",IF($BB319=0,"Hiányos kitöltés!",IF($BO319=0,"Nem hosszútávú a feladat.",$BM319)))</f>
        <v>Forráshiányos a feladat!</v>
      </c>
      <c r="AV319" s="173" t="s">
        <v>0</v>
      </c>
      <c r="AW319" s="173" t="s">
        <v>0</v>
      </c>
      <c r="AZ319" s="8">
        <f>VLOOKUP($G319,Összesítő!$B:$F,3,FALSE)</f>
        <v>4174</v>
      </c>
      <c r="BA319" s="8">
        <f t="shared" ref="BA319:BA348" si="506">LEN($AV319)</f>
        <v>0</v>
      </c>
      <c r="BB319" s="5">
        <f t="shared" ref="BB319:BB348" si="507">IF(OR($B319="",$C319="",$D319="",$E319="",$F319="",$M319="",$N319="",$O319="",$P319="",$Q319=""),0,1)</f>
        <v>1</v>
      </c>
      <c r="BC319" s="5" t="str">
        <f t="shared" ref="BC319:BC348" si="508">IF($F319="",0,IF(AND($M319=2027,$N319=2027),"R",IF(AND($M319=2027,$N319&gt;2027),"RH",IF(AND($M319&gt;2027,$N319&gt;2027),"H","x"))))</f>
        <v>H</v>
      </c>
      <c r="BD319" s="5">
        <f t="shared" ref="BD319:BD348" si="509">IF(OR(BC319="R",BC319="RH"),1,0)</f>
        <v>0</v>
      </c>
      <c r="BE319" s="5">
        <f t="shared" ref="BE319:BE348" si="510">IF(AND($BC319="R",$P319&gt;0),1,IF(AND($BC319="H",$O319&gt;0),1,0))</f>
        <v>0</v>
      </c>
      <c r="BF319" s="5">
        <f t="shared" ref="BF319:BF348" si="511">IF($AD319&lt;$O319,1,IF($AD319=$O319,0))</f>
        <v>0</v>
      </c>
      <c r="BG319" s="8" t="str">
        <f t="shared" ref="BG319:BG348" si="512">IF($M319&gt;2027,"Nem rövidtávú a feladat.",IF($BF319=1,"Az I. ütem nem lehet forráshiányos!",IF($AD319&gt;$O319,"Többlet forrást jelölt meg az I.ütemnél! Kérjük, a többletet az 'Osszesito' fülön tüntesse fel!",IF($AD319=$O319,"A forrás egyenlő a költséggel (I.ütem).",0))))</f>
        <v>Nem rövidtávú a feladat.</v>
      </c>
      <c r="BH319" s="5">
        <f t="shared" ref="BH319:BH348" si="513">IF(AND($S319&lt;&gt;"",$T319&lt;&gt;"",$U319&lt;&gt;"",$V319&lt;&gt;"",$W319&lt;&gt;"",$X319&lt;&gt;"",$Y319&lt;&gt;"",$Z319&lt;&gt;"",$AA319&lt;&gt;"",$AB319&lt;&gt;"",$AC319&lt;&gt;""),1,0)</f>
        <v>1</v>
      </c>
      <c r="BI319" s="5">
        <f t="shared" ref="BI319:BI348" si="514">IF(AND($BH319=1,$O319=$AD319),1,0)</f>
        <v>1</v>
      </c>
      <c r="BJ319" s="5">
        <f t="shared" ref="BJ319:BJ348" si="515">IF($AR319&lt;$P319,1,0)</f>
        <v>1</v>
      </c>
      <c r="BK319" s="5">
        <f t="shared" ref="BK319:BK348" si="516">IF(AND($AG319&lt;&gt;"",$AH319&lt;&gt;"",$AI319&lt;&gt;"",$AJ319&lt;&gt;"",$AK319&lt;&gt;"",$AL319&lt;&gt;"",$AM319&lt;&gt;"",$AN319&lt;&gt;"",$AO319&lt;&gt;"",$AP319&lt;&gt;"",$AQ319&lt;&gt;""),1,0)</f>
        <v>1</v>
      </c>
      <c r="BL319" s="5">
        <f t="shared" ref="BL319:BL348" si="517">IF(AND($BK319=1,$P319=$AR319),1,IF(AND($BK319=1,$P319&gt;$AR319,AS319="igen"),1,0))</f>
        <v>1</v>
      </c>
      <c r="BM319" s="4" t="str">
        <f t="shared" ref="BM319:BM348" si="518">IF($N319&lt;2028,"Nem hosszútávú a feladat.",IF(AND($BJ319=1,$AS319="nem"),"Forráshiányos a feladat? Jelölje az AR-oszlopban!",IF(AND($BJ319=0,$AS319="igen"),"Forráshiányosnak jelölte a feladat az AR-oszlopban, de a forrás költség adatok alapnján nem az!",IF(AND($BJ319=1,$AS319="igen"),"Forráshiányos a feladat!",IF($AR319&gt;$P319,"Többlet forrást jelölt meg az II.ütemnél! Kérjük, a többletet az 'Osszesito' fülön tüntesse fel!",IF($AR319=$P319,"A forrás egyenlő a költséggel (II.ütem).",0))))))</f>
        <v>Forráshiányos a feladat!</v>
      </c>
      <c r="BN319" s="5">
        <f t="shared" ref="BN319:BN348" si="519">IF($N319&lt;2028,1,0)</f>
        <v>0</v>
      </c>
      <c r="BO319" s="5">
        <f t="shared" ref="BO319:BO348" si="520">IF($N319&gt;2027,1,0)</f>
        <v>1</v>
      </c>
      <c r="BP319" s="5">
        <f t="shared" ref="BP319:BP348" si="521">IF(AND($BN319=1,$O319=0),1,0)</f>
        <v>0</v>
      </c>
      <c r="BQ319" s="5">
        <f t="shared" ref="BQ319:BQ348" si="522">IF(AND($BO319=1,$P319=0),1,0)</f>
        <v>0</v>
      </c>
      <c r="BR319" s="5">
        <f t="shared" ref="BR319:BR348" si="523">IF(AND($BC319="R",$O319=0,$BA319&gt;29),1,IF(AND($BC319="RH",$O319=0,$BA319&gt;29),1,0))</f>
        <v>0</v>
      </c>
      <c r="BS319" s="8">
        <f t="shared" ref="BS319:BS348" si="524">IF($BO319=0,"Nincs hosszútávú terv!",IF(AND($BC319="H",$P319=0,$BA319=0),"Nullás a hosszútávú feladat és nincs hozzá indoklás!",IF(AND($BC319="RH",$P319=0,$BA319=0),"Nullás a hosszútávú feladat és nincs hozzá indoklás!",IF(AND($BC319="R",$P319=0,$BA319&lt;300),"Nullás a hosszútávú feladat és rövid hozzá az indoklás!",IF(AND($BC319="RH",$P319=0,$BA319&lt;300),"Nullás a hosszútávú feladat és rövid hozzá az indoklás!",0)))))</f>
        <v>0</v>
      </c>
      <c r="BT319" s="5">
        <f t="shared" ref="BT319:BT348" si="525">IF(AND($BC319="R",$O319=0,$BA319&gt;29),1,IF(AND($BC319="RH",$O319=0,$BA319&gt;29),1,0))</f>
        <v>0</v>
      </c>
      <c r="BU319" s="5">
        <f t="shared" ref="BU319:BU348" si="526">IF(AND($BC319="H",$P319=0,$BA319&gt;29),1,IF(AND($BC319="RH",$P319=0,$BA319&gt;29),1,0))</f>
        <v>0</v>
      </c>
      <c r="BV319" s="5">
        <f t="shared" ref="BV319:BV348" si="527">IF($B319="",0,1)</f>
        <v>1</v>
      </c>
      <c r="BW319" s="5">
        <f t="shared" ref="BW319:BW348" si="528">IF($C319="",0,1)</f>
        <v>1</v>
      </c>
      <c r="BX319" s="5">
        <f t="shared" ref="BX319:BX348" si="529">IF($D319="",0,1)</f>
        <v>1</v>
      </c>
      <c r="BY319" s="5">
        <f t="shared" ref="BY319:BY348" si="530">IF($E319="",0,1)</f>
        <v>1</v>
      </c>
      <c r="BZ319" s="5">
        <f t="shared" ref="BZ319:BZ348" si="531">IF($M319="",0,1)</f>
        <v>1</v>
      </c>
      <c r="CA319" s="5">
        <f t="shared" ref="CA319:CA348" si="532">IF($N319="",0,1)</f>
        <v>1</v>
      </c>
      <c r="CB319" s="5">
        <f t="shared" ref="CB319:CB348" si="533">IF($O319="",0,1)</f>
        <v>1</v>
      </c>
      <c r="CC319" s="5">
        <f t="shared" ref="CC319:CC348" si="534">IF($P319="",0,1)</f>
        <v>1</v>
      </c>
      <c r="CD319" s="5">
        <f t="shared" ref="CD319:CD348" si="535">IF($Q319="",0,1)</f>
        <v>1</v>
      </c>
      <c r="CE319" s="5" t="str">
        <f t="shared" ref="CE319:CE348" si="536">IF(AND($BB319=0,$BV319=0),"Hiányos kitöltés! (B-oszlop üres)",IF(AND($BB319=0,$BW319=0),"Hiányos kitöltés! (C-oszlop üres)",IF(AND($BB319=0,$BX319=0),"Hiányos kitöltés! (D-oszlop üres)",IF(AND($BB319=0,$BY319=0),"Hiányos kitöltés! (E-oszlop üres)",IF(AND($BB319=0,$BZ319=0),"Hiányos kitöltés! (L-oszlop üres)",IF(AND($BB319=0,$CA319=0),"Hiányos kitöltés! (M-oszlop üres)",IF(AND($BB319=0,$CB319=0),"Hiányos kitöltés! (N-oszlop üres)",IF(AND($BB319=0,$CC319=0),"Hiányos kitöltés! (O-oszlop üres)",IF(AND($BB319=0,$CD319=0),"Hiányos kitöltés! (P-oszlop üres)",IF(AND($BB319=0,$BH319=0),"Hiányos kitöltés! (I.ütem forrása hiányos!","?"))))))))))</f>
        <v>?</v>
      </c>
      <c r="CF319" s="4" t="str">
        <f t="shared" ref="CF319:CF348" si="537">IF($BB319=0,$CE319,IF($BH319=0,"I. ütem forrása nincs kitöltve!",IF($BK319=0,"II. ütem forrása nincs kitöltve!",IF($BE319=1,"Költségek üteme nem megfelelő (az időtartam és a költség üteme eltér)!",IF(AND(BI319=0,$BB319=1,$BK319=1,$BE319=1),"Kötelező cellák kitöltve, de az I. ütem forrása hibás!",IF(AND(BK319=0,$BB319=1,$BK319=1,$BE319=1),"Kötelező cellák kitöltve, de a II. ütem forrása hibás!",IF(AND($BP319=1,$BA319&lt;30),"Nullás a rövidtávú feladat és rövid (hiányzik) a hozzá tartozó indoklás!",IF(AND($BQ319=1,$BA319&lt;30),"Nullás a hosszútávú feladat és rövid (hiányzik) a hozzá tartozó indoklás!",IF(AND(BO319=1,C319="1811_RENDKÍVÜLI"),"II. ütemre nem tervezhet Rendkívüli feladatot!",IF(BI319=0,AE319,IF(BL319=0,AT319,IF(AND(BD319=1,$Q319&gt;$O319),"EM rendelet 2. melléklet terhére elszámolt költség nem lehet nagyobb az I. ütemre tervezett tényleges költségnél!",IF($AD319&gt;$O319,"Többlet forrást jelölt meg az I. ütemnél! Kérjük, a többletet az 'Osszesito' fülön tüntesse fel!",IF($AR319&gt;$P319,"Többlet forrást jelölt meg a II. ütemnél! Kérjük, a többletet az 'Osszesito' fülön tüntesse fel!","Kitöltés rendben!"))))))))))))))</f>
        <v>Kitöltés rendben!</v>
      </c>
      <c r="CG319" s="5">
        <f t="shared" ref="CG319:CG348" si="538">IF(A319="Kitöltés rendben!",1,0)</f>
        <v>1</v>
      </c>
      <c r="CH319" s="5">
        <f t="shared" ref="CH319:CH348" si="539">IF(AND($BC319="R",$CG319=1),1,IF(AND($BC319="RH",$CG319=1),1,0))</f>
        <v>0</v>
      </c>
      <c r="CI319" s="5">
        <f t="shared" ref="CI319:CI348" si="540">IF(AND($BC319="H",$CG319=1),1,IF(AND($BC319="RH",$CG319=1),1,0))</f>
        <v>1</v>
      </c>
    </row>
    <row r="320" spans="1:87" s="2" customFormat="1" ht="42" hidden="1" customHeight="1" x14ac:dyDescent="0.3">
      <c r="A320" s="1" t="str">
        <f t="shared" si="500"/>
        <v>Kitöltés rendben!</v>
      </c>
      <c r="B320" s="172">
        <v>2</v>
      </c>
      <c r="C320" s="171" t="s">
        <v>481</v>
      </c>
      <c r="D320" s="173" t="s">
        <v>511</v>
      </c>
      <c r="E320" s="173" t="s">
        <v>574</v>
      </c>
      <c r="F320" s="174" t="str">
        <f>VLOOKUP($G320,Összesítő!$B:$F,2,FALSE)</f>
        <v>11-27094-1-001-01-05</v>
      </c>
      <c r="G320" s="171" t="s">
        <v>236</v>
      </c>
      <c r="H320" s="174">
        <f>COUNTA($G$3:G320)</f>
        <v>259</v>
      </c>
      <c r="I320" s="174" t="str">
        <f>AZ320&amp;"_"&amp;H320&amp;"_FIV_"&amp;LEFT(Előlap!$B$6,4)</f>
        <v>4174_259_FIV_2026</v>
      </c>
      <c r="J320" s="174" t="str">
        <f>VLOOKUP($G320,Összesítő!$B:$F,5,FALSE)</f>
        <v>Celldömölk</v>
      </c>
      <c r="K320" s="174" t="str">
        <f>VLOOKUP($G320,Összesítő!$B:$F,4,FALSE)</f>
        <v>Celldömölk Város Önkormányzata</v>
      </c>
      <c r="L320" s="6">
        <f t="shared" si="501"/>
        <v>15000</v>
      </c>
      <c r="M320" s="172">
        <v>2029</v>
      </c>
      <c r="N320" s="172">
        <v>2029</v>
      </c>
      <c r="O320" s="12">
        <v>0</v>
      </c>
      <c r="P320" s="7">
        <v>15000</v>
      </c>
      <c r="Q320" s="7">
        <v>0</v>
      </c>
      <c r="S320" s="7">
        <v>0</v>
      </c>
      <c r="T320" s="7">
        <v>0</v>
      </c>
      <c r="U320" s="7">
        <v>0</v>
      </c>
      <c r="V320" s="7">
        <v>0</v>
      </c>
      <c r="W320" s="7">
        <v>0</v>
      </c>
      <c r="X320" s="7">
        <v>0</v>
      </c>
      <c r="Y320" s="7">
        <v>0</v>
      </c>
      <c r="Z320" s="7">
        <v>0</v>
      </c>
      <c r="AA320" s="7">
        <v>0</v>
      </c>
      <c r="AB320" s="7">
        <v>0</v>
      </c>
      <c r="AC320" s="7">
        <v>0</v>
      </c>
      <c r="AD320" s="6">
        <f t="shared" si="502"/>
        <v>0</v>
      </c>
      <c r="AE320" s="3" t="str">
        <f t="shared" si="503"/>
        <v>Nem rövidtávú a feladat.</v>
      </c>
      <c r="AG320" s="7">
        <v>0</v>
      </c>
      <c r="AH320" s="7">
        <v>0</v>
      </c>
      <c r="AI320" s="7">
        <v>0</v>
      </c>
      <c r="AJ320" s="7">
        <v>0</v>
      </c>
      <c r="AK320" s="7">
        <v>0</v>
      </c>
      <c r="AL320" s="7">
        <v>0</v>
      </c>
      <c r="AM320" s="7">
        <v>0</v>
      </c>
      <c r="AN320" s="7">
        <v>0</v>
      </c>
      <c r="AO320" s="7">
        <v>0</v>
      </c>
      <c r="AP320" s="7">
        <v>0</v>
      </c>
      <c r="AQ320" s="7">
        <v>0</v>
      </c>
      <c r="AR320" s="6">
        <f t="shared" si="504"/>
        <v>0</v>
      </c>
      <c r="AS320" s="171" t="s">
        <v>580</v>
      </c>
      <c r="AT320" s="3" t="str">
        <f t="shared" si="505"/>
        <v>Forráshiányos a feladat!</v>
      </c>
      <c r="AV320" s="173" t="s">
        <v>0</v>
      </c>
      <c r="AW320" s="173" t="s">
        <v>0</v>
      </c>
      <c r="AZ320" s="8">
        <f>VLOOKUP($G320,Összesítő!$B:$F,3,FALSE)</f>
        <v>4174</v>
      </c>
      <c r="BA320" s="8">
        <f t="shared" si="506"/>
        <v>0</v>
      </c>
      <c r="BB320" s="5">
        <f t="shared" si="507"/>
        <v>1</v>
      </c>
      <c r="BC320" s="5" t="str">
        <f t="shared" si="508"/>
        <v>H</v>
      </c>
      <c r="BD320" s="5">
        <f t="shared" si="509"/>
        <v>0</v>
      </c>
      <c r="BE320" s="5">
        <f t="shared" si="510"/>
        <v>0</v>
      </c>
      <c r="BF320" s="5">
        <f t="shared" si="511"/>
        <v>0</v>
      </c>
      <c r="BG320" s="8" t="str">
        <f t="shared" si="512"/>
        <v>Nem rövidtávú a feladat.</v>
      </c>
      <c r="BH320" s="5">
        <f t="shared" si="513"/>
        <v>1</v>
      </c>
      <c r="BI320" s="5">
        <f t="shared" si="514"/>
        <v>1</v>
      </c>
      <c r="BJ320" s="5">
        <f t="shared" si="515"/>
        <v>1</v>
      </c>
      <c r="BK320" s="5">
        <f t="shared" si="516"/>
        <v>1</v>
      </c>
      <c r="BL320" s="5">
        <f t="shared" si="517"/>
        <v>1</v>
      </c>
      <c r="BM320" s="4" t="str">
        <f t="shared" si="518"/>
        <v>Forráshiányos a feladat!</v>
      </c>
      <c r="BN320" s="5">
        <f t="shared" si="519"/>
        <v>0</v>
      </c>
      <c r="BO320" s="5">
        <f t="shared" si="520"/>
        <v>1</v>
      </c>
      <c r="BP320" s="5">
        <f t="shared" si="521"/>
        <v>0</v>
      </c>
      <c r="BQ320" s="5">
        <f t="shared" si="522"/>
        <v>0</v>
      </c>
      <c r="BR320" s="5">
        <f t="shared" si="523"/>
        <v>0</v>
      </c>
      <c r="BS320" s="8">
        <f t="shared" si="524"/>
        <v>0</v>
      </c>
      <c r="BT320" s="5">
        <f t="shared" si="525"/>
        <v>0</v>
      </c>
      <c r="BU320" s="5">
        <f t="shared" si="526"/>
        <v>0</v>
      </c>
      <c r="BV320" s="5">
        <f t="shared" si="527"/>
        <v>1</v>
      </c>
      <c r="BW320" s="5">
        <f t="shared" si="528"/>
        <v>1</v>
      </c>
      <c r="BX320" s="5">
        <f t="shared" si="529"/>
        <v>1</v>
      </c>
      <c r="BY320" s="5">
        <f t="shared" si="530"/>
        <v>1</v>
      </c>
      <c r="BZ320" s="5">
        <f t="shared" si="531"/>
        <v>1</v>
      </c>
      <c r="CA320" s="5">
        <f t="shared" si="532"/>
        <v>1</v>
      </c>
      <c r="CB320" s="5">
        <f t="shared" si="533"/>
        <v>1</v>
      </c>
      <c r="CC320" s="5">
        <f t="shared" si="534"/>
        <v>1</v>
      </c>
      <c r="CD320" s="5">
        <f t="shared" si="535"/>
        <v>1</v>
      </c>
      <c r="CE320" s="5" t="str">
        <f t="shared" si="536"/>
        <v>?</v>
      </c>
      <c r="CF320" s="4" t="str">
        <f t="shared" si="537"/>
        <v>Kitöltés rendben!</v>
      </c>
      <c r="CG320" s="5">
        <f t="shared" si="538"/>
        <v>1</v>
      </c>
      <c r="CH320" s="5">
        <f t="shared" si="539"/>
        <v>0</v>
      </c>
      <c r="CI320" s="5">
        <f t="shared" si="540"/>
        <v>1</v>
      </c>
    </row>
    <row r="321" spans="1:87" s="2" customFormat="1" ht="28.95" hidden="1" customHeight="1" x14ac:dyDescent="0.3">
      <c r="A321" s="1" t="str">
        <f t="shared" si="500"/>
        <v>Kitöltés rendben!</v>
      </c>
      <c r="B321" s="172">
        <v>2</v>
      </c>
      <c r="C321" s="171" t="s">
        <v>444</v>
      </c>
      <c r="D321" s="173" t="s">
        <v>565</v>
      </c>
      <c r="E321" s="173" t="s">
        <v>576</v>
      </c>
      <c r="F321" s="174" t="str">
        <f>VLOOKUP($G321,Összesítő!$B:$F,2,FALSE)</f>
        <v>11-27094-1-001-01-05</v>
      </c>
      <c r="G321" s="171" t="s">
        <v>236</v>
      </c>
      <c r="H321" s="174">
        <f>COUNTA($G$3:G321)</f>
        <v>260</v>
      </c>
      <c r="I321" s="174" t="str">
        <f>AZ321&amp;"_"&amp;H321&amp;"_FIV_"&amp;LEFT(Előlap!$B$6,4)</f>
        <v>4174_260_FIV_2026</v>
      </c>
      <c r="J321" s="174" t="str">
        <f>VLOOKUP($G321,Összesítő!$B:$F,5,FALSE)</f>
        <v>Celldömölk</v>
      </c>
      <c r="K321" s="174" t="str">
        <f>VLOOKUP($G321,Összesítő!$B:$F,4,FALSE)</f>
        <v>Celldömölk Város Önkormányzata</v>
      </c>
      <c r="L321" s="6">
        <f t="shared" si="501"/>
        <v>12222</v>
      </c>
      <c r="M321" s="172">
        <v>2028</v>
      </c>
      <c r="N321" s="172">
        <v>2028</v>
      </c>
      <c r="O321" s="12">
        <v>0</v>
      </c>
      <c r="P321" s="7">
        <v>12222</v>
      </c>
      <c r="Q321" s="7">
        <v>0</v>
      </c>
      <c r="S321" s="7">
        <v>0</v>
      </c>
      <c r="T321" s="7">
        <v>0</v>
      </c>
      <c r="U321" s="7">
        <v>0</v>
      </c>
      <c r="V321" s="7">
        <v>0</v>
      </c>
      <c r="W321" s="7">
        <v>0</v>
      </c>
      <c r="X321" s="7">
        <v>0</v>
      </c>
      <c r="Y321" s="7">
        <v>0</v>
      </c>
      <c r="Z321" s="7">
        <v>0</v>
      </c>
      <c r="AA321" s="7">
        <v>0</v>
      </c>
      <c r="AB321" s="7">
        <v>0</v>
      </c>
      <c r="AC321" s="7">
        <v>0</v>
      </c>
      <c r="AD321" s="6">
        <f t="shared" si="502"/>
        <v>0</v>
      </c>
      <c r="AE321" s="3" t="str">
        <f t="shared" si="503"/>
        <v>Nem rövidtávú a feladat.</v>
      </c>
      <c r="AG321" s="7">
        <v>0</v>
      </c>
      <c r="AH321" s="7">
        <v>0</v>
      </c>
      <c r="AI321" s="7">
        <v>0</v>
      </c>
      <c r="AJ321" s="7">
        <v>0</v>
      </c>
      <c r="AK321" s="7">
        <v>0</v>
      </c>
      <c r="AL321" s="7">
        <v>0</v>
      </c>
      <c r="AM321" s="7">
        <v>0</v>
      </c>
      <c r="AN321" s="7">
        <v>0</v>
      </c>
      <c r="AO321" s="7">
        <v>0</v>
      </c>
      <c r="AP321" s="7">
        <v>0</v>
      </c>
      <c r="AQ321" s="7">
        <v>0</v>
      </c>
      <c r="AR321" s="6">
        <f t="shared" si="504"/>
        <v>0</v>
      </c>
      <c r="AS321" s="171" t="s">
        <v>580</v>
      </c>
      <c r="AT321" s="3" t="str">
        <f t="shared" si="505"/>
        <v>Forráshiányos a feladat!</v>
      </c>
      <c r="AV321" s="173" t="s">
        <v>0</v>
      </c>
      <c r="AW321" s="173" t="s">
        <v>0</v>
      </c>
      <c r="AZ321" s="8">
        <f>VLOOKUP($G321,Összesítő!$B:$F,3,FALSE)</f>
        <v>4174</v>
      </c>
      <c r="BA321" s="8">
        <f t="shared" si="506"/>
        <v>0</v>
      </c>
      <c r="BB321" s="5">
        <f t="shared" si="507"/>
        <v>1</v>
      </c>
      <c r="BC321" s="5" t="str">
        <f t="shared" si="508"/>
        <v>H</v>
      </c>
      <c r="BD321" s="5">
        <f t="shared" si="509"/>
        <v>0</v>
      </c>
      <c r="BE321" s="5">
        <f t="shared" si="510"/>
        <v>0</v>
      </c>
      <c r="BF321" s="5">
        <f t="shared" si="511"/>
        <v>0</v>
      </c>
      <c r="BG321" s="8" t="str">
        <f t="shared" si="512"/>
        <v>Nem rövidtávú a feladat.</v>
      </c>
      <c r="BH321" s="5">
        <f t="shared" si="513"/>
        <v>1</v>
      </c>
      <c r="BI321" s="5">
        <f t="shared" si="514"/>
        <v>1</v>
      </c>
      <c r="BJ321" s="5">
        <f t="shared" si="515"/>
        <v>1</v>
      </c>
      <c r="BK321" s="5">
        <f t="shared" si="516"/>
        <v>1</v>
      </c>
      <c r="BL321" s="5">
        <f t="shared" si="517"/>
        <v>1</v>
      </c>
      <c r="BM321" s="4" t="str">
        <f t="shared" si="518"/>
        <v>Forráshiányos a feladat!</v>
      </c>
      <c r="BN321" s="5">
        <f t="shared" si="519"/>
        <v>0</v>
      </c>
      <c r="BO321" s="5">
        <f t="shared" si="520"/>
        <v>1</v>
      </c>
      <c r="BP321" s="5">
        <f t="shared" si="521"/>
        <v>0</v>
      </c>
      <c r="BQ321" s="5">
        <f t="shared" si="522"/>
        <v>0</v>
      </c>
      <c r="BR321" s="5">
        <f t="shared" si="523"/>
        <v>0</v>
      </c>
      <c r="BS321" s="8">
        <f t="shared" si="524"/>
        <v>0</v>
      </c>
      <c r="BT321" s="5">
        <f t="shared" si="525"/>
        <v>0</v>
      </c>
      <c r="BU321" s="5">
        <f t="shared" si="526"/>
        <v>0</v>
      </c>
      <c r="BV321" s="5">
        <f t="shared" si="527"/>
        <v>1</v>
      </c>
      <c r="BW321" s="5">
        <f t="shared" si="528"/>
        <v>1</v>
      </c>
      <c r="BX321" s="5">
        <f t="shared" si="529"/>
        <v>1</v>
      </c>
      <c r="BY321" s="5">
        <f t="shared" si="530"/>
        <v>1</v>
      </c>
      <c r="BZ321" s="5">
        <f t="shared" si="531"/>
        <v>1</v>
      </c>
      <c r="CA321" s="5">
        <f t="shared" si="532"/>
        <v>1</v>
      </c>
      <c r="CB321" s="5">
        <f t="shared" si="533"/>
        <v>1</v>
      </c>
      <c r="CC321" s="5">
        <f t="shared" si="534"/>
        <v>1</v>
      </c>
      <c r="CD321" s="5">
        <f t="shared" si="535"/>
        <v>1</v>
      </c>
      <c r="CE321" s="5" t="str">
        <f t="shared" si="536"/>
        <v>?</v>
      </c>
      <c r="CF321" s="4" t="str">
        <f t="shared" si="537"/>
        <v>Kitöltés rendben!</v>
      </c>
      <c r="CG321" s="5">
        <f t="shared" si="538"/>
        <v>1</v>
      </c>
      <c r="CH321" s="5">
        <f t="shared" si="539"/>
        <v>0</v>
      </c>
      <c r="CI321" s="5">
        <f t="shared" si="540"/>
        <v>1</v>
      </c>
    </row>
    <row r="322" spans="1:87" s="2" customFormat="1" ht="31.2" hidden="1" customHeight="1" x14ac:dyDescent="0.3">
      <c r="A322" s="1" t="str">
        <f t="shared" ref="A322" si="541">IF($G322="","Nincs VKR kiválasztva!",CF322)</f>
        <v>Kitöltés rendben!</v>
      </c>
      <c r="B322" s="176">
        <v>0</v>
      </c>
      <c r="C322" s="171" t="s">
        <v>489</v>
      </c>
      <c r="D322" s="173" t="s">
        <v>506</v>
      </c>
      <c r="E322" s="173" t="s">
        <v>575</v>
      </c>
      <c r="F322" s="174" t="str">
        <f>VLOOKUP($G322,Összesítő!$B:$F,2,FALSE)</f>
        <v>11-27094-1-001-01-05</v>
      </c>
      <c r="G322" s="171" t="s">
        <v>236</v>
      </c>
      <c r="H322" s="174">
        <f>COUNTA($G$3:G322)</f>
        <v>261</v>
      </c>
      <c r="I322" s="174" t="str">
        <f>AZ322&amp;"_"&amp;H322&amp;"_FIV_"&amp;LEFT(Előlap!$B$6,4)</f>
        <v>4174_261_FIV_2026</v>
      </c>
      <c r="J322" s="174" t="str">
        <f>VLOOKUP($G322,Összesítő!$B:$F,5,FALSE)</f>
        <v>Celldömölk</v>
      </c>
      <c r="K322" s="174" t="str">
        <f>VLOOKUP($G322,Összesítő!$B:$F,4,FALSE)</f>
        <v>Celldömölk Város Önkormányzata</v>
      </c>
      <c r="L322" s="6">
        <f t="shared" ref="L322" si="542">O322+P322</f>
        <v>0</v>
      </c>
      <c r="M322" s="176">
        <v>2027</v>
      </c>
      <c r="N322" s="176">
        <v>2027</v>
      </c>
      <c r="O322" s="12">
        <v>0</v>
      </c>
      <c r="P322" s="7">
        <v>0</v>
      </c>
      <c r="Q322" s="7">
        <v>0</v>
      </c>
      <c r="S322" s="7">
        <v>0</v>
      </c>
      <c r="T322" s="7">
        <v>0</v>
      </c>
      <c r="U322" s="7">
        <v>0</v>
      </c>
      <c r="V322" s="7">
        <v>0</v>
      </c>
      <c r="W322" s="7">
        <v>0</v>
      </c>
      <c r="X322" s="7">
        <v>0</v>
      </c>
      <c r="Y322" s="7">
        <v>0</v>
      </c>
      <c r="Z322" s="7">
        <v>0</v>
      </c>
      <c r="AA322" s="7">
        <v>0</v>
      </c>
      <c r="AB322" s="7">
        <v>0</v>
      </c>
      <c r="AC322" s="7">
        <v>0</v>
      </c>
      <c r="AD322" s="6">
        <f t="shared" ref="AD322" si="543">SUM(S322:AC322)</f>
        <v>0</v>
      </c>
      <c r="AE322" s="3" t="str">
        <f t="shared" ref="AE322" si="544">IF($G322="","Nincs VKR kiválasztva!",IF(BB322=0,"Hiányos kitöltés!",BG322))</f>
        <v>A forrás egyenlő a költséggel (I.ütem).</v>
      </c>
      <c r="AG322" s="7">
        <v>0</v>
      </c>
      <c r="AH322" s="7">
        <v>0</v>
      </c>
      <c r="AI322" s="7">
        <v>0</v>
      </c>
      <c r="AJ322" s="7">
        <v>0</v>
      </c>
      <c r="AK322" s="7">
        <v>0</v>
      </c>
      <c r="AL322" s="7">
        <v>0</v>
      </c>
      <c r="AM322" s="7">
        <v>0</v>
      </c>
      <c r="AN322" s="7">
        <v>0</v>
      </c>
      <c r="AO322" s="7">
        <v>0</v>
      </c>
      <c r="AP322" s="7">
        <v>0</v>
      </c>
      <c r="AQ322" s="7">
        <v>0</v>
      </c>
      <c r="AR322" s="6">
        <f t="shared" ref="AR322" si="545">SUM(AG322:AQ322)</f>
        <v>0</v>
      </c>
      <c r="AS322" s="171" t="s">
        <v>581</v>
      </c>
      <c r="AT322" s="3" t="str">
        <f t="shared" si="505"/>
        <v>Nem hosszútávú a feladat.</v>
      </c>
      <c r="AV322" s="173" t="s">
        <v>582</v>
      </c>
      <c r="AW322" s="173" t="s">
        <v>0</v>
      </c>
      <c r="AZ322" s="8">
        <f>VLOOKUP($G322,Összesítő!$B:$F,3,FALSE)</f>
        <v>4174</v>
      </c>
      <c r="BA322" s="8">
        <f t="shared" si="506"/>
        <v>31</v>
      </c>
      <c r="BB322" s="5">
        <f t="shared" si="507"/>
        <v>1</v>
      </c>
      <c r="BC322" s="5" t="str">
        <f t="shared" si="508"/>
        <v>R</v>
      </c>
      <c r="BD322" s="5">
        <f t="shared" ref="BD322" si="546">IF(OR(BC322="R",BC322="RH"),1,0)</f>
        <v>1</v>
      </c>
      <c r="BE322" s="5">
        <f t="shared" si="510"/>
        <v>0</v>
      </c>
      <c r="BF322" s="5">
        <f t="shared" si="511"/>
        <v>0</v>
      </c>
      <c r="BG322" s="8" t="str">
        <f t="shared" si="512"/>
        <v>A forrás egyenlő a költséggel (I.ütem).</v>
      </c>
      <c r="BH322" s="5">
        <f t="shared" si="513"/>
        <v>1</v>
      </c>
      <c r="BI322" s="5">
        <f t="shared" si="514"/>
        <v>1</v>
      </c>
      <c r="BJ322" s="5">
        <f t="shared" si="515"/>
        <v>0</v>
      </c>
      <c r="BK322" s="5">
        <f t="shared" si="516"/>
        <v>1</v>
      </c>
      <c r="BL322" s="5">
        <f t="shared" ref="BL322" si="547">IF(AND($BK322=1,$P322=$AR322),1,IF(AND($BK322=1,$P322&gt;$AR322,AS322="igen"),1,0))</f>
        <v>1</v>
      </c>
      <c r="BM322" s="4" t="str">
        <f t="shared" si="518"/>
        <v>Nem hosszútávú a feladat.</v>
      </c>
      <c r="BN322" s="5">
        <f t="shared" si="519"/>
        <v>1</v>
      </c>
      <c r="BO322" s="5">
        <f t="shared" si="520"/>
        <v>0</v>
      </c>
      <c r="BP322" s="5">
        <f t="shared" si="521"/>
        <v>1</v>
      </c>
      <c r="BQ322" s="5">
        <f t="shared" si="522"/>
        <v>0</v>
      </c>
      <c r="BR322" s="5">
        <f t="shared" si="523"/>
        <v>1</v>
      </c>
      <c r="BS322" s="8" t="str">
        <f t="shared" si="524"/>
        <v>Nincs hosszútávú terv!</v>
      </c>
      <c r="BT322" s="5">
        <f t="shared" si="525"/>
        <v>1</v>
      </c>
      <c r="BU322" s="5">
        <f t="shared" si="526"/>
        <v>0</v>
      </c>
      <c r="BV322" s="5">
        <f t="shared" si="527"/>
        <v>1</v>
      </c>
      <c r="BW322" s="5">
        <f t="shared" si="528"/>
        <v>1</v>
      </c>
      <c r="BX322" s="5">
        <f t="shared" si="529"/>
        <v>1</v>
      </c>
      <c r="BY322" s="5">
        <f t="shared" si="530"/>
        <v>1</v>
      </c>
      <c r="BZ322" s="5">
        <f t="shared" si="531"/>
        <v>1</v>
      </c>
      <c r="CA322" s="5">
        <f t="shared" si="532"/>
        <v>1</v>
      </c>
      <c r="CB322" s="5">
        <f t="shared" si="533"/>
        <v>1</v>
      </c>
      <c r="CC322" s="5">
        <f t="shared" si="534"/>
        <v>1</v>
      </c>
      <c r="CD322" s="5">
        <f t="shared" si="535"/>
        <v>1</v>
      </c>
      <c r="CE322" s="5" t="str">
        <f t="shared" si="536"/>
        <v>?</v>
      </c>
      <c r="CF322" s="4" t="str">
        <f t="shared" ref="CF322" si="548">IF($BB322=0,$CE322,IF($BH322=0,"I. ütem forrása nincs kitöltve!",IF($BK322=0,"II. ütem forrása nincs kitöltve!",IF($BE322=1,"Költségek üteme nem megfelelő (az időtartam és a költség üteme eltér)!",IF(AND(BI322=0,$BB322=1,$BK322=1,$BE322=1),"Kötelező cellák kitöltve, de az I. ütem forrása hibás!",IF(AND(BK322=0,$BB322=1,$BK322=1,$BE322=1),"Kötelező cellák kitöltve, de a II. ütem forrása hibás!",IF(AND($BP322=1,$BA322&lt;30),"Nullás a rövidtávú feladat és rövid (hiányzik) a hozzá tartozó indoklás!",IF(AND($BQ322=1,$BA322&lt;30),"Nullás a hosszútávú feladat és rövid (hiányzik) a hozzá tartozó indoklás!",IF(AND(BO322=1,C322="1811_RENDKÍVÜLI"),"II. ütemre nem tervezhet Rendkívüli feladatot!",IF(BI322=0,AE322,IF(BL322=0,AT322,IF(AND(BD322=1,$Q322&gt;$O322),"EM rendelet 2. melléklet terhére elszámolt költség nem lehet nagyobb az I. ütemre tervezett tényleges költségnél!",IF($AD322&gt;$O322,"Többlet forrást jelölt meg az I. ütemnél! Kérjük, a többletet az 'Osszesito' fülön tüntesse fel!",IF($AR322&gt;$P322,"Többlet forrást jelölt meg a II. ütemnél! Kérjük, a többletet az 'Osszesito' fülön tüntesse fel!","Kitöltés rendben!"))))))))))))))</f>
        <v>Kitöltés rendben!</v>
      </c>
      <c r="CG322" s="5">
        <f t="shared" ref="CG322" si="549">IF(A322="Kitöltés rendben!",1,0)</f>
        <v>1</v>
      </c>
      <c r="CH322" s="5">
        <f t="shared" si="539"/>
        <v>1</v>
      </c>
      <c r="CI322" s="5">
        <f t="shared" si="540"/>
        <v>0</v>
      </c>
    </row>
    <row r="323" spans="1:87" s="2" customFormat="1" ht="31.2" hidden="1" customHeight="1" x14ac:dyDescent="0.3">
      <c r="A323" s="1" t="str">
        <f t="shared" si="500"/>
        <v>Nincs VKR kiválasztva!</v>
      </c>
      <c r="B323" s="172"/>
      <c r="C323" s="171"/>
      <c r="D323" s="173"/>
      <c r="E323" s="173"/>
      <c r="F323" s="174" t="e">
        <f>VLOOKUP($G323,Összesítő!$B:$F,2,FALSE)</f>
        <v>#N/A</v>
      </c>
      <c r="G323" s="171"/>
      <c r="H323" s="174">
        <f>COUNTA($G$3:G323)</f>
        <v>261</v>
      </c>
      <c r="I323" s="174" t="e">
        <f>AZ323&amp;"_"&amp;H323&amp;"_FIV_"&amp;LEFT(Előlap!$B$6,4)</f>
        <v>#N/A</v>
      </c>
      <c r="J323" s="174" t="e">
        <f>VLOOKUP($G323,Összesítő!$B:$F,5,FALSE)</f>
        <v>#N/A</v>
      </c>
      <c r="K323" s="174" t="e">
        <f>VLOOKUP($G323,Összesítő!$B:$F,4,FALSE)</f>
        <v>#N/A</v>
      </c>
      <c r="L323" s="6">
        <f t="shared" si="501"/>
        <v>0</v>
      </c>
      <c r="M323" s="172"/>
      <c r="N323" s="172"/>
      <c r="O323" s="12"/>
      <c r="P323" s="7"/>
      <c r="Q323" s="7"/>
      <c r="S323" s="7"/>
      <c r="T323" s="7"/>
      <c r="U323" s="7"/>
      <c r="V323" s="7"/>
      <c r="W323" s="7"/>
      <c r="X323" s="7"/>
      <c r="Y323" s="7"/>
      <c r="Z323" s="7"/>
      <c r="AA323" s="7"/>
      <c r="AB323" s="7"/>
      <c r="AC323" s="7"/>
      <c r="AD323" s="6">
        <f t="shared" si="502"/>
        <v>0</v>
      </c>
      <c r="AE323" s="3" t="str">
        <f t="shared" si="503"/>
        <v>Nincs VKR kiválasztva!</v>
      </c>
      <c r="AG323" s="7"/>
      <c r="AH323" s="7"/>
      <c r="AI323" s="7"/>
      <c r="AJ323" s="7"/>
      <c r="AK323" s="7"/>
      <c r="AL323" s="7"/>
      <c r="AM323" s="7"/>
      <c r="AN323" s="7"/>
      <c r="AO323" s="7"/>
      <c r="AP323" s="7"/>
      <c r="AQ323" s="7"/>
      <c r="AR323" s="6">
        <f t="shared" si="504"/>
        <v>0</v>
      </c>
      <c r="AS323" s="171"/>
      <c r="AT323" s="3" t="str">
        <f t="shared" si="505"/>
        <v>Nincs VKR kiválasztva!</v>
      </c>
      <c r="AV323" s="173" t="s">
        <v>0</v>
      </c>
      <c r="AW323" s="173" t="s">
        <v>0</v>
      </c>
      <c r="AZ323" s="8" t="e">
        <f>VLOOKUP($G323,Összesítő!$B:$F,3,FALSE)</f>
        <v>#N/A</v>
      </c>
      <c r="BA323" s="8">
        <f t="shared" si="506"/>
        <v>0</v>
      </c>
      <c r="BB323" s="5" t="e">
        <f t="shared" si="507"/>
        <v>#N/A</v>
      </c>
      <c r="BC323" s="5" t="e">
        <f t="shared" si="508"/>
        <v>#N/A</v>
      </c>
      <c r="BD323" s="5" t="e">
        <f t="shared" si="509"/>
        <v>#N/A</v>
      </c>
      <c r="BE323" s="5" t="e">
        <f t="shared" si="510"/>
        <v>#N/A</v>
      </c>
      <c r="BF323" s="5">
        <f t="shared" si="511"/>
        <v>0</v>
      </c>
      <c r="BG323" s="8" t="str">
        <f t="shared" si="512"/>
        <v>A forrás egyenlő a költséggel (I.ütem).</v>
      </c>
      <c r="BH323" s="5">
        <f t="shared" si="513"/>
        <v>0</v>
      </c>
      <c r="BI323" s="5">
        <f t="shared" si="514"/>
        <v>0</v>
      </c>
      <c r="BJ323" s="5">
        <f t="shared" si="515"/>
        <v>0</v>
      </c>
      <c r="BK323" s="5">
        <f t="shared" si="516"/>
        <v>0</v>
      </c>
      <c r="BL323" s="5">
        <f t="shared" si="517"/>
        <v>0</v>
      </c>
      <c r="BM323" s="4" t="str">
        <f t="shared" si="518"/>
        <v>Nem hosszútávú a feladat.</v>
      </c>
      <c r="BN323" s="5">
        <f t="shared" si="519"/>
        <v>1</v>
      </c>
      <c r="BO323" s="5">
        <f t="shared" si="520"/>
        <v>0</v>
      </c>
      <c r="BP323" s="5">
        <f t="shared" si="521"/>
        <v>1</v>
      </c>
      <c r="BQ323" s="5">
        <f t="shared" si="522"/>
        <v>0</v>
      </c>
      <c r="BR323" s="5" t="e">
        <f t="shared" si="523"/>
        <v>#N/A</v>
      </c>
      <c r="BS323" s="8" t="str">
        <f t="shared" si="524"/>
        <v>Nincs hosszútávú terv!</v>
      </c>
      <c r="BT323" s="5" t="e">
        <f t="shared" si="525"/>
        <v>#N/A</v>
      </c>
      <c r="BU323" s="5" t="e">
        <f t="shared" si="526"/>
        <v>#N/A</v>
      </c>
      <c r="BV323" s="5">
        <f t="shared" si="527"/>
        <v>0</v>
      </c>
      <c r="BW323" s="5">
        <f t="shared" si="528"/>
        <v>0</v>
      </c>
      <c r="BX323" s="5">
        <f t="shared" si="529"/>
        <v>0</v>
      </c>
      <c r="BY323" s="5">
        <f t="shared" si="530"/>
        <v>0</v>
      </c>
      <c r="BZ323" s="5">
        <f t="shared" si="531"/>
        <v>0</v>
      </c>
      <c r="CA323" s="5">
        <f t="shared" si="532"/>
        <v>0</v>
      </c>
      <c r="CB323" s="5">
        <f t="shared" si="533"/>
        <v>0</v>
      </c>
      <c r="CC323" s="5">
        <f t="shared" si="534"/>
        <v>0</v>
      </c>
      <c r="CD323" s="5">
        <f t="shared" si="535"/>
        <v>0</v>
      </c>
      <c r="CE323" s="5" t="e">
        <f t="shared" si="536"/>
        <v>#N/A</v>
      </c>
      <c r="CF323" s="4" t="e">
        <f t="shared" si="537"/>
        <v>#N/A</v>
      </c>
      <c r="CG323" s="5">
        <f t="shared" si="538"/>
        <v>0</v>
      </c>
      <c r="CH323" s="5" t="e">
        <f t="shared" si="539"/>
        <v>#N/A</v>
      </c>
      <c r="CI323" s="5" t="e">
        <f t="shared" si="540"/>
        <v>#N/A</v>
      </c>
    </row>
    <row r="324" spans="1:87" s="2" customFormat="1" ht="57.6" hidden="1" x14ac:dyDescent="0.3">
      <c r="A324" s="1" t="str">
        <f t="shared" si="500"/>
        <v>Kitöltés rendben!</v>
      </c>
      <c r="B324" s="172">
        <v>2</v>
      </c>
      <c r="C324" s="171" t="s">
        <v>399</v>
      </c>
      <c r="D324" s="173" t="s">
        <v>509</v>
      </c>
      <c r="E324" s="173" t="s">
        <v>576</v>
      </c>
      <c r="F324" s="174" t="str">
        <f>VLOOKUP($G324,Összesítő!$B:$F,2,FALSE)</f>
        <v>11-21306-2-003-00-02</v>
      </c>
      <c r="G324" s="171" t="s">
        <v>188</v>
      </c>
      <c r="H324" s="174">
        <f>COUNTA($G$3:G324)</f>
        <v>262</v>
      </c>
      <c r="I324" s="174" t="str">
        <f>AZ324&amp;"_"&amp;H324&amp;"_FIV_"&amp;LEFT(Előlap!$B$6,4)</f>
        <v>4161_262_FIV_2026</v>
      </c>
      <c r="J324" s="174" t="str">
        <f>VLOOKUP($G324,Összesítő!$B:$F,5,FALSE)</f>
        <v>Jákfa, Sárvár - Rábasömjén, Rábapaty</v>
      </c>
      <c r="K324" s="174" t="str">
        <f>VLOOKUP($G324,Összesítő!$B:$F,4,FALSE)</f>
        <v>Jákfa Községi Önkormányzat, Sárvár Város Önkormányzata, Rábapaty Község Önkormányzata</v>
      </c>
      <c r="L324" s="6">
        <f t="shared" si="501"/>
        <v>80000</v>
      </c>
      <c r="M324" s="172">
        <v>2032</v>
      </c>
      <c r="N324" s="172">
        <v>2032</v>
      </c>
      <c r="O324" s="12">
        <v>0</v>
      </c>
      <c r="P324" s="7">
        <v>80000</v>
      </c>
      <c r="Q324" s="7">
        <v>0</v>
      </c>
      <c r="S324" s="7">
        <v>0</v>
      </c>
      <c r="T324" s="7">
        <v>0</v>
      </c>
      <c r="U324" s="7">
        <v>0</v>
      </c>
      <c r="V324" s="7">
        <v>0</v>
      </c>
      <c r="W324" s="7">
        <v>0</v>
      </c>
      <c r="X324" s="7">
        <v>0</v>
      </c>
      <c r="Y324" s="7">
        <v>0</v>
      </c>
      <c r="Z324" s="7">
        <v>0</v>
      </c>
      <c r="AA324" s="7">
        <v>0</v>
      </c>
      <c r="AB324" s="7">
        <v>0</v>
      </c>
      <c r="AC324" s="7">
        <v>0</v>
      </c>
      <c r="AD324" s="6">
        <f t="shared" si="502"/>
        <v>0</v>
      </c>
      <c r="AE324" s="3" t="str">
        <f t="shared" si="503"/>
        <v>Nem rövidtávú a feladat.</v>
      </c>
      <c r="AG324" s="7">
        <v>0</v>
      </c>
      <c r="AH324" s="7">
        <v>0</v>
      </c>
      <c r="AI324" s="7">
        <v>302</v>
      </c>
      <c r="AJ324" s="7">
        <v>0</v>
      </c>
      <c r="AK324" s="7">
        <v>0</v>
      </c>
      <c r="AL324" s="7">
        <v>0</v>
      </c>
      <c r="AM324" s="7">
        <v>0</v>
      </c>
      <c r="AN324" s="7">
        <v>0</v>
      </c>
      <c r="AO324" s="7">
        <v>0</v>
      </c>
      <c r="AP324" s="7">
        <v>0</v>
      </c>
      <c r="AQ324" s="7">
        <v>0</v>
      </c>
      <c r="AR324" s="6">
        <f t="shared" si="504"/>
        <v>302</v>
      </c>
      <c r="AS324" s="171" t="s">
        <v>580</v>
      </c>
      <c r="AT324" s="3" t="str">
        <f t="shared" si="505"/>
        <v>Forráshiányos a feladat!</v>
      </c>
      <c r="AV324" s="173" t="s">
        <v>0</v>
      </c>
      <c r="AW324" s="173" t="s">
        <v>0</v>
      </c>
      <c r="AZ324" s="8">
        <f>VLOOKUP($G324,Összesítő!$B:$F,3,FALSE)</f>
        <v>4161</v>
      </c>
      <c r="BA324" s="8">
        <f t="shared" si="506"/>
        <v>0</v>
      </c>
      <c r="BB324" s="5">
        <f t="shared" si="507"/>
        <v>1</v>
      </c>
      <c r="BC324" s="5" t="str">
        <f t="shared" si="508"/>
        <v>H</v>
      </c>
      <c r="BD324" s="5">
        <f t="shared" si="509"/>
        <v>0</v>
      </c>
      <c r="BE324" s="5">
        <f t="shared" si="510"/>
        <v>0</v>
      </c>
      <c r="BF324" s="5">
        <f t="shared" si="511"/>
        <v>0</v>
      </c>
      <c r="BG324" s="8" t="str">
        <f t="shared" si="512"/>
        <v>Nem rövidtávú a feladat.</v>
      </c>
      <c r="BH324" s="5">
        <f t="shared" si="513"/>
        <v>1</v>
      </c>
      <c r="BI324" s="5">
        <f t="shared" si="514"/>
        <v>1</v>
      </c>
      <c r="BJ324" s="5">
        <f t="shared" si="515"/>
        <v>1</v>
      </c>
      <c r="BK324" s="5">
        <f t="shared" si="516"/>
        <v>1</v>
      </c>
      <c r="BL324" s="5">
        <f t="shared" si="517"/>
        <v>1</v>
      </c>
      <c r="BM324" s="4" t="str">
        <f t="shared" si="518"/>
        <v>Forráshiányos a feladat!</v>
      </c>
      <c r="BN324" s="5">
        <f t="shared" si="519"/>
        <v>0</v>
      </c>
      <c r="BO324" s="5">
        <f t="shared" si="520"/>
        <v>1</v>
      </c>
      <c r="BP324" s="5">
        <f t="shared" si="521"/>
        <v>0</v>
      </c>
      <c r="BQ324" s="5">
        <f t="shared" si="522"/>
        <v>0</v>
      </c>
      <c r="BR324" s="5">
        <f t="shared" si="523"/>
        <v>0</v>
      </c>
      <c r="BS324" s="8">
        <f t="shared" si="524"/>
        <v>0</v>
      </c>
      <c r="BT324" s="5">
        <f t="shared" si="525"/>
        <v>0</v>
      </c>
      <c r="BU324" s="5">
        <f t="shared" si="526"/>
        <v>0</v>
      </c>
      <c r="BV324" s="5">
        <f t="shared" si="527"/>
        <v>1</v>
      </c>
      <c r="BW324" s="5">
        <f t="shared" si="528"/>
        <v>1</v>
      </c>
      <c r="BX324" s="5">
        <f t="shared" si="529"/>
        <v>1</v>
      </c>
      <c r="BY324" s="5">
        <f t="shared" si="530"/>
        <v>1</v>
      </c>
      <c r="BZ324" s="5">
        <f t="shared" si="531"/>
        <v>1</v>
      </c>
      <c r="CA324" s="5">
        <f t="shared" si="532"/>
        <v>1</v>
      </c>
      <c r="CB324" s="5">
        <f t="shared" si="533"/>
        <v>1</v>
      </c>
      <c r="CC324" s="5">
        <f t="shared" si="534"/>
        <v>1</v>
      </c>
      <c r="CD324" s="5">
        <f t="shared" si="535"/>
        <v>1</v>
      </c>
      <c r="CE324" s="5" t="str">
        <f t="shared" si="536"/>
        <v>?</v>
      </c>
      <c r="CF324" s="4" t="str">
        <f t="shared" si="537"/>
        <v>Kitöltés rendben!</v>
      </c>
      <c r="CG324" s="5">
        <f t="shared" si="538"/>
        <v>1</v>
      </c>
      <c r="CH324" s="5">
        <f t="shared" si="539"/>
        <v>0</v>
      </c>
      <c r="CI324" s="5">
        <f t="shared" si="540"/>
        <v>1</v>
      </c>
    </row>
    <row r="325" spans="1:87" s="2" customFormat="1" ht="57.6" hidden="1" customHeight="1" x14ac:dyDescent="0.3">
      <c r="A325" s="1" t="str">
        <f t="shared" si="500"/>
        <v>Kitöltés rendben!</v>
      </c>
      <c r="B325" s="172">
        <v>2</v>
      </c>
      <c r="C325" s="171" t="s">
        <v>468</v>
      </c>
      <c r="D325" s="173" t="s">
        <v>513</v>
      </c>
      <c r="E325" s="173" t="s">
        <v>574</v>
      </c>
      <c r="F325" s="174" t="str">
        <f>VLOOKUP($G325,Összesítő!$B:$F,2,FALSE)</f>
        <v>11-21306-2-003-00-02</v>
      </c>
      <c r="G325" s="171" t="s">
        <v>188</v>
      </c>
      <c r="H325" s="174">
        <f>COUNTA($G$3:G325)</f>
        <v>263</v>
      </c>
      <c r="I325" s="174" t="str">
        <f>AZ325&amp;"_"&amp;H325&amp;"_FIV_"&amp;LEFT(Előlap!$B$6,4)</f>
        <v>4161_263_FIV_2026</v>
      </c>
      <c r="J325" s="174" t="str">
        <f>VLOOKUP($G325,Összesítő!$B:$F,5,FALSE)</f>
        <v>Jákfa, Sárvár - Rábasömjén, Rábapaty</v>
      </c>
      <c r="K325" s="174" t="str">
        <f>VLOOKUP($G325,Összesítő!$B:$F,4,FALSE)</f>
        <v>Jákfa Községi Önkormányzat, Sárvár Város Önkormányzata, Rábapaty Község Önkormányzata</v>
      </c>
      <c r="L325" s="6">
        <f t="shared" si="501"/>
        <v>2500</v>
      </c>
      <c r="M325" s="172">
        <v>2028</v>
      </c>
      <c r="N325" s="172">
        <v>2028</v>
      </c>
      <c r="O325" s="12">
        <v>0</v>
      </c>
      <c r="P325" s="7">
        <v>2500</v>
      </c>
      <c r="Q325" s="7">
        <v>0</v>
      </c>
      <c r="S325" s="7">
        <v>0</v>
      </c>
      <c r="T325" s="7">
        <v>0</v>
      </c>
      <c r="U325" s="7">
        <v>0</v>
      </c>
      <c r="V325" s="7">
        <v>0</v>
      </c>
      <c r="W325" s="7">
        <v>0</v>
      </c>
      <c r="X325" s="7">
        <v>0</v>
      </c>
      <c r="Y325" s="7">
        <v>0</v>
      </c>
      <c r="Z325" s="7">
        <v>0</v>
      </c>
      <c r="AA325" s="7">
        <v>0</v>
      </c>
      <c r="AB325" s="7">
        <v>0</v>
      </c>
      <c r="AC325" s="7">
        <v>0</v>
      </c>
      <c r="AD325" s="6">
        <f t="shared" si="502"/>
        <v>0</v>
      </c>
      <c r="AE325" s="3" t="str">
        <f t="shared" si="503"/>
        <v>Nem rövidtávú a feladat.</v>
      </c>
      <c r="AG325" s="7">
        <v>0</v>
      </c>
      <c r="AH325" s="7">
        <v>0</v>
      </c>
      <c r="AI325" s="7">
        <v>0</v>
      </c>
      <c r="AJ325" s="7">
        <v>0</v>
      </c>
      <c r="AK325" s="7">
        <v>0</v>
      </c>
      <c r="AL325" s="7">
        <v>0</v>
      </c>
      <c r="AM325" s="7">
        <v>0</v>
      </c>
      <c r="AN325" s="7">
        <v>0</v>
      </c>
      <c r="AO325" s="7">
        <v>0</v>
      </c>
      <c r="AP325" s="7">
        <v>0</v>
      </c>
      <c r="AQ325" s="7">
        <v>0</v>
      </c>
      <c r="AR325" s="6">
        <f t="shared" si="504"/>
        <v>0</v>
      </c>
      <c r="AS325" s="171" t="s">
        <v>580</v>
      </c>
      <c r="AT325" s="3" t="str">
        <f t="shared" si="505"/>
        <v>Forráshiányos a feladat!</v>
      </c>
      <c r="AV325" s="173" t="s">
        <v>0</v>
      </c>
      <c r="AW325" s="173" t="s">
        <v>0</v>
      </c>
      <c r="AZ325" s="8">
        <f>VLOOKUP($G325,Összesítő!$B:$F,3,FALSE)</f>
        <v>4161</v>
      </c>
      <c r="BA325" s="8">
        <f t="shared" si="506"/>
        <v>0</v>
      </c>
      <c r="BB325" s="5">
        <f t="shared" si="507"/>
        <v>1</v>
      </c>
      <c r="BC325" s="5" t="str">
        <f t="shared" si="508"/>
        <v>H</v>
      </c>
      <c r="BD325" s="5">
        <f t="shared" si="509"/>
        <v>0</v>
      </c>
      <c r="BE325" s="5">
        <f t="shared" si="510"/>
        <v>0</v>
      </c>
      <c r="BF325" s="5">
        <f t="shared" si="511"/>
        <v>0</v>
      </c>
      <c r="BG325" s="8" t="str">
        <f t="shared" si="512"/>
        <v>Nem rövidtávú a feladat.</v>
      </c>
      <c r="BH325" s="5">
        <f t="shared" si="513"/>
        <v>1</v>
      </c>
      <c r="BI325" s="5">
        <f t="shared" si="514"/>
        <v>1</v>
      </c>
      <c r="BJ325" s="5">
        <f t="shared" si="515"/>
        <v>1</v>
      </c>
      <c r="BK325" s="5">
        <f t="shared" si="516"/>
        <v>1</v>
      </c>
      <c r="BL325" s="5">
        <f t="shared" si="517"/>
        <v>1</v>
      </c>
      <c r="BM325" s="4" t="str">
        <f t="shared" si="518"/>
        <v>Forráshiányos a feladat!</v>
      </c>
      <c r="BN325" s="5">
        <f t="shared" si="519"/>
        <v>0</v>
      </c>
      <c r="BO325" s="5">
        <f t="shared" si="520"/>
        <v>1</v>
      </c>
      <c r="BP325" s="5">
        <f t="shared" si="521"/>
        <v>0</v>
      </c>
      <c r="BQ325" s="5">
        <f t="shared" si="522"/>
        <v>0</v>
      </c>
      <c r="BR325" s="5">
        <f t="shared" si="523"/>
        <v>0</v>
      </c>
      <c r="BS325" s="8">
        <f t="shared" si="524"/>
        <v>0</v>
      </c>
      <c r="BT325" s="5">
        <f t="shared" si="525"/>
        <v>0</v>
      </c>
      <c r="BU325" s="5">
        <f t="shared" si="526"/>
        <v>0</v>
      </c>
      <c r="BV325" s="5">
        <f t="shared" si="527"/>
        <v>1</v>
      </c>
      <c r="BW325" s="5">
        <f t="shared" si="528"/>
        <v>1</v>
      </c>
      <c r="BX325" s="5">
        <f t="shared" si="529"/>
        <v>1</v>
      </c>
      <c r="BY325" s="5">
        <f t="shared" si="530"/>
        <v>1</v>
      </c>
      <c r="BZ325" s="5">
        <f t="shared" si="531"/>
        <v>1</v>
      </c>
      <c r="CA325" s="5">
        <f t="shared" si="532"/>
        <v>1</v>
      </c>
      <c r="CB325" s="5">
        <f t="shared" si="533"/>
        <v>1</v>
      </c>
      <c r="CC325" s="5">
        <f t="shared" si="534"/>
        <v>1</v>
      </c>
      <c r="CD325" s="5">
        <f t="shared" si="535"/>
        <v>1</v>
      </c>
      <c r="CE325" s="5" t="str">
        <f t="shared" si="536"/>
        <v>?</v>
      </c>
      <c r="CF325" s="4" t="str">
        <f t="shared" si="537"/>
        <v>Kitöltés rendben!</v>
      </c>
      <c r="CG325" s="5">
        <f t="shared" si="538"/>
        <v>1</v>
      </c>
      <c r="CH325" s="5">
        <f t="shared" si="539"/>
        <v>0</v>
      </c>
      <c r="CI325" s="5">
        <f t="shared" si="540"/>
        <v>1</v>
      </c>
    </row>
    <row r="326" spans="1:87" s="2" customFormat="1" ht="57.6" hidden="1" customHeight="1" x14ac:dyDescent="0.3">
      <c r="A326" s="1" t="str">
        <f t="shared" si="500"/>
        <v>Kitöltés rendben!</v>
      </c>
      <c r="B326" s="172">
        <v>2</v>
      </c>
      <c r="C326" s="171" t="s">
        <v>438</v>
      </c>
      <c r="D326" s="173" t="s">
        <v>566</v>
      </c>
      <c r="E326" s="173" t="s">
        <v>576</v>
      </c>
      <c r="F326" s="174" t="str">
        <f>VLOOKUP($G326,Összesítő!$B:$F,2,FALSE)</f>
        <v>11-21306-2-003-00-02</v>
      </c>
      <c r="G326" s="171" t="s">
        <v>188</v>
      </c>
      <c r="H326" s="174">
        <f>COUNTA($G$3:G326)</f>
        <v>264</v>
      </c>
      <c r="I326" s="174" t="str">
        <f>AZ326&amp;"_"&amp;H326&amp;"_FIV_"&amp;LEFT(Előlap!$B$6,4)</f>
        <v>4161_264_FIV_2026</v>
      </c>
      <c r="J326" s="174" t="str">
        <f>VLOOKUP($G326,Összesítő!$B:$F,5,FALSE)</f>
        <v>Jákfa, Sárvár - Rábasömjén, Rábapaty</v>
      </c>
      <c r="K326" s="174" t="str">
        <f>VLOOKUP($G326,Összesítő!$B:$F,4,FALSE)</f>
        <v>Jákfa Községi Önkormányzat, Sárvár Város Önkormányzata, Rábapaty Község Önkormányzata</v>
      </c>
      <c r="L326" s="6">
        <f t="shared" si="501"/>
        <v>60000</v>
      </c>
      <c r="M326" s="172">
        <v>2035</v>
      </c>
      <c r="N326" s="172">
        <v>2035</v>
      </c>
      <c r="O326" s="12">
        <v>0</v>
      </c>
      <c r="P326" s="7">
        <v>60000</v>
      </c>
      <c r="Q326" s="7">
        <v>0</v>
      </c>
      <c r="S326" s="7">
        <v>0</v>
      </c>
      <c r="T326" s="7">
        <v>0</v>
      </c>
      <c r="U326" s="7">
        <v>0</v>
      </c>
      <c r="V326" s="7">
        <v>0</v>
      </c>
      <c r="W326" s="7">
        <v>0</v>
      </c>
      <c r="X326" s="7">
        <v>0</v>
      </c>
      <c r="Y326" s="7">
        <v>0</v>
      </c>
      <c r="Z326" s="7">
        <v>0</v>
      </c>
      <c r="AA326" s="7">
        <v>0</v>
      </c>
      <c r="AB326" s="7">
        <v>0</v>
      </c>
      <c r="AC326" s="7">
        <v>0</v>
      </c>
      <c r="AD326" s="6">
        <f t="shared" si="502"/>
        <v>0</v>
      </c>
      <c r="AE326" s="3" t="str">
        <f t="shared" si="503"/>
        <v>Nem rövidtávú a feladat.</v>
      </c>
      <c r="AG326" s="7">
        <v>0</v>
      </c>
      <c r="AH326" s="7">
        <v>0</v>
      </c>
      <c r="AI326" s="7">
        <v>0</v>
      </c>
      <c r="AJ326" s="7">
        <v>0</v>
      </c>
      <c r="AK326" s="7">
        <v>0</v>
      </c>
      <c r="AL326" s="7">
        <v>0</v>
      </c>
      <c r="AM326" s="7">
        <v>0</v>
      </c>
      <c r="AN326" s="7">
        <v>0</v>
      </c>
      <c r="AO326" s="7">
        <v>0</v>
      </c>
      <c r="AP326" s="7">
        <v>0</v>
      </c>
      <c r="AQ326" s="7">
        <v>0</v>
      </c>
      <c r="AR326" s="6">
        <f t="shared" si="504"/>
        <v>0</v>
      </c>
      <c r="AS326" s="171" t="s">
        <v>580</v>
      </c>
      <c r="AT326" s="3" t="str">
        <f t="shared" si="505"/>
        <v>Forráshiányos a feladat!</v>
      </c>
      <c r="AV326" s="173" t="s">
        <v>0</v>
      </c>
      <c r="AW326" s="173" t="s">
        <v>0</v>
      </c>
      <c r="AZ326" s="8">
        <f>VLOOKUP($G326,Összesítő!$B:$F,3,FALSE)</f>
        <v>4161</v>
      </c>
      <c r="BA326" s="8">
        <f t="shared" si="506"/>
        <v>0</v>
      </c>
      <c r="BB326" s="5">
        <f t="shared" si="507"/>
        <v>1</v>
      </c>
      <c r="BC326" s="5" t="str">
        <f t="shared" si="508"/>
        <v>H</v>
      </c>
      <c r="BD326" s="5">
        <f t="shared" si="509"/>
        <v>0</v>
      </c>
      <c r="BE326" s="5">
        <f t="shared" si="510"/>
        <v>0</v>
      </c>
      <c r="BF326" s="5">
        <f t="shared" si="511"/>
        <v>0</v>
      </c>
      <c r="BG326" s="8" t="str">
        <f t="shared" si="512"/>
        <v>Nem rövidtávú a feladat.</v>
      </c>
      <c r="BH326" s="5">
        <f t="shared" si="513"/>
        <v>1</v>
      </c>
      <c r="BI326" s="5">
        <f t="shared" si="514"/>
        <v>1</v>
      </c>
      <c r="BJ326" s="5">
        <f t="shared" si="515"/>
        <v>1</v>
      </c>
      <c r="BK326" s="5">
        <f t="shared" si="516"/>
        <v>1</v>
      </c>
      <c r="BL326" s="5">
        <f t="shared" si="517"/>
        <v>1</v>
      </c>
      <c r="BM326" s="4" t="str">
        <f t="shared" si="518"/>
        <v>Forráshiányos a feladat!</v>
      </c>
      <c r="BN326" s="5">
        <f t="shared" si="519"/>
        <v>0</v>
      </c>
      <c r="BO326" s="5">
        <f t="shared" si="520"/>
        <v>1</v>
      </c>
      <c r="BP326" s="5">
        <f t="shared" si="521"/>
        <v>0</v>
      </c>
      <c r="BQ326" s="5">
        <f t="shared" si="522"/>
        <v>0</v>
      </c>
      <c r="BR326" s="5">
        <f t="shared" si="523"/>
        <v>0</v>
      </c>
      <c r="BS326" s="8">
        <f t="shared" si="524"/>
        <v>0</v>
      </c>
      <c r="BT326" s="5">
        <f t="shared" si="525"/>
        <v>0</v>
      </c>
      <c r="BU326" s="5">
        <f t="shared" si="526"/>
        <v>0</v>
      </c>
      <c r="BV326" s="5">
        <f t="shared" si="527"/>
        <v>1</v>
      </c>
      <c r="BW326" s="5">
        <f t="shared" si="528"/>
        <v>1</v>
      </c>
      <c r="BX326" s="5">
        <f t="shared" si="529"/>
        <v>1</v>
      </c>
      <c r="BY326" s="5">
        <f t="shared" si="530"/>
        <v>1</v>
      </c>
      <c r="BZ326" s="5">
        <f t="shared" si="531"/>
        <v>1</v>
      </c>
      <c r="CA326" s="5">
        <f t="shared" si="532"/>
        <v>1</v>
      </c>
      <c r="CB326" s="5">
        <f t="shared" si="533"/>
        <v>1</v>
      </c>
      <c r="CC326" s="5">
        <f t="shared" si="534"/>
        <v>1</v>
      </c>
      <c r="CD326" s="5">
        <f t="shared" si="535"/>
        <v>1</v>
      </c>
      <c r="CE326" s="5" t="str">
        <f t="shared" si="536"/>
        <v>?</v>
      </c>
      <c r="CF326" s="4" t="str">
        <f t="shared" si="537"/>
        <v>Kitöltés rendben!</v>
      </c>
      <c r="CG326" s="5">
        <f t="shared" si="538"/>
        <v>1</v>
      </c>
      <c r="CH326" s="5">
        <f t="shared" si="539"/>
        <v>0</v>
      </c>
      <c r="CI326" s="5">
        <f t="shared" si="540"/>
        <v>1</v>
      </c>
    </row>
    <row r="327" spans="1:87" s="2" customFormat="1" ht="57.6" hidden="1" customHeight="1" x14ac:dyDescent="0.3">
      <c r="A327" s="1" t="str">
        <f t="shared" si="500"/>
        <v>Kitöltés rendben!</v>
      </c>
      <c r="B327" s="172">
        <v>2</v>
      </c>
      <c r="C327" s="171" t="s">
        <v>468</v>
      </c>
      <c r="D327" s="173" t="s">
        <v>567</v>
      </c>
      <c r="E327" s="173" t="s">
        <v>574</v>
      </c>
      <c r="F327" s="174" t="str">
        <f>VLOOKUP($G327,Összesítő!$B:$F,2,FALSE)</f>
        <v>11-21306-2-003-00-02</v>
      </c>
      <c r="G327" s="171" t="s">
        <v>188</v>
      </c>
      <c r="H327" s="174">
        <f>COUNTA($G$3:G327)</f>
        <v>265</v>
      </c>
      <c r="I327" s="174" t="str">
        <f>AZ327&amp;"_"&amp;H327&amp;"_FIV_"&amp;LEFT(Előlap!$B$6,4)</f>
        <v>4161_265_FIV_2026</v>
      </c>
      <c r="J327" s="174" t="str">
        <f>VLOOKUP($G327,Összesítő!$B:$F,5,FALSE)</f>
        <v>Jákfa, Sárvár - Rábasömjén, Rábapaty</v>
      </c>
      <c r="K327" s="174" t="str">
        <f>VLOOKUP($G327,Összesítő!$B:$F,4,FALSE)</f>
        <v>Jákfa Községi Önkormányzat, Sárvár Város Önkormányzata, Rábapaty Község Önkormányzata</v>
      </c>
      <c r="L327" s="6">
        <f t="shared" si="501"/>
        <v>2500</v>
      </c>
      <c r="M327" s="172">
        <v>2032</v>
      </c>
      <c r="N327" s="172">
        <v>2032</v>
      </c>
      <c r="O327" s="12">
        <v>0</v>
      </c>
      <c r="P327" s="7">
        <v>2500</v>
      </c>
      <c r="Q327" s="7">
        <v>0</v>
      </c>
      <c r="S327" s="7">
        <v>0</v>
      </c>
      <c r="T327" s="7">
        <v>0</v>
      </c>
      <c r="U327" s="7">
        <v>0</v>
      </c>
      <c r="V327" s="7">
        <v>0</v>
      </c>
      <c r="W327" s="7">
        <v>0</v>
      </c>
      <c r="X327" s="7">
        <v>0</v>
      </c>
      <c r="Y327" s="7">
        <v>0</v>
      </c>
      <c r="Z327" s="7">
        <v>0</v>
      </c>
      <c r="AA327" s="7">
        <v>0</v>
      </c>
      <c r="AB327" s="7">
        <v>0</v>
      </c>
      <c r="AC327" s="7">
        <v>0</v>
      </c>
      <c r="AD327" s="6">
        <f t="shared" si="502"/>
        <v>0</v>
      </c>
      <c r="AE327" s="3" t="str">
        <f t="shared" si="503"/>
        <v>Nem rövidtávú a feladat.</v>
      </c>
      <c r="AG327" s="7">
        <v>0</v>
      </c>
      <c r="AH327" s="7">
        <v>0</v>
      </c>
      <c r="AI327" s="7">
        <v>0</v>
      </c>
      <c r="AJ327" s="7">
        <v>0</v>
      </c>
      <c r="AK327" s="7">
        <v>0</v>
      </c>
      <c r="AL327" s="7">
        <v>0</v>
      </c>
      <c r="AM327" s="7">
        <v>0</v>
      </c>
      <c r="AN327" s="7">
        <v>0</v>
      </c>
      <c r="AO327" s="7">
        <v>0</v>
      </c>
      <c r="AP327" s="7">
        <v>0</v>
      </c>
      <c r="AQ327" s="7">
        <v>0</v>
      </c>
      <c r="AR327" s="6">
        <f t="shared" si="504"/>
        <v>0</v>
      </c>
      <c r="AS327" s="171" t="s">
        <v>580</v>
      </c>
      <c r="AT327" s="3" t="str">
        <f t="shared" si="505"/>
        <v>Forráshiányos a feladat!</v>
      </c>
      <c r="AV327" s="173" t="s">
        <v>0</v>
      </c>
      <c r="AW327" s="173" t="s">
        <v>0</v>
      </c>
      <c r="AZ327" s="8">
        <f>VLOOKUP($G327,Összesítő!$B:$F,3,FALSE)</f>
        <v>4161</v>
      </c>
      <c r="BA327" s="8">
        <f t="shared" si="506"/>
        <v>0</v>
      </c>
      <c r="BB327" s="5">
        <f t="shared" si="507"/>
        <v>1</v>
      </c>
      <c r="BC327" s="5" t="str">
        <f t="shared" si="508"/>
        <v>H</v>
      </c>
      <c r="BD327" s="5">
        <f t="shared" si="509"/>
        <v>0</v>
      </c>
      <c r="BE327" s="5">
        <f t="shared" si="510"/>
        <v>0</v>
      </c>
      <c r="BF327" s="5">
        <f t="shared" si="511"/>
        <v>0</v>
      </c>
      <c r="BG327" s="8" t="str">
        <f t="shared" si="512"/>
        <v>Nem rövidtávú a feladat.</v>
      </c>
      <c r="BH327" s="5">
        <f t="shared" si="513"/>
        <v>1</v>
      </c>
      <c r="BI327" s="5">
        <f t="shared" si="514"/>
        <v>1</v>
      </c>
      <c r="BJ327" s="5">
        <f t="shared" si="515"/>
        <v>1</v>
      </c>
      <c r="BK327" s="5">
        <f t="shared" si="516"/>
        <v>1</v>
      </c>
      <c r="BL327" s="5">
        <f t="shared" si="517"/>
        <v>1</v>
      </c>
      <c r="BM327" s="4" t="str">
        <f t="shared" si="518"/>
        <v>Forráshiányos a feladat!</v>
      </c>
      <c r="BN327" s="5">
        <f t="shared" si="519"/>
        <v>0</v>
      </c>
      <c r="BO327" s="5">
        <f t="shared" si="520"/>
        <v>1</v>
      </c>
      <c r="BP327" s="5">
        <f t="shared" si="521"/>
        <v>0</v>
      </c>
      <c r="BQ327" s="5">
        <f t="shared" si="522"/>
        <v>0</v>
      </c>
      <c r="BR327" s="5">
        <f t="shared" si="523"/>
        <v>0</v>
      </c>
      <c r="BS327" s="8">
        <f t="shared" si="524"/>
        <v>0</v>
      </c>
      <c r="BT327" s="5">
        <f t="shared" si="525"/>
        <v>0</v>
      </c>
      <c r="BU327" s="5">
        <f t="shared" si="526"/>
        <v>0</v>
      </c>
      <c r="BV327" s="5">
        <f t="shared" si="527"/>
        <v>1</v>
      </c>
      <c r="BW327" s="5">
        <f t="shared" si="528"/>
        <v>1</v>
      </c>
      <c r="BX327" s="5">
        <f t="shared" si="529"/>
        <v>1</v>
      </c>
      <c r="BY327" s="5">
        <f t="shared" si="530"/>
        <v>1</v>
      </c>
      <c r="BZ327" s="5">
        <f t="shared" si="531"/>
        <v>1</v>
      </c>
      <c r="CA327" s="5">
        <f t="shared" si="532"/>
        <v>1</v>
      </c>
      <c r="CB327" s="5">
        <f t="shared" si="533"/>
        <v>1</v>
      </c>
      <c r="CC327" s="5">
        <f t="shared" si="534"/>
        <v>1</v>
      </c>
      <c r="CD327" s="5">
        <f t="shared" si="535"/>
        <v>1</v>
      </c>
      <c r="CE327" s="5" t="str">
        <f t="shared" si="536"/>
        <v>?</v>
      </c>
      <c r="CF327" s="4" t="str">
        <f t="shared" si="537"/>
        <v>Kitöltés rendben!</v>
      </c>
      <c r="CG327" s="5">
        <f t="shared" si="538"/>
        <v>1</v>
      </c>
      <c r="CH327" s="5">
        <f t="shared" si="539"/>
        <v>0</v>
      </c>
      <c r="CI327" s="5">
        <f t="shared" si="540"/>
        <v>1</v>
      </c>
    </row>
    <row r="328" spans="1:87" s="2" customFormat="1" ht="57.6" hidden="1" customHeight="1" x14ac:dyDescent="0.3">
      <c r="A328" s="1" t="str">
        <f t="shared" si="500"/>
        <v>Kitöltés rendben!</v>
      </c>
      <c r="B328" s="172">
        <v>2</v>
      </c>
      <c r="C328" s="171" t="s">
        <v>481</v>
      </c>
      <c r="D328" s="173" t="s">
        <v>511</v>
      </c>
      <c r="E328" s="173" t="s">
        <v>574</v>
      </c>
      <c r="F328" s="174" t="str">
        <f>VLOOKUP($G328,Összesítő!$B:$F,2,FALSE)</f>
        <v>11-21306-2-003-00-02</v>
      </c>
      <c r="G328" s="171" t="s">
        <v>188</v>
      </c>
      <c r="H328" s="174">
        <f>COUNTA($G$3:G328)</f>
        <v>266</v>
      </c>
      <c r="I328" s="174" t="str">
        <f>AZ328&amp;"_"&amp;H328&amp;"_FIV_"&amp;LEFT(Előlap!$B$6,4)</f>
        <v>4161_266_FIV_2026</v>
      </c>
      <c r="J328" s="174" t="str">
        <f>VLOOKUP($G328,Összesítő!$B:$F,5,FALSE)</f>
        <v>Jákfa, Sárvár - Rábasömjén, Rábapaty</v>
      </c>
      <c r="K328" s="174" t="str">
        <f>VLOOKUP($G328,Összesítő!$B:$F,4,FALSE)</f>
        <v>Jákfa Községi Önkormányzat, Sárvár Város Önkormányzata, Rábapaty Község Önkormányzata</v>
      </c>
      <c r="L328" s="6">
        <f t="shared" si="501"/>
        <v>8000</v>
      </c>
      <c r="M328" s="172">
        <v>2028</v>
      </c>
      <c r="N328" s="172">
        <v>2028</v>
      </c>
      <c r="O328" s="12">
        <v>0</v>
      </c>
      <c r="P328" s="7">
        <v>8000</v>
      </c>
      <c r="Q328" s="7">
        <v>0</v>
      </c>
      <c r="S328" s="7">
        <v>0</v>
      </c>
      <c r="T328" s="7">
        <v>0</v>
      </c>
      <c r="U328" s="7">
        <v>0</v>
      </c>
      <c r="V328" s="7">
        <v>0</v>
      </c>
      <c r="W328" s="7">
        <v>0</v>
      </c>
      <c r="X328" s="7">
        <v>0</v>
      </c>
      <c r="Y328" s="7">
        <v>0</v>
      </c>
      <c r="Z328" s="7">
        <v>0</v>
      </c>
      <c r="AA328" s="7">
        <v>0</v>
      </c>
      <c r="AB328" s="7">
        <v>0</v>
      </c>
      <c r="AC328" s="7">
        <v>0</v>
      </c>
      <c r="AD328" s="6">
        <f t="shared" si="502"/>
        <v>0</v>
      </c>
      <c r="AE328" s="3" t="str">
        <f t="shared" si="503"/>
        <v>Nem rövidtávú a feladat.</v>
      </c>
      <c r="AG328" s="7">
        <v>0</v>
      </c>
      <c r="AH328" s="7">
        <v>0</v>
      </c>
      <c r="AI328" s="7">
        <v>0</v>
      </c>
      <c r="AJ328" s="7">
        <v>0</v>
      </c>
      <c r="AK328" s="7">
        <v>0</v>
      </c>
      <c r="AL328" s="7">
        <v>0</v>
      </c>
      <c r="AM328" s="7">
        <v>0</v>
      </c>
      <c r="AN328" s="7">
        <v>0</v>
      </c>
      <c r="AO328" s="7">
        <v>0</v>
      </c>
      <c r="AP328" s="7">
        <v>0</v>
      </c>
      <c r="AQ328" s="7">
        <v>0</v>
      </c>
      <c r="AR328" s="6">
        <f t="shared" si="504"/>
        <v>0</v>
      </c>
      <c r="AS328" s="171" t="s">
        <v>580</v>
      </c>
      <c r="AT328" s="3" t="str">
        <f t="shared" si="505"/>
        <v>Forráshiányos a feladat!</v>
      </c>
      <c r="AV328" s="173" t="s">
        <v>0</v>
      </c>
      <c r="AW328" s="173" t="s">
        <v>0</v>
      </c>
      <c r="AZ328" s="8">
        <f>VLOOKUP($G328,Összesítő!$B:$F,3,FALSE)</f>
        <v>4161</v>
      </c>
      <c r="BA328" s="8">
        <f t="shared" si="506"/>
        <v>0</v>
      </c>
      <c r="BB328" s="5">
        <f t="shared" si="507"/>
        <v>1</v>
      </c>
      <c r="BC328" s="5" t="str">
        <f t="shared" si="508"/>
        <v>H</v>
      </c>
      <c r="BD328" s="5">
        <f t="shared" si="509"/>
        <v>0</v>
      </c>
      <c r="BE328" s="5">
        <f t="shared" si="510"/>
        <v>0</v>
      </c>
      <c r="BF328" s="5">
        <f t="shared" si="511"/>
        <v>0</v>
      </c>
      <c r="BG328" s="8" t="str">
        <f t="shared" si="512"/>
        <v>Nem rövidtávú a feladat.</v>
      </c>
      <c r="BH328" s="5">
        <f t="shared" si="513"/>
        <v>1</v>
      </c>
      <c r="BI328" s="5">
        <f t="shared" si="514"/>
        <v>1</v>
      </c>
      <c r="BJ328" s="5">
        <f t="shared" si="515"/>
        <v>1</v>
      </c>
      <c r="BK328" s="5">
        <f t="shared" si="516"/>
        <v>1</v>
      </c>
      <c r="BL328" s="5">
        <f t="shared" si="517"/>
        <v>1</v>
      </c>
      <c r="BM328" s="4" t="str">
        <f t="shared" si="518"/>
        <v>Forráshiányos a feladat!</v>
      </c>
      <c r="BN328" s="5">
        <f t="shared" si="519"/>
        <v>0</v>
      </c>
      <c r="BO328" s="5">
        <f t="shared" si="520"/>
        <v>1</v>
      </c>
      <c r="BP328" s="5">
        <f t="shared" si="521"/>
        <v>0</v>
      </c>
      <c r="BQ328" s="5">
        <f t="shared" si="522"/>
        <v>0</v>
      </c>
      <c r="BR328" s="5">
        <f t="shared" si="523"/>
        <v>0</v>
      </c>
      <c r="BS328" s="8">
        <f t="shared" si="524"/>
        <v>0</v>
      </c>
      <c r="BT328" s="5">
        <f t="shared" si="525"/>
        <v>0</v>
      </c>
      <c r="BU328" s="5">
        <f t="shared" si="526"/>
        <v>0</v>
      </c>
      <c r="BV328" s="5">
        <f t="shared" si="527"/>
        <v>1</v>
      </c>
      <c r="BW328" s="5">
        <f t="shared" si="528"/>
        <v>1</v>
      </c>
      <c r="BX328" s="5">
        <f t="shared" si="529"/>
        <v>1</v>
      </c>
      <c r="BY328" s="5">
        <f t="shared" si="530"/>
        <v>1</v>
      </c>
      <c r="BZ328" s="5">
        <f t="shared" si="531"/>
        <v>1</v>
      </c>
      <c r="CA328" s="5">
        <f t="shared" si="532"/>
        <v>1</v>
      </c>
      <c r="CB328" s="5">
        <f t="shared" si="533"/>
        <v>1</v>
      </c>
      <c r="CC328" s="5">
        <f t="shared" si="534"/>
        <v>1</v>
      </c>
      <c r="CD328" s="5">
        <f t="shared" si="535"/>
        <v>1</v>
      </c>
      <c r="CE328" s="5" t="str">
        <f t="shared" si="536"/>
        <v>?</v>
      </c>
      <c r="CF328" s="4" t="str">
        <f t="shared" si="537"/>
        <v>Kitöltés rendben!</v>
      </c>
      <c r="CG328" s="5">
        <f t="shared" si="538"/>
        <v>1</v>
      </c>
      <c r="CH328" s="5">
        <f t="shared" si="539"/>
        <v>0</v>
      </c>
      <c r="CI328" s="5">
        <f t="shared" si="540"/>
        <v>1</v>
      </c>
    </row>
    <row r="329" spans="1:87" s="2" customFormat="1" ht="57.6" hidden="1" customHeight="1" x14ac:dyDescent="0.3">
      <c r="A329" s="1" t="str">
        <f t="shared" si="500"/>
        <v>Kitöltés rendben!</v>
      </c>
      <c r="B329" s="172">
        <v>0</v>
      </c>
      <c r="C329" s="171" t="s">
        <v>489</v>
      </c>
      <c r="D329" s="173" t="s">
        <v>506</v>
      </c>
      <c r="E329" s="173" t="s">
        <v>575</v>
      </c>
      <c r="F329" s="174" t="str">
        <f>VLOOKUP($G329,Összesítő!$B:$F,2,FALSE)</f>
        <v>11-21306-2-003-00-02</v>
      </c>
      <c r="G329" s="171" t="s">
        <v>188</v>
      </c>
      <c r="H329" s="174">
        <f>COUNTA($G$3:G329)</f>
        <v>267</v>
      </c>
      <c r="I329" s="174" t="str">
        <f>AZ329&amp;"_"&amp;H329&amp;"_FIV_"&amp;LEFT(Előlap!$B$6,4)</f>
        <v>4161_267_FIV_2026</v>
      </c>
      <c r="J329" s="174" t="str">
        <f>VLOOKUP($G329,Összesítő!$B:$F,5,FALSE)</f>
        <v>Jákfa, Sárvár - Rábasömjén, Rábapaty</v>
      </c>
      <c r="K329" s="174" t="str">
        <f>VLOOKUP($G329,Összesítő!$B:$F,4,FALSE)</f>
        <v>Jákfa Községi Önkormányzat, Sárvár Város Önkormányzata, Rábapaty Község Önkormányzata</v>
      </c>
      <c r="L329" s="6">
        <f t="shared" si="501"/>
        <v>0</v>
      </c>
      <c r="M329" s="172">
        <v>2027</v>
      </c>
      <c r="N329" s="172">
        <v>2027</v>
      </c>
      <c r="O329" s="12">
        <v>0</v>
      </c>
      <c r="P329" s="7">
        <v>0</v>
      </c>
      <c r="Q329" s="7">
        <v>0</v>
      </c>
      <c r="S329" s="7">
        <v>0</v>
      </c>
      <c r="T329" s="7">
        <v>0</v>
      </c>
      <c r="U329" s="7">
        <v>0</v>
      </c>
      <c r="V329" s="7">
        <v>0</v>
      </c>
      <c r="W329" s="7">
        <v>0</v>
      </c>
      <c r="X329" s="7">
        <v>0</v>
      </c>
      <c r="Y329" s="7">
        <v>0</v>
      </c>
      <c r="Z329" s="7">
        <v>0</v>
      </c>
      <c r="AA329" s="7">
        <v>0</v>
      </c>
      <c r="AB329" s="7">
        <v>0</v>
      </c>
      <c r="AC329" s="7">
        <v>0</v>
      </c>
      <c r="AD329" s="6">
        <f t="shared" si="502"/>
        <v>0</v>
      </c>
      <c r="AE329" s="3" t="str">
        <f t="shared" si="503"/>
        <v>A forrás egyenlő a költséggel (I.ütem).</v>
      </c>
      <c r="AG329" s="7">
        <v>0</v>
      </c>
      <c r="AH329" s="7">
        <v>0</v>
      </c>
      <c r="AI329" s="7">
        <v>0</v>
      </c>
      <c r="AJ329" s="7">
        <v>0</v>
      </c>
      <c r="AK329" s="7">
        <v>0</v>
      </c>
      <c r="AL329" s="7">
        <v>0</v>
      </c>
      <c r="AM329" s="7">
        <v>0</v>
      </c>
      <c r="AN329" s="7">
        <v>0</v>
      </c>
      <c r="AO329" s="7">
        <v>0</v>
      </c>
      <c r="AP329" s="7">
        <v>0</v>
      </c>
      <c r="AQ329" s="7">
        <v>0</v>
      </c>
      <c r="AR329" s="6">
        <f t="shared" si="504"/>
        <v>0</v>
      </c>
      <c r="AS329" s="171" t="s">
        <v>581</v>
      </c>
      <c r="AT329" s="3" t="str">
        <f t="shared" si="505"/>
        <v>Nem hosszútávú a feladat.</v>
      </c>
      <c r="AV329" s="173" t="s">
        <v>582</v>
      </c>
      <c r="AW329" s="173" t="s">
        <v>0</v>
      </c>
      <c r="AZ329" s="8">
        <f>VLOOKUP($G329,Összesítő!$B:$F,3,FALSE)</f>
        <v>4161</v>
      </c>
      <c r="BA329" s="8">
        <f t="shared" si="506"/>
        <v>31</v>
      </c>
      <c r="BB329" s="5">
        <f t="shared" si="507"/>
        <v>1</v>
      </c>
      <c r="BC329" s="5" t="str">
        <f t="shared" si="508"/>
        <v>R</v>
      </c>
      <c r="BD329" s="5">
        <f t="shared" si="509"/>
        <v>1</v>
      </c>
      <c r="BE329" s="5">
        <f t="shared" si="510"/>
        <v>0</v>
      </c>
      <c r="BF329" s="5">
        <f t="shared" si="511"/>
        <v>0</v>
      </c>
      <c r="BG329" s="8" t="str">
        <f t="shared" si="512"/>
        <v>A forrás egyenlő a költséggel (I.ütem).</v>
      </c>
      <c r="BH329" s="5">
        <f t="shared" si="513"/>
        <v>1</v>
      </c>
      <c r="BI329" s="5">
        <f t="shared" si="514"/>
        <v>1</v>
      </c>
      <c r="BJ329" s="5">
        <f t="shared" si="515"/>
        <v>0</v>
      </c>
      <c r="BK329" s="5">
        <f t="shared" si="516"/>
        <v>1</v>
      </c>
      <c r="BL329" s="5">
        <f t="shared" si="517"/>
        <v>1</v>
      </c>
      <c r="BM329" s="4" t="str">
        <f t="shared" si="518"/>
        <v>Nem hosszútávú a feladat.</v>
      </c>
      <c r="BN329" s="5">
        <f t="shared" si="519"/>
        <v>1</v>
      </c>
      <c r="BO329" s="5">
        <f t="shared" si="520"/>
        <v>0</v>
      </c>
      <c r="BP329" s="5">
        <f t="shared" si="521"/>
        <v>1</v>
      </c>
      <c r="BQ329" s="5">
        <f t="shared" si="522"/>
        <v>0</v>
      </c>
      <c r="BR329" s="5">
        <f t="shared" si="523"/>
        <v>1</v>
      </c>
      <c r="BS329" s="8" t="str">
        <f t="shared" si="524"/>
        <v>Nincs hosszútávú terv!</v>
      </c>
      <c r="BT329" s="5">
        <f t="shared" si="525"/>
        <v>1</v>
      </c>
      <c r="BU329" s="5">
        <f t="shared" si="526"/>
        <v>0</v>
      </c>
      <c r="BV329" s="5">
        <f t="shared" si="527"/>
        <v>1</v>
      </c>
      <c r="BW329" s="5">
        <f t="shared" si="528"/>
        <v>1</v>
      </c>
      <c r="BX329" s="5">
        <f t="shared" si="529"/>
        <v>1</v>
      </c>
      <c r="BY329" s="5">
        <f t="shared" si="530"/>
        <v>1</v>
      </c>
      <c r="BZ329" s="5">
        <f t="shared" si="531"/>
        <v>1</v>
      </c>
      <c r="CA329" s="5">
        <f t="shared" si="532"/>
        <v>1</v>
      </c>
      <c r="CB329" s="5">
        <f t="shared" si="533"/>
        <v>1</v>
      </c>
      <c r="CC329" s="5">
        <f t="shared" si="534"/>
        <v>1</v>
      </c>
      <c r="CD329" s="5">
        <f t="shared" si="535"/>
        <v>1</v>
      </c>
      <c r="CE329" s="5" t="str">
        <f t="shared" si="536"/>
        <v>?</v>
      </c>
      <c r="CF329" s="4" t="str">
        <f t="shared" si="537"/>
        <v>Kitöltés rendben!</v>
      </c>
      <c r="CG329" s="5">
        <f t="shared" si="538"/>
        <v>1</v>
      </c>
      <c r="CH329" s="5">
        <f t="shared" si="539"/>
        <v>1</v>
      </c>
      <c r="CI329" s="5">
        <f t="shared" si="540"/>
        <v>0</v>
      </c>
    </row>
    <row r="330" spans="1:87" s="2" customFormat="1" ht="31.2" hidden="1" customHeight="1" x14ac:dyDescent="0.3">
      <c r="A330" s="1" t="str">
        <f t="shared" si="500"/>
        <v>Nincs VKR kiválasztva!</v>
      </c>
      <c r="B330" s="172"/>
      <c r="C330" s="171"/>
      <c r="D330" s="173"/>
      <c r="E330" s="173"/>
      <c r="F330" s="174" t="e">
        <f>VLOOKUP($G330,Összesítő!$B:$F,2,FALSE)</f>
        <v>#N/A</v>
      </c>
      <c r="G330" s="171"/>
      <c r="H330" s="174">
        <f>COUNTA($G$3:G330)</f>
        <v>267</v>
      </c>
      <c r="I330" s="174" t="e">
        <f>AZ330&amp;"_"&amp;H330&amp;"_FIV_"&amp;LEFT(Előlap!$B$6,4)</f>
        <v>#N/A</v>
      </c>
      <c r="J330" s="174" t="e">
        <f>VLOOKUP($G330,Összesítő!$B:$F,5,FALSE)</f>
        <v>#N/A</v>
      </c>
      <c r="K330" s="174" t="e">
        <f>VLOOKUP($G330,Összesítő!$B:$F,4,FALSE)</f>
        <v>#N/A</v>
      </c>
      <c r="L330" s="6">
        <f t="shared" si="501"/>
        <v>0</v>
      </c>
      <c r="M330" s="172"/>
      <c r="N330" s="172"/>
      <c r="O330" s="12"/>
      <c r="P330" s="7"/>
      <c r="Q330" s="7"/>
      <c r="S330" s="7"/>
      <c r="T330" s="7"/>
      <c r="U330" s="7"/>
      <c r="V330" s="7"/>
      <c r="W330" s="7"/>
      <c r="X330" s="7"/>
      <c r="Y330" s="7"/>
      <c r="Z330" s="7"/>
      <c r="AA330" s="7"/>
      <c r="AB330" s="7"/>
      <c r="AC330" s="7"/>
      <c r="AD330" s="6">
        <f t="shared" si="502"/>
        <v>0</v>
      </c>
      <c r="AE330" s="3" t="str">
        <f t="shared" si="503"/>
        <v>Nincs VKR kiválasztva!</v>
      </c>
      <c r="AG330" s="7"/>
      <c r="AH330" s="7"/>
      <c r="AI330" s="7"/>
      <c r="AJ330" s="7"/>
      <c r="AK330" s="7"/>
      <c r="AL330" s="7"/>
      <c r="AM330" s="7"/>
      <c r="AN330" s="7"/>
      <c r="AO330" s="7"/>
      <c r="AP330" s="7"/>
      <c r="AQ330" s="7"/>
      <c r="AR330" s="6">
        <f t="shared" si="504"/>
        <v>0</v>
      </c>
      <c r="AS330" s="171"/>
      <c r="AT330" s="3" t="str">
        <f t="shared" si="505"/>
        <v>Nincs VKR kiválasztva!</v>
      </c>
      <c r="AV330" s="173" t="s">
        <v>0</v>
      </c>
      <c r="AW330" s="173" t="s">
        <v>0</v>
      </c>
      <c r="AZ330" s="8" t="e">
        <f>VLOOKUP($G330,Összesítő!$B:$F,3,FALSE)</f>
        <v>#N/A</v>
      </c>
      <c r="BA330" s="8">
        <f t="shared" si="506"/>
        <v>0</v>
      </c>
      <c r="BB330" s="5" t="e">
        <f t="shared" si="507"/>
        <v>#N/A</v>
      </c>
      <c r="BC330" s="5" t="e">
        <f t="shared" si="508"/>
        <v>#N/A</v>
      </c>
      <c r="BD330" s="5" t="e">
        <f t="shared" si="509"/>
        <v>#N/A</v>
      </c>
      <c r="BE330" s="5" t="e">
        <f t="shared" si="510"/>
        <v>#N/A</v>
      </c>
      <c r="BF330" s="5">
        <f t="shared" si="511"/>
        <v>0</v>
      </c>
      <c r="BG330" s="8" t="str">
        <f t="shared" si="512"/>
        <v>A forrás egyenlő a költséggel (I.ütem).</v>
      </c>
      <c r="BH330" s="5">
        <f t="shared" si="513"/>
        <v>0</v>
      </c>
      <c r="BI330" s="5">
        <f t="shared" si="514"/>
        <v>0</v>
      </c>
      <c r="BJ330" s="5">
        <f t="shared" si="515"/>
        <v>0</v>
      </c>
      <c r="BK330" s="5">
        <f t="shared" si="516"/>
        <v>0</v>
      </c>
      <c r="BL330" s="5">
        <f t="shared" si="517"/>
        <v>0</v>
      </c>
      <c r="BM330" s="4" t="str">
        <f t="shared" si="518"/>
        <v>Nem hosszútávú a feladat.</v>
      </c>
      <c r="BN330" s="5">
        <f t="shared" si="519"/>
        <v>1</v>
      </c>
      <c r="BO330" s="5">
        <f t="shared" si="520"/>
        <v>0</v>
      </c>
      <c r="BP330" s="5">
        <f t="shared" si="521"/>
        <v>1</v>
      </c>
      <c r="BQ330" s="5">
        <f t="shared" si="522"/>
        <v>0</v>
      </c>
      <c r="BR330" s="5" t="e">
        <f t="shared" si="523"/>
        <v>#N/A</v>
      </c>
      <c r="BS330" s="8" t="str">
        <f t="shared" si="524"/>
        <v>Nincs hosszútávú terv!</v>
      </c>
      <c r="BT330" s="5" t="e">
        <f t="shared" si="525"/>
        <v>#N/A</v>
      </c>
      <c r="BU330" s="5" t="e">
        <f t="shared" si="526"/>
        <v>#N/A</v>
      </c>
      <c r="BV330" s="5">
        <f t="shared" si="527"/>
        <v>0</v>
      </c>
      <c r="BW330" s="5">
        <f t="shared" si="528"/>
        <v>0</v>
      </c>
      <c r="BX330" s="5">
        <f t="shared" si="529"/>
        <v>0</v>
      </c>
      <c r="BY330" s="5">
        <f t="shared" si="530"/>
        <v>0</v>
      </c>
      <c r="BZ330" s="5">
        <f t="shared" si="531"/>
        <v>0</v>
      </c>
      <c r="CA330" s="5">
        <f t="shared" si="532"/>
        <v>0</v>
      </c>
      <c r="CB330" s="5">
        <f t="shared" si="533"/>
        <v>0</v>
      </c>
      <c r="CC330" s="5">
        <f t="shared" si="534"/>
        <v>0</v>
      </c>
      <c r="CD330" s="5">
        <f t="shared" si="535"/>
        <v>0</v>
      </c>
      <c r="CE330" s="5" t="e">
        <f t="shared" si="536"/>
        <v>#N/A</v>
      </c>
      <c r="CF330" s="4" t="e">
        <f t="shared" si="537"/>
        <v>#N/A</v>
      </c>
      <c r="CG330" s="5">
        <f t="shared" si="538"/>
        <v>0</v>
      </c>
      <c r="CH330" s="5" t="e">
        <f t="shared" si="539"/>
        <v>#N/A</v>
      </c>
      <c r="CI330" s="5" t="e">
        <f t="shared" si="540"/>
        <v>#N/A</v>
      </c>
    </row>
    <row r="331" spans="1:87" s="2" customFormat="1" ht="28.2" hidden="1" x14ac:dyDescent="0.3">
      <c r="A331" s="1" t="str">
        <f t="shared" si="500"/>
        <v>Kitöltés rendben!</v>
      </c>
      <c r="B331" s="172">
        <v>2</v>
      </c>
      <c r="C331" s="171" t="s">
        <v>399</v>
      </c>
      <c r="D331" s="173" t="s">
        <v>520</v>
      </c>
      <c r="E331" s="173" t="s">
        <v>576</v>
      </c>
      <c r="F331" s="174" t="str">
        <f>VLOOKUP($G331,Összesítő!$B:$F,2,FALSE)</f>
        <v>11-21306-3-001-00-03</v>
      </c>
      <c r="G331" s="171" t="s">
        <v>192</v>
      </c>
      <c r="H331" s="174">
        <f>COUNTA($G$3:G331)</f>
        <v>268</v>
      </c>
      <c r="I331" s="174" t="str">
        <f>AZ331&amp;"_"&amp;H331&amp;"_FIV_"&amp;LEFT(Előlap!$B$6,4)</f>
        <v>4162_268_FIV_2026</v>
      </c>
      <c r="J331" s="174" t="str">
        <f>VLOOKUP($G331,Összesítő!$B:$F,5,FALSE)</f>
        <v>Sárvár - Lánkapuszta</v>
      </c>
      <c r="K331" s="174" t="str">
        <f>VLOOKUP($G331,Összesítő!$B:$F,4,FALSE)</f>
        <v>Sárvár Város Önkormányzata</v>
      </c>
      <c r="L331" s="6">
        <f t="shared" si="501"/>
        <v>80000</v>
      </c>
      <c r="M331" s="172">
        <v>2030</v>
      </c>
      <c r="N331" s="172">
        <v>2030</v>
      </c>
      <c r="O331" s="12">
        <v>0</v>
      </c>
      <c r="P331" s="7">
        <v>80000</v>
      </c>
      <c r="Q331" s="7">
        <v>0</v>
      </c>
      <c r="S331" s="7">
        <v>0</v>
      </c>
      <c r="T331" s="7">
        <v>0</v>
      </c>
      <c r="U331" s="7">
        <v>0</v>
      </c>
      <c r="V331" s="7">
        <v>0</v>
      </c>
      <c r="W331" s="7">
        <v>0</v>
      </c>
      <c r="X331" s="7">
        <v>0</v>
      </c>
      <c r="Y331" s="7">
        <v>0</v>
      </c>
      <c r="Z331" s="7">
        <v>0</v>
      </c>
      <c r="AA331" s="7">
        <v>0</v>
      </c>
      <c r="AB331" s="7">
        <v>0</v>
      </c>
      <c r="AC331" s="7">
        <v>0</v>
      </c>
      <c r="AD331" s="6">
        <f t="shared" si="502"/>
        <v>0</v>
      </c>
      <c r="AE331" s="3" t="str">
        <f t="shared" si="503"/>
        <v>Nem rövidtávú a feladat.</v>
      </c>
      <c r="AG331" s="7">
        <v>0</v>
      </c>
      <c r="AH331" s="7">
        <v>0</v>
      </c>
      <c r="AI331" s="7">
        <v>0</v>
      </c>
      <c r="AJ331" s="7">
        <v>0</v>
      </c>
      <c r="AK331" s="7">
        <v>0</v>
      </c>
      <c r="AL331" s="7">
        <v>0</v>
      </c>
      <c r="AM331" s="7">
        <v>0</v>
      </c>
      <c r="AN331" s="7">
        <v>0</v>
      </c>
      <c r="AO331" s="7">
        <v>0</v>
      </c>
      <c r="AP331" s="7">
        <v>0</v>
      </c>
      <c r="AQ331" s="7">
        <v>0</v>
      </c>
      <c r="AR331" s="6">
        <f t="shared" si="504"/>
        <v>0</v>
      </c>
      <c r="AS331" s="171" t="s">
        <v>580</v>
      </c>
      <c r="AT331" s="3" t="str">
        <f t="shared" si="505"/>
        <v>Forráshiányos a feladat!</v>
      </c>
      <c r="AV331" s="173" t="s">
        <v>0</v>
      </c>
      <c r="AW331" s="173" t="s">
        <v>0</v>
      </c>
      <c r="AZ331" s="8">
        <f>VLOOKUP($G331,Összesítő!$B:$F,3,FALSE)</f>
        <v>4162</v>
      </c>
      <c r="BA331" s="8">
        <f t="shared" si="506"/>
        <v>0</v>
      </c>
      <c r="BB331" s="5">
        <f t="shared" si="507"/>
        <v>1</v>
      </c>
      <c r="BC331" s="5" t="str">
        <f t="shared" si="508"/>
        <v>H</v>
      </c>
      <c r="BD331" s="5">
        <f t="shared" si="509"/>
        <v>0</v>
      </c>
      <c r="BE331" s="5">
        <f t="shared" si="510"/>
        <v>0</v>
      </c>
      <c r="BF331" s="5">
        <f t="shared" si="511"/>
        <v>0</v>
      </c>
      <c r="BG331" s="8" t="str">
        <f t="shared" si="512"/>
        <v>Nem rövidtávú a feladat.</v>
      </c>
      <c r="BH331" s="5">
        <f t="shared" si="513"/>
        <v>1</v>
      </c>
      <c r="BI331" s="5">
        <f t="shared" si="514"/>
        <v>1</v>
      </c>
      <c r="BJ331" s="5">
        <f t="shared" si="515"/>
        <v>1</v>
      </c>
      <c r="BK331" s="5">
        <f t="shared" si="516"/>
        <v>1</v>
      </c>
      <c r="BL331" s="5">
        <f t="shared" si="517"/>
        <v>1</v>
      </c>
      <c r="BM331" s="4" t="str">
        <f t="shared" si="518"/>
        <v>Forráshiányos a feladat!</v>
      </c>
      <c r="BN331" s="5">
        <f t="shared" si="519"/>
        <v>0</v>
      </c>
      <c r="BO331" s="5">
        <f t="shared" si="520"/>
        <v>1</v>
      </c>
      <c r="BP331" s="5">
        <f t="shared" si="521"/>
        <v>0</v>
      </c>
      <c r="BQ331" s="5">
        <f t="shared" si="522"/>
        <v>0</v>
      </c>
      <c r="BR331" s="5">
        <f t="shared" si="523"/>
        <v>0</v>
      </c>
      <c r="BS331" s="8">
        <f t="shared" si="524"/>
        <v>0</v>
      </c>
      <c r="BT331" s="5">
        <f t="shared" si="525"/>
        <v>0</v>
      </c>
      <c r="BU331" s="5">
        <f t="shared" si="526"/>
        <v>0</v>
      </c>
      <c r="BV331" s="5">
        <f t="shared" si="527"/>
        <v>1</v>
      </c>
      <c r="BW331" s="5">
        <f t="shared" si="528"/>
        <v>1</v>
      </c>
      <c r="BX331" s="5">
        <f t="shared" si="529"/>
        <v>1</v>
      </c>
      <c r="BY331" s="5">
        <f t="shared" si="530"/>
        <v>1</v>
      </c>
      <c r="BZ331" s="5">
        <f t="shared" si="531"/>
        <v>1</v>
      </c>
      <c r="CA331" s="5">
        <f t="shared" si="532"/>
        <v>1</v>
      </c>
      <c r="CB331" s="5">
        <f t="shared" si="533"/>
        <v>1</v>
      </c>
      <c r="CC331" s="5">
        <f t="shared" si="534"/>
        <v>1</v>
      </c>
      <c r="CD331" s="5">
        <f t="shared" si="535"/>
        <v>1</v>
      </c>
      <c r="CE331" s="5" t="str">
        <f t="shared" si="536"/>
        <v>?</v>
      </c>
      <c r="CF331" s="4" t="str">
        <f t="shared" si="537"/>
        <v>Kitöltés rendben!</v>
      </c>
      <c r="CG331" s="5">
        <f t="shared" si="538"/>
        <v>1</v>
      </c>
      <c r="CH331" s="5">
        <f t="shared" si="539"/>
        <v>0</v>
      </c>
      <c r="CI331" s="5">
        <f t="shared" si="540"/>
        <v>1</v>
      </c>
    </row>
    <row r="332" spans="1:87" s="2" customFormat="1" ht="42" hidden="1" customHeight="1" x14ac:dyDescent="0.3">
      <c r="A332" s="1" t="str">
        <f t="shared" si="500"/>
        <v>Kitöltés rendben!</v>
      </c>
      <c r="B332" s="172">
        <v>2</v>
      </c>
      <c r="C332" s="171" t="s">
        <v>481</v>
      </c>
      <c r="D332" s="173" t="s">
        <v>511</v>
      </c>
      <c r="E332" s="173" t="s">
        <v>574</v>
      </c>
      <c r="F332" s="174" t="str">
        <f>VLOOKUP($G332,Összesítő!$B:$F,2,FALSE)</f>
        <v>11-21306-3-001-00-03</v>
      </c>
      <c r="G332" s="171" t="s">
        <v>192</v>
      </c>
      <c r="H332" s="174">
        <f>COUNTA($G$3:G332)</f>
        <v>269</v>
      </c>
      <c r="I332" s="174" t="str">
        <f>AZ332&amp;"_"&amp;H332&amp;"_FIV_"&amp;LEFT(Előlap!$B$6,4)</f>
        <v>4162_269_FIV_2026</v>
      </c>
      <c r="J332" s="174" t="str">
        <f>VLOOKUP($G332,Összesítő!$B:$F,5,FALSE)</f>
        <v>Sárvár - Lánkapuszta</v>
      </c>
      <c r="K332" s="174" t="str">
        <f>VLOOKUP($G332,Összesítő!$B:$F,4,FALSE)</f>
        <v>Sárvár Város Önkormányzata</v>
      </c>
      <c r="L332" s="6">
        <f t="shared" si="501"/>
        <v>5000</v>
      </c>
      <c r="M332" s="172">
        <v>2033</v>
      </c>
      <c r="N332" s="172">
        <v>2033</v>
      </c>
      <c r="O332" s="12">
        <v>0</v>
      </c>
      <c r="P332" s="7">
        <v>5000</v>
      </c>
      <c r="Q332" s="7">
        <v>0</v>
      </c>
      <c r="S332" s="7">
        <v>0</v>
      </c>
      <c r="T332" s="7">
        <v>0</v>
      </c>
      <c r="U332" s="7">
        <v>0</v>
      </c>
      <c r="V332" s="7">
        <v>0</v>
      </c>
      <c r="W332" s="7">
        <v>0</v>
      </c>
      <c r="X332" s="7">
        <v>0</v>
      </c>
      <c r="Y332" s="7">
        <v>0</v>
      </c>
      <c r="Z332" s="7">
        <v>0</v>
      </c>
      <c r="AA332" s="7">
        <v>0</v>
      </c>
      <c r="AB332" s="7">
        <v>0</v>
      </c>
      <c r="AC332" s="7">
        <v>0</v>
      </c>
      <c r="AD332" s="6">
        <f t="shared" si="502"/>
        <v>0</v>
      </c>
      <c r="AE332" s="3" t="str">
        <f t="shared" si="503"/>
        <v>Nem rövidtávú a feladat.</v>
      </c>
      <c r="AG332" s="7">
        <v>0</v>
      </c>
      <c r="AH332" s="7">
        <v>0</v>
      </c>
      <c r="AI332" s="7">
        <v>0</v>
      </c>
      <c r="AJ332" s="7">
        <v>0</v>
      </c>
      <c r="AK332" s="7">
        <v>0</v>
      </c>
      <c r="AL332" s="7">
        <v>0</v>
      </c>
      <c r="AM332" s="7">
        <v>0</v>
      </c>
      <c r="AN332" s="7">
        <v>0</v>
      </c>
      <c r="AO332" s="7">
        <v>0</v>
      </c>
      <c r="AP332" s="7">
        <v>0</v>
      </c>
      <c r="AQ332" s="7">
        <v>0</v>
      </c>
      <c r="AR332" s="6">
        <f t="shared" si="504"/>
        <v>0</v>
      </c>
      <c r="AS332" s="171" t="s">
        <v>580</v>
      </c>
      <c r="AT332" s="3" t="str">
        <f t="shared" si="505"/>
        <v>Forráshiányos a feladat!</v>
      </c>
      <c r="AV332" s="173" t="s">
        <v>0</v>
      </c>
      <c r="AW332" s="173" t="s">
        <v>0</v>
      </c>
      <c r="AZ332" s="8">
        <f>VLOOKUP($G332,Összesítő!$B:$F,3,FALSE)</f>
        <v>4162</v>
      </c>
      <c r="BA332" s="8">
        <f t="shared" si="506"/>
        <v>0</v>
      </c>
      <c r="BB332" s="5">
        <f t="shared" si="507"/>
        <v>1</v>
      </c>
      <c r="BC332" s="5" t="str">
        <f t="shared" si="508"/>
        <v>H</v>
      </c>
      <c r="BD332" s="5">
        <f t="shared" si="509"/>
        <v>0</v>
      </c>
      <c r="BE332" s="5">
        <f t="shared" si="510"/>
        <v>0</v>
      </c>
      <c r="BF332" s="5">
        <f t="shared" si="511"/>
        <v>0</v>
      </c>
      <c r="BG332" s="8" t="str">
        <f t="shared" si="512"/>
        <v>Nem rövidtávú a feladat.</v>
      </c>
      <c r="BH332" s="5">
        <f t="shared" si="513"/>
        <v>1</v>
      </c>
      <c r="BI332" s="5">
        <f t="shared" si="514"/>
        <v>1</v>
      </c>
      <c r="BJ332" s="5">
        <f t="shared" si="515"/>
        <v>1</v>
      </c>
      <c r="BK332" s="5">
        <f t="shared" si="516"/>
        <v>1</v>
      </c>
      <c r="BL332" s="5">
        <f t="shared" si="517"/>
        <v>1</v>
      </c>
      <c r="BM332" s="4" t="str">
        <f t="shared" si="518"/>
        <v>Forráshiányos a feladat!</v>
      </c>
      <c r="BN332" s="5">
        <f t="shared" si="519"/>
        <v>0</v>
      </c>
      <c r="BO332" s="5">
        <f t="shared" si="520"/>
        <v>1</v>
      </c>
      <c r="BP332" s="5">
        <f t="shared" si="521"/>
        <v>0</v>
      </c>
      <c r="BQ332" s="5">
        <f t="shared" si="522"/>
        <v>0</v>
      </c>
      <c r="BR332" s="5">
        <f t="shared" si="523"/>
        <v>0</v>
      </c>
      <c r="BS332" s="8">
        <f t="shared" si="524"/>
        <v>0</v>
      </c>
      <c r="BT332" s="5">
        <f t="shared" si="525"/>
        <v>0</v>
      </c>
      <c r="BU332" s="5">
        <f t="shared" si="526"/>
        <v>0</v>
      </c>
      <c r="BV332" s="5">
        <f t="shared" si="527"/>
        <v>1</v>
      </c>
      <c r="BW332" s="5">
        <f t="shared" si="528"/>
        <v>1</v>
      </c>
      <c r="BX332" s="5">
        <f t="shared" si="529"/>
        <v>1</v>
      </c>
      <c r="BY332" s="5">
        <f t="shared" si="530"/>
        <v>1</v>
      </c>
      <c r="BZ332" s="5">
        <f t="shared" si="531"/>
        <v>1</v>
      </c>
      <c r="CA332" s="5">
        <f t="shared" si="532"/>
        <v>1</v>
      </c>
      <c r="CB332" s="5">
        <f t="shared" si="533"/>
        <v>1</v>
      </c>
      <c r="CC332" s="5">
        <f t="shared" si="534"/>
        <v>1</v>
      </c>
      <c r="CD332" s="5">
        <f t="shared" si="535"/>
        <v>1</v>
      </c>
      <c r="CE332" s="5" t="str">
        <f t="shared" si="536"/>
        <v>?</v>
      </c>
      <c r="CF332" s="4" t="str">
        <f t="shared" si="537"/>
        <v>Kitöltés rendben!</v>
      </c>
      <c r="CG332" s="5">
        <f t="shared" si="538"/>
        <v>1</v>
      </c>
      <c r="CH332" s="5">
        <f t="shared" si="539"/>
        <v>0</v>
      </c>
      <c r="CI332" s="5">
        <f t="shared" si="540"/>
        <v>1</v>
      </c>
    </row>
    <row r="333" spans="1:87" s="2" customFormat="1" ht="31.2" hidden="1" customHeight="1" x14ac:dyDescent="0.3">
      <c r="A333" s="1" t="str">
        <f t="shared" si="500"/>
        <v>Kitöltés rendben!</v>
      </c>
      <c r="B333" s="172">
        <v>0</v>
      </c>
      <c r="C333" s="171" t="s">
        <v>489</v>
      </c>
      <c r="D333" s="173" t="s">
        <v>506</v>
      </c>
      <c r="E333" s="173" t="s">
        <v>575</v>
      </c>
      <c r="F333" s="174" t="str">
        <f>VLOOKUP($G333,Összesítő!$B:$F,2,FALSE)</f>
        <v>11-21306-3-001-00-03</v>
      </c>
      <c r="G333" s="171" t="s">
        <v>192</v>
      </c>
      <c r="H333" s="174">
        <f>COUNTA($G$3:G333)</f>
        <v>270</v>
      </c>
      <c r="I333" s="174" t="str">
        <f>AZ333&amp;"_"&amp;H333&amp;"_FIV_"&amp;LEFT(Előlap!$B$6,4)</f>
        <v>4162_270_FIV_2026</v>
      </c>
      <c r="J333" s="174" t="str">
        <f>VLOOKUP($G333,Összesítő!$B:$F,5,FALSE)</f>
        <v>Sárvár - Lánkapuszta</v>
      </c>
      <c r="K333" s="174" t="str">
        <f>VLOOKUP($G333,Összesítő!$B:$F,4,FALSE)</f>
        <v>Sárvár Város Önkormányzata</v>
      </c>
      <c r="L333" s="6">
        <f t="shared" si="501"/>
        <v>0</v>
      </c>
      <c r="M333" s="172">
        <v>2027</v>
      </c>
      <c r="N333" s="172">
        <v>2027</v>
      </c>
      <c r="O333" s="12">
        <v>0</v>
      </c>
      <c r="P333" s="7">
        <v>0</v>
      </c>
      <c r="Q333" s="7">
        <v>0</v>
      </c>
      <c r="S333" s="7">
        <v>0</v>
      </c>
      <c r="T333" s="7">
        <v>0</v>
      </c>
      <c r="U333" s="7">
        <v>0</v>
      </c>
      <c r="V333" s="7">
        <v>0</v>
      </c>
      <c r="W333" s="7">
        <v>0</v>
      </c>
      <c r="X333" s="7">
        <v>0</v>
      </c>
      <c r="Y333" s="7">
        <v>0</v>
      </c>
      <c r="Z333" s="7">
        <v>0</v>
      </c>
      <c r="AA333" s="7">
        <v>0</v>
      </c>
      <c r="AB333" s="7">
        <v>0</v>
      </c>
      <c r="AC333" s="7">
        <v>0</v>
      </c>
      <c r="AD333" s="6">
        <f t="shared" si="502"/>
        <v>0</v>
      </c>
      <c r="AE333" s="3" t="str">
        <f t="shared" si="503"/>
        <v>A forrás egyenlő a költséggel (I.ütem).</v>
      </c>
      <c r="AG333" s="7">
        <v>0</v>
      </c>
      <c r="AH333" s="7">
        <v>0</v>
      </c>
      <c r="AI333" s="7">
        <v>0</v>
      </c>
      <c r="AJ333" s="7">
        <v>0</v>
      </c>
      <c r="AK333" s="7">
        <v>0</v>
      </c>
      <c r="AL333" s="7">
        <v>0</v>
      </c>
      <c r="AM333" s="7">
        <v>0</v>
      </c>
      <c r="AN333" s="7">
        <v>0</v>
      </c>
      <c r="AO333" s="7">
        <v>0</v>
      </c>
      <c r="AP333" s="7">
        <v>0</v>
      </c>
      <c r="AQ333" s="7">
        <v>0</v>
      </c>
      <c r="AR333" s="6">
        <f t="shared" si="504"/>
        <v>0</v>
      </c>
      <c r="AS333" s="171" t="s">
        <v>581</v>
      </c>
      <c r="AT333" s="3" t="str">
        <f t="shared" si="505"/>
        <v>Nem hosszútávú a feladat.</v>
      </c>
      <c r="AV333" s="173" t="s">
        <v>582</v>
      </c>
      <c r="AW333" s="173" t="s">
        <v>0</v>
      </c>
      <c r="AZ333" s="8">
        <f>VLOOKUP($G333,Összesítő!$B:$F,3,FALSE)</f>
        <v>4162</v>
      </c>
      <c r="BA333" s="8">
        <f t="shared" si="506"/>
        <v>31</v>
      </c>
      <c r="BB333" s="5">
        <f t="shared" si="507"/>
        <v>1</v>
      </c>
      <c r="BC333" s="5" t="str">
        <f t="shared" si="508"/>
        <v>R</v>
      </c>
      <c r="BD333" s="5">
        <f t="shared" si="509"/>
        <v>1</v>
      </c>
      <c r="BE333" s="5">
        <f t="shared" si="510"/>
        <v>0</v>
      </c>
      <c r="BF333" s="5">
        <f t="shared" si="511"/>
        <v>0</v>
      </c>
      <c r="BG333" s="8" t="str">
        <f t="shared" si="512"/>
        <v>A forrás egyenlő a költséggel (I.ütem).</v>
      </c>
      <c r="BH333" s="5">
        <f t="shared" si="513"/>
        <v>1</v>
      </c>
      <c r="BI333" s="5">
        <f t="shared" si="514"/>
        <v>1</v>
      </c>
      <c r="BJ333" s="5">
        <f t="shared" si="515"/>
        <v>0</v>
      </c>
      <c r="BK333" s="5">
        <f t="shared" si="516"/>
        <v>1</v>
      </c>
      <c r="BL333" s="5">
        <f t="shared" si="517"/>
        <v>1</v>
      </c>
      <c r="BM333" s="4" t="str">
        <f t="shared" si="518"/>
        <v>Nem hosszútávú a feladat.</v>
      </c>
      <c r="BN333" s="5">
        <f t="shared" si="519"/>
        <v>1</v>
      </c>
      <c r="BO333" s="5">
        <f t="shared" si="520"/>
        <v>0</v>
      </c>
      <c r="BP333" s="5">
        <f t="shared" si="521"/>
        <v>1</v>
      </c>
      <c r="BQ333" s="5">
        <f t="shared" si="522"/>
        <v>0</v>
      </c>
      <c r="BR333" s="5">
        <f t="shared" si="523"/>
        <v>1</v>
      </c>
      <c r="BS333" s="8" t="str">
        <f t="shared" si="524"/>
        <v>Nincs hosszútávú terv!</v>
      </c>
      <c r="BT333" s="5">
        <f t="shared" si="525"/>
        <v>1</v>
      </c>
      <c r="BU333" s="5">
        <f t="shared" si="526"/>
        <v>0</v>
      </c>
      <c r="BV333" s="5">
        <f t="shared" si="527"/>
        <v>1</v>
      </c>
      <c r="BW333" s="5">
        <f t="shared" si="528"/>
        <v>1</v>
      </c>
      <c r="BX333" s="5">
        <f t="shared" si="529"/>
        <v>1</v>
      </c>
      <c r="BY333" s="5">
        <f t="shared" si="530"/>
        <v>1</v>
      </c>
      <c r="BZ333" s="5">
        <f t="shared" si="531"/>
        <v>1</v>
      </c>
      <c r="CA333" s="5">
        <f t="shared" si="532"/>
        <v>1</v>
      </c>
      <c r="CB333" s="5">
        <f t="shared" si="533"/>
        <v>1</v>
      </c>
      <c r="CC333" s="5">
        <f t="shared" si="534"/>
        <v>1</v>
      </c>
      <c r="CD333" s="5">
        <f t="shared" si="535"/>
        <v>1</v>
      </c>
      <c r="CE333" s="5" t="str">
        <f t="shared" si="536"/>
        <v>?</v>
      </c>
      <c r="CF333" s="4" t="str">
        <f t="shared" si="537"/>
        <v>Kitöltés rendben!</v>
      </c>
      <c r="CG333" s="5">
        <f t="shared" si="538"/>
        <v>1</v>
      </c>
      <c r="CH333" s="5">
        <f t="shared" si="539"/>
        <v>1</v>
      </c>
      <c r="CI333" s="5">
        <f t="shared" si="540"/>
        <v>0</v>
      </c>
    </row>
    <row r="334" spans="1:87" s="2" customFormat="1" ht="31.2" hidden="1" customHeight="1" x14ac:dyDescent="0.3">
      <c r="A334" s="1" t="str">
        <f t="shared" si="500"/>
        <v>Nincs VKR kiválasztva!</v>
      </c>
      <c r="B334" s="172"/>
      <c r="C334" s="171"/>
      <c r="D334" s="173"/>
      <c r="E334" s="173"/>
      <c r="F334" s="174" t="e">
        <f>VLOOKUP($G334,Összesítő!$B:$F,2,FALSE)</f>
        <v>#N/A</v>
      </c>
      <c r="G334" s="171"/>
      <c r="H334" s="174">
        <f>COUNTA($G$3:G334)</f>
        <v>270</v>
      </c>
      <c r="I334" s="174" t="e">
        <f>AZ334&amp;"_"&amp;H334&amp;"_FIV_"&amp;LEFT(Előlap!$B$6,4)</f>
        <v>#N/A</v>
      </c>
      <c r="J334" s="174" t="e">
        <f>VLOOKUP($G334,Összesítő!$B:$F,5,FALSE)</f>
        <v>#N/A</v>
      </c>
      <c r="K334" s="174" t="e">
        <f>VLOOKUP($G334,Összesítő!$B:$F,4,FALSE)</f>
        <v>#N/A</v>
      </c>
      <c r="L334" s="6">
        <f t="shared" si="501"/>
        <v>0</v>
      </c>
      <c r="M334" s="172"/>
      <c r="N334" s="172"/>
      <c r="O334" s="12"/>
      <c r="P334" s="7"/>
      <c r="Q334" s="7"/>
      <c r="S334" s="7"/>
      <c r="T334" s="7"/>
      <c r="U334" s="7"/>
      <c r="V334" s="7"/>
      <c r="W334" s="7"/>
      <c r="X334" s="7"/>
      <c r="Y334" s="7"/>
      <c r="Z334" s="7"/>
      <c r="AA334" s="7"/>
      <c r="AB334" s="7"/>
      <c r="AC334" s="7"/>
      <c r="AD334" s="6">
        <f t="shared" si="502"/>
        <v>0</v>
      </c>
      <c r="AE334" s="3" t="str">
        <f t="shared" si="503"/>
        <v>Nincs VKR kiválasztva!</v>
      </c>
      <c r="AG334" s="7"/>
      <c r="AH334" s="7"/>
      <c r="AI334" s="7"/>
      <c r="AJ334" s="7"/>
      <c r="AK334" s="7"/>
      <c r="AL334" s="7"/>
      <c r="AM334" s="7"/>
      <c r="AN334" s="7"/>
      <c r="AO334" s="7"/>
      <c r="AP334" s="7"/>
      <c r="AQ334" s="7"/>
      <c r="AR334" s="6">
        <f t="shared" si="504"/>
        <v>0</v>
      </c>
      <c r="AS334" s="171"/>
      <c r="AT334" s="3" t="str">
        <f t="shared" si="505"/>
        <v>Nincs VKR kiválasztva!</v>
      </c>
      <c r="AV334" s="173" t="s">
        <v>0</v>
      </c>
      <c r="AW334" s="173" t="s">
        <v>0</v>
      </c>
      <c r="AZ334" s="8" t="e">
        <f>VLOOKUP($G334,Összesítő!$B:$F,3,FALSE)</f>
        <v>#N/A</v>
      </c>
      <c r="BA334" s="8">
        <f t="shared" si="506"/>
        <v>0</v>
      </c>
      <c r="BB334" s="5" t="e">
        <f t="shared" si="507"/>
        <v>#N/A</v>
      </c>
      <c r="BC334" s="5" t="e">
        <f t="shared" si="508"/>
        <v>#N/A</v>
      </c>
      <c r="BD334" s="5" t="e">
        <f t="shared" si="509"/>
        <v>#N/A</v>
      </c>
      <c r="BE334" s="5" t="e">
        <f t="shared" si="510"/>
        <v>#N/A</v>
      </c>
      <c r="BF334" s="5">
        <f t="shared" si="511"/>
        <v>0</v>
      </c>
      <c r="BG334" s="8" t="str">
        <f t="shared" si="512"/>
        <v>A forrás egyenlő a költséggel (I.ütem).</v>
      </c>
      <c r="BH334" s="5">
        <f t="shared" si="513"/>
        <v>0</v>
      </c>
      <c r="BI334" s="5">
        <f t="shared" si="514"/>
        <v>0</v>
      </c>
      <c r="BJ334" s="5">
        <f t="shared" si="515"/>
        <v>0</v>
      </c>
      <c r="BK334" s="5">
        <f t="shared" si="516"/>
        <v>0</v>
      </c>
      <c r="BL334" s="5">
        <f t="shared" si="517"/>
        <v>0</v>
      </c>
      <c r="BM334" s="4" t="str">
        <f t="shared" si="518"/>
        <v>Nem hosszútávú a feladat.</v>
      </c>
      <c r="BN334" s="5">
        <f t="shared" si="519"/>
        <v>1</v>
      </c>
      <c r="BO334" s="5">
        <f t="shared" si="520"/>
        <v>0</v>
      </c>
      <c r="BP334" s="5">
        <f t="shared" si="521"/>
        <v>1</v>
      </c>
      <c r="BQ334" s="5">
        <f t="shared" si="522"/>
        <v>0</v>
      </c>
      <c r="BR334" s="5" t="e">
        <f t="shared" si="523"/>
        <v>#N/A</v>
      </c>
      <c r="BS334" s="8" t="str">
        <f t="shared" si="524"/>
        <v>Nincs hosszútávú terv!</v>
      </c>
      <c r="BT334" s="5" t="e">
        <f t="shared" si="525"/>
        <v>#N/A</v>
      </c>
      <c r="BU334" s="5" t="e">
        <f t="shared" si="526"/>
        <v>#N/A</v>
      </c>
      <c r="BV334" s="5">
        <f t="shared" si="527"/>
        <v>0</v>
      </c>
      <c r="BW334" s="5">
        <f t="shared" si="528"/>
        <v>0</v>
      </c>
      <c r="BX334" s="5">
        <f t="shared" si="529"/>
        <v>0</v>
      </c>
      <c r="BY334" s="5">
        <f t="shared" si="530"/>
        <v>0</v>
      </c>
      <c r="BZ334" s="5">
        <f t="shared" si="531"/>
        <v>0</v>
      </c>
      <c r="CA334" s="5">
        <f t="shared" si="532"/>
        <v>0</v>
      </c>
      <c r="CB334" s="5">
        <f t="shared" si="533"/>
        <v>0</v>
      </c>
      <c r="CC334" s="5">
        <f t="shared" si="534"/>
        <v>0</v>
      </c>
      <c r="CD334" s="5">
        <f t="shared" si="535"/>
        <v>0</v>
      </c>
      <c r="CE334" s="5" t="e">
        <f t="shared" si="536"/>
        <v>#N/A</v>
      </c>
      <c r="CF334" s="4" t="e">
        <f t="shared" si="537"/>
        <v>#N/A</v>
      </c>
      <c r="CG334" s="5">
        <f t="shared" si="538"/>
        <v>0</v>
      </c>
      <c r="CH334" s="5" t="e">
        <f t="shared" si="539"/>
        <v>#N/A</v>
      </c>
      <c r="CI334" s="5" t="e">
        <f t="shared" si="540"/>
        <v>#N/A</v>
      </c>
    </row>
    <row r="335" spans="1:87" s="2" customFormat="1" ht="43.2" hidden="1" customHeight="1" x14ac:dyDescent="0.3">
      <c r="A335" s="1" t="str">
        <f t="shared" si="500"/>
        <v>Kitöltés rendben!</v>
      </c>
      <c r="B335" s="172">
        <v>2</v>
      </c>
      <c r="C335" s="171" t="s">
        <v>447</v>
      </c>
      <c r="D335" s="173" t="s">
        <v>568</v>
      </c>
      <c r="E335" s="173" t="s">
        <v>576</v>
      </c>
      <c r="F335" s="174" t="str">
        <f>VLOOKUP($G335,Összesítő!$B:$F,2,FALSE)</f>
        <v>11-21306-1-002-00-11</v>
      </c>
      <c r="G335" s="171" t="s">
        <v>184</v>
      </c>
      <c r="H335" s="174">
        <f>COUNTA($G$3:G335)</f>
        <v>271</v>
      </c>
      <c r="I335" s="174" t="str">
        <f>AZ335&amp;"_"&amp;H335&amp;"_FIV_"&amp;LEFT(Előlap!$B$6,4)</f>
        <v>4160_271_FIV_2026</v>
      </c>
      <c r="J335" s="174" t="str">
        <f>VLOOKUP($G335,Összesítő!$B:$F,5,FALSE)</f>
        <v>Sárvár - kivéve Rábasömjén, Lánkapuszta, Csénye</v>
      </c>
      <c r="K335" s="174" t="str">
        <f>VLOOKUP($G335,Összesítő!$B:$F,4,FALSE)</f>
        <v>Sárvár Város Önkormányzata, Csénye Község Önkormányzata</v>
      </c>
      <c r="L335" s="6">
        <f t="shared" si="501"/>
        <v>6000</v>
      </c>
      <c r="M335" s="172">
        <v>2028</v>
      </c>
      <c r="N335" s="172">
        <v>2028</v>
      </c>
      <c r="O335" s="12">
        <v>0</v>
      </c>
      <c r="P335" s="7">
        <v>6000</v>
      </c>
      <c r="Q335" s="7">
        <v>0</v>
      </c>
      <c r="S335" s="7">
        <v>0</v>
      </c>
      <c r="T335" s="7">
        <v>0</v>
      </c>
      <c r="U335" s="7">
        <v>0</v>
      </c>
      <c r="V335" s="7">
        <v>0</v>
      </c>
      <c r="W335" s="7">
        <v>0</v>
      </c>
      <c r="X335" s="7">
        <v>0</v>
      </c>
      <c r="Y335" s="7">
        <v>0</v>
      </c>
      <c r="Z335" s="7">
        <v>0</v>
      </c>
      <c r="AA335" s="7">
        <v>0</v>
      </c>
      <c r="AB335" s="7">
        <v>0</v>
      </c>
      <c r="AC335" s="7">
        <v>0</v>
      </c>
      <c r="AD335" s="6">
        <f t="shared" si="502"/>
        <v>0</v>
      </c>
      <c r="AE335" s="3" t="str">
        <f t="shared" si="503"/>
        <v>Nem rövidtávú a feladat.</v>
      </c>
      <c r="AG335" s="7">
        <v>0</v>
      </c>
      <c r="AH335" s="7">
        <v>0</v>
      </c>
      <c r="AI335" s="7">
        <v>0</v>
      </c>
      <c r="AJ335" s="7">
        <v>0</v>
      </c>
      <c r="AK335" s="7">
        <v>0</v>
      </c>
      <c r="AL335" s="7">
        <v>0</v>
      </c>
      <c r="AM335" s="7">
        <v>0</v>
      </c>
      <c r="AN335" s="7">
        <v>0</v>
      </c>
      <c r="AO335" s="7">
        <v>0</v>
      </c>
      <c r="AP335" s="7">
        <v>0</v>
      </c>
      <c r="AQ335" s="7">
        <v>0</v>
      </c>
      <c r="AR335" s="6">
        <f t="shared" si="504"/>
        <v>0</v>
      </c>
      <c r="AS335" s="171" t="s">
        <v>580</v>
      </c>
      <c r="AT335" s="3" t="str">
        <f t="shared" si="505"/>
        <v>Forráshiányos a feladat!</v>
      </c>
      <c r="AV335" s="173" t="s">
        <v>0</v>
      </c>
      <c r="AW335" s="173" t="s">
        <v>0</v>
      </c>
      <c r="AZ335" s="8">
        <f>VLOOKUP($G335,Összesítő!$B:$F,3,FALSE)</f>
        <v>4160</v>
      </c>
      <c r="BA335" s="8">
        <f t="shared" si="506"/>
        <v>0</v>
      </c>
      <c r="BB335" s="5">
        <f t="shared" si="507"/>
        <v>1</v>
      </c>
      <c r="BC335" s="5" t="str">
        <f t="shared" si="508"/>
        <v>H</v>
      </c>
      <c r="BD335" s="5">
        <f t="shared" si="509"/>
        <v>0</v>
      </c>
      <c r="BE335" s="5">
        <f t="shared" si="510"/>
        <v>0</v>
      </c>
      <c r="BF335" s="5">
        <f t="shared" si="511"/>
        <v>0</v>
      </c>
      <c r="BG335" s="8" t="str">
        <f t="shared" si="512"/>
        <v>Nem rövidtávú a feladat.</v>
      </c>
      <c r="BH335" s="5">
        <f t="shared" si="513"/>
        <v>1</v>
      </c>
      <c r="BI335" s="5">
        <f t="shared" si="514"/>
        <v>1</v>
      </c>
      <c r="BJ335" s="5">
        <f t="shared" si="515"/>
        <v>1</v>
      </c>
      <c r="BK335" s="5">
        <f t="shared" si="516"/>
        <v>1</v>
      </c>
      <c r="BL335" s="5">
        <f t="shared" si="517"/>
        <v>1</v>
      </c>
      <c r="BM335" s="4" t="str">
        <f t="shared" si="518"/>
        <v>Forráshiányos a feladat!</v>
      </c>
      <c r="BN335" s="5">
        <f t="shared" si="519"/>
        <v>0</v>
      </c>
      <c r="BO335" s="5">
        <f t="shared" si="520"/>
        <v>1</v>
      </c>
      <c r="BP335" s="5">
        <f t="shared" si="521"/>
        <v>0</v>
      </c>
      <c r="BQ335" s="5">
        <f t="shared" si="522"/>
        <v>0</v>
      </c>
      <c r="BR335" s="5">
        <f t="shared" si="523"/>
        <v>0</v>
      </c>
      <c r="BS335" s="8">
        <f t="shared" si="524"/>
        <v>0</v>
      </c>
      <c r="BT335" s="5">
        <f t="shared" si="525"/>
        <v>0</v>
      </c>
      <c r="BU335" s="5">
        <f t="shared" si="526"/>
        <v>0</v>
      </c>
      <c r="BV335" s="5">
        <f t="shared" si="527"/>
        <v>1</v>
      </c>
      <c r="BW335" s="5">
        <f t="shared" si="528"/>
        <v>1</v>
      </c>
      <c r="BX335" s="5">
        <f t="shared" si="529"/>
        <v>1</v>
      </c>
      <c r="BY335" s="5">
        <f t="shared" si="530"/>
        <v>1</v>
      </c>
      <c r="BZ335" s="5">
        <f t="shared" si="531"/>
        <v>1</v>
      </c>
      <c r="CA335" s="5">
        <f t="shared" si="532"/>
        <v>1</v>
      </c>
      <c r="CB335" s="5">
        <f t="shared" si="533"/>
        <v>1</v>
      </c>
      <c r="CC335" s="5">
        <f t="shared" si="534"/>
        <v>1</v>
      </c>
      <c r="CD335" s="5">
        <f t="shared" si="535"/>
        <v>1</v>
      </c>
      <c r="CE335" s="5" t="str">
        <f t="shared" si="536"/>
        <v>?</v>
      </c>
      <c r="CF335" s="4" t="str">
        <f t="shared" si="537"/>
        <v>Kitöltés rendben!</v>
      </c>
      <c r="CG335" s="5">
        <f t="shared" si="538"/>
        <v>1</v>
      </c>
      <c r="CH335" s="5">
        <f t="shared" si="539"/>
        <v>0</v>
      </c>
      <c r="CI335" s="5">
        <f t="shared" si="540"/>
        <v>1</v>
      </c>
    </row>
    <row r="336" spans="1:87" s="2" customFormat="1" ht="43.2" hidden="1" customHeight="1" x14ac:dyDescent="0.3">
      <c r="A336" s="1" t="str">
        <f t="shared" si="500"/>
        <v>Kitöltés rendben!</v>
      </c>
      <c r="B336" s="172">
        <v>2</v>
      </c>
      <c r="C336" s="171" t="s">
        <v>444</v>
      </c>
      <c r="D336" s="173" t="s">
        <v>569</v>
      </c>
      <c r="E336" s="173" t="s">
        <v>576</v>
      </c>
      <c r="F336" s="174" t="str">
        <f>VLOOKUP($G336,Összesítő!$B:$F,2,FALSE)</f>
        <v>11-21306-1-002-00-11</v>
      </c>
      <c r="G336" s="171" t="s">
        <v>184</v>
      </c>
      <c r="H336" s="174">
        <f>COUNTA($G$3:G336)</f>
        <v>272</v>
      </c>
      <c r="I336" s="174" t="str">
        <f>AZ336&amp;"_"&amp;H336&amp;"_FIV_"&amp;LEFT(Előlap!$B$6,4)</f>
        <v>4160_272_FIV_2026</v>
      </c>
      <c r="J336" s="174" t="str">
        <f>VLOOKUP($G336,Összesítő!$B:$F,5,FALSE)</f>
        <v>Sárvár - kivéve Rábasömjén, Lánkapuszta, Csénye</v>
      </c>
      <c r="K336" s="174" t="str">
        <f>VLOOKUP($G336,Összesítő!$B:$F,4,FALSE)</f>
        <v>Sárvár Város Önkormányzata, Csénye Község Önkormányzata</v>
      </c>
      <c r="L336" s="6">
        <f t="shared" si="501"/>
        <v>10000</v>
      </c>
      <c r="M336" s="172">
        <v>2028</v>
      </c>
      <c r="N336" s="172">
        <v>2028</v>
      </c>
      <c r="O336" s="12">
        <v>0</v>
      </c>
      <c r="P336" s="7">
        <v>10000</v>
      </c>
      <c r="Q336" s="7">
        <v>0</v>
      </c>
      <c r="S336" s="7">
        <v>0</v>
      </c>
      <c r="T336" s="7">
        <v>0</v>
      </c>
      <c r="U336" s="7">
        <v>0</v>
      </c>
      <c r="V336" s="7">
        <v>0</v>
      </c>
      <c r="W336" s="7">
        <v>0</v>
      </c>
      <c r="X336" s="7">
        <v>0</v>
      </c>
      <c r="Y336" s="7">
        <v>0</v>
      </c>
      <c r="Z336" s="7">
        <v>0</v>
      </c>
      <c r="AA336" s="7">
        <v>0</v>
      </c>
      <c r="AB336" s="7">
        <v>0</v>
      </c>
      <c r="AC336" s="7">
        <v>0</v>
      </c>
      <c r="AD336" s="6">
        <f t="shared" si="502"/>
        <v>0</v>
      </c>
      <c r="AE336" s="3" t="str">
        <f t="shared" si="503"/>
        <v>Nem rövidtávú a feladat.</v>
      </c>
      <c r="AG336" s="7">
        <v>0</v>
      </c>
      <c r="AH336" s="7">
        <v>0</v>
      </c>
      <c r="AI336" s="7">
        <v>0</v>
      </c>
      <c r="AJ336" s="7">
        <v>0</v>
      </c>
      <c r="AK336" s="7">
        <v>0</v>
      </c>
      <c r="AL336" s="7">
        <v>0</v>
      </c>
      <c r="AM336" s="7">
        <v>0</v>
      </c>
      <c r="AN336" s="7">
        <v>0</v>
      </c>
      <c r="AO336" s="7">
        <v>0</v>
      </c>
      <c r="AP336" s="7">
        <v>0</v>
      </c>
      <c r="AQ336" s="7">
        <v>0</v>
      </c>
      <c r="AR336" s="6">
        <f t="shared" si="504"/>
        <v>0</v>
      </c>
      <c r="AS336" s="171" t="s">
        <v>580</v>
      </c>
      <c r="AT336" s="3" t="str">
        <f t="shared" si="505"/>
        <v>Forráshiányos a feladat!</v>
      </c>
      <c r="AV336" s="173" t="s">
        <v>0</v>
      </c>
      <c r="AW336" s="173" t="s">
        <v>0</v>
      </c>
      <c r="AZ336" s="8">
        <f>VLOOKUP($G336,Összesítő!$B:$F,3,FALSE)</f>
        <v>4160</v>
      </c>
      <c r="BA336" s="8">
        <f t="shared" si="506"/>
        <v>0</v>
      </c>
      <c r="BB336" s="5">
        <f t="shared" si="507"/>
        <v>1</v>
      </c>
      <c r="BC336" s="5" t="str">
        <f t="shared" si="508"/>
        <v>H</v>
      </c>
      <c r="BD336" s="5">
        <f t="shared" si="509"/>
        <v>0</v>
      </c>
      <c r="BE336" s="5">
        <f t="shared" si="510"/>
        <v>0</v>
      </c>
      <c r="BF336" s="5">
        <f t="shared" si="511"/>
        <v>0</v>
      </c>
      <c r="BG336" s="8" t="str">
        <f t="shared" si="512"/>
        <v>Nem rövidtávú a feladat.</v>
      </c>
      <c r="BH336" s="5">
        <f t="shared" si="513"/>
        <v>1</v>
      </c>
      <c r="BI336" s="5">
        <f t="shared" si="514"/>
        <v>1</v>
      </c>
      <c r="BJ336" s="5">
        <f t="shared" si="515"/>
        <v>1</v>
      </c>
      <c r="BK336" s="5">
        <f t="shared" si="516"/>
        <v>1</v>
      </c>
      <c r="BL336" s="5">
        <f t="shared" si="517"/>
        <v>1</v>
      </c>
      <c r="BM336" s="4" t="str">
        <f t="shared" si="518"/>
        <v>Forráshiányos a feladat!</v>
      </c>
      <c r="BN336" s="5">
        <f t="shared" si="519"/>
        <v>0</v>
      </c>
      <c r="BO336" s="5">
        <f t="shared" si="520"/>
        <v>1</v>
      </c>
      <c r="BP336" s="5">
        <f t="shared" si="521"/>
        <v>0</v>
      </c>
      <c r="BQ336" s="5">
        <f t="shared" si="522"/>
        <v>0</v>
      </c>
      <c r="BR336" s="5">
        <f t="shared" si="523"/>
        <v>0</v>
      </c>
      <c r="BS336" s="8">
        <f t="shared" si="524"/>
        <v>0</v>
      </c>
      <c r="BT336" s="5">
        <f t="shared" si="525"/>
        <v>0</v>
      </c>
      <c r="BU336" s="5">
        <f t="shared" si="526"/>
        <v>0</v>
      </c>
      <c r="BV336" s="5">
        <f t="shared" si="527"/>
        <v>1</v>
      </c>
      <c r="BW336" s="5">
        <f t="shared" si="528"/>
        <v>1</v>
      </c>
      <c r="BX336" s="5">
        <f t="shared" si="529"/>
        <v>1</v>
      </c>
      <c r="BY336" s="5">
        <f t="shared" si="530"/>
        <v>1</v>
      </c>
      <c r="BZ336" s="5">
        <f t="shared" si="531"/>
        <v>1</v>
      </c>
      <c r="CA336" s="5">
        <f t="shared" si="532"/>
        <v>1</v>
      </c>
      <c r="CB336" s="5">
        <f t="shared" si="533"/>
        <v>1</v>
      </c>
      <c r="CC336" s="5">
        <f t="shared" si="534"/>
        <v>1</v>
      </c>
      <c r="CD336" s="5">
        <f t="shared" si="535"/>
        <v>1</v>
      </c>
      <c r="CE336" s="5" t="str">
        <f t="shared" si="536"/>
        <v>?</v>
      </c>
      <c r="CF336" s="4" t="str">
        <f t="shared" si="537"/>
        <v>Kitöltés rendben!</v>
      </c>
      <c r="CG336" s="5">
        <f t="shared" si="538"/>
        <v>1</v>
      </c>
      <c r="CH336" s="5">
        <f t="shared" si="539"/>
        <v>0</v>
      </c>
      <c r="CI336" s="5">
        <f t="shared" si="540"/>
        <v>1</v>
      </c>
    </row>
    <row r="337" spans="1:87" s="2" customFormat="1" ht="43.2" hidden="1" customHeight="1" x14ac:dyDescent="0.3">
      <c r="A337" s="1" t="str">
        <f t="shared" si="500"/>
        <v>Kitöltés rendben!</v>
      </c>
      <c r="B337" s="172">
        <v>2</v>
      </c>
      <c r="C337" s="171" t="s">
        <v>479</v>
      </c>
      <c r="D337" s="173" t="s">
        <v>570</v>
      </c>
      <c r="E337" s="173" t="s">
        <v>576</v>
      </c>
      <c r="F337" s="174" t="str">
        <f>VLOOKUP($G337,Összesítő!$B:$F,2,FALSE)</f>
        <v>11-21306-1-002-00-11</v>
      </c>
      <c r="G337" s="171" t="s">
        <v>184</v>
      </c>
      <c r="H337" s="174">
        <f>COUNTA($G$3:G337)</f>
        <v>273</v>
      </c>
      <c r="I337" s="174" t="str">
        <f>AZ337&amp;"_"&amp;H337&amp;"_FIV_"&amp;LEFT(Előlap!$B$6,4)</f>
        <v>4160_273_FIV_2026</v>
      </c>
      <c r="J337" s="174" t="str">
        <f>VLOOKUP($G337,Összesítő!$B:$F,5,FALSE)</f>
        <v>Sárvár - kivéve Rábasömjén, Lánkapuszta, Csénye</v>
      </c>
      <c r="K337" s="174" t="str">
        <f>VLOOKUP($G337,Összesítő!$B:$F,4,FALSE)</f>
        <v>Sárvár Város Önkormányzata, Csénye Község Önkormányzata</v>
      </c>
      <c r="L337" s="6">
        <f t="shared" si="501"/>
        <v>10000</v>
      </c>
      <c r="M337" s="172">
        <v>2029</v>
      </c>
      <c r="N337" s="172">
        <v>2029</v>
      </c>
      <c r="O337" s="12">
        <v>0</v>
      </c>
      <c r="P337" s="7">
        <v>10000</v>
      </c>
      <c r="Q337" s="7">
        <v>0</v>
      </c>
      <c r="S337" s="7">
        <v>0</v>
      </c>
      <c r="T337" s="7">
        <v>0</v>
      </c>
      <c r="U337" s="7">
        <v>0</v>
      </c>
      <c r="V337" s="7">
        <v>0</v>
      </c>
      <c r="W337" s="7">
        <v>0</v>
      </c>
      <c r="X337" s="7">
        <v>0</v>
      </c>
      <c r="Y337" s="7">
        <v>0</v>
      </c>
      <c r="Z337" s="7">
        <v>0</v>
      </c>
      <c r="AA337" s="7">
        <v>0</v>
      </c>
      <c r="AB337" s="7">
        <v>0</v>
      </c>
      <c r="AC337" s="7">
        <v>0</v>
      </c>
      <c r="AD337" s="6">
        <f t="shared" si="502"/>
        <v>0</v>
      </c>
      <c r="AE337" s="3" t="str">
        <f t="shared" si="503"/>
        <v>Nem rövidtávú a feladat.</v>
      </c>
      <c r="AG337" s="7">
        <v>0</v>
      </c>
      <c r="AH337" s="7">
        <v>0</v>
      </c>
      <c r="AI337" s="7">
        <v>0</v>
      </c>
      <c r="AJ337" s="7">
        <v>0</v>
      </c>
      <c r="AK337" s="7">
        <v>0</v>
      </c>
      <c r="AL337" s="7">
        <v>0</v>
      </c>
      <c r="AM337" s="7">
        <v>0</v>
      </c>
      <c r="AN337" s="7">
        <v>0</v>
      </c>
      <c r="AO337" s="7">
        <v>0</v>
      </c>
      <c r="AP337" s="7">
        <v>0</v>
      </c>
      <c r="AQ337" s="7">
        <v>0</v>
      </c>
      <c r="AR337" s="6">
        <f t="shared" si="504"/>
        <v>0</v>
      </c>
      <c r="AS337" s="171" t="s">
        <v>580</v>
      </c>
      <c r="AT337" s="3" t="str">
        <f t="shared" si="505"/>
        <v>Forráshiányos a feladat!</v>
      </c>
      <c r="AV337" s="173" t="s">
        <v>0</v>
      </c>
      <c r="AW337" s="173" t="s">
        <v>0</v>
      </c>
      <c r="AZ337" s="8">
        <f>VLOOKUP($G337,Összesítő!$B:$F,3,FALSE)</f>
        <v>4160</v>
      </c>
      <c r="BA337" s="8">
        <f t="shared" si="506"/>
        <v>0</v>
      </c>
      <c r="BB337" s="5">
        <f t="shared" si="507"/>
        <v>1</v>
      </c>
      <c r="BC337" s="5" t="str">
        <f t="shared" si="508"/>
        <v>H</v>
      </c>
      <c r="BD337" s="5">
        <f t="shared" si="509"/>
        <v>0</v>
      </c>
      <c r="BE337" s="5">
        <f t="shared" si="510"/>
        <v>0</v>
      </c>
      <c r="BF337" s="5">
        <f t="shared" si="511"/>
        <v>0</v>
      </c>
      <c r="BG337" s="8" t="str">
        <f t="shared" si="512"/>
        <v>Nem rövidtávú a feladat.</v>
      </c>
      <c r="BH337" s="5">
        <f t="shared" si="513"/>
        <v>1</v>
      </c>
      <c r="BI337" s="5">
        <f t="shared" si="514"/>
        <v>1</v>
      </c>
      <c r="BJ337" s="5">
        <f t="shared" si="515"/>
        <v>1</v>
      </c>
      <c r="BK337" s="5">
        <f t="shared" si="516"/>
        <v>1</v>
      </c>
      <c r="BL337" s="5">
        <f t="shared" si="517"/>
        <v>1</v>
      </c>
      <c r="BM337" s="4" t="str">
        <f t="shared" si="518"/>
        <v>Forráshiányos a feladat!</v>
      </c>
      <c r="BN337" s="5">
        <f t="shared" si="519"/>
        <v>0</v>
      </c>
      <c r="BO337" s="5">
        <f t="shared" si="520"/>
        <v>1</v>
      </c>
      <c r="BP337" s="5">
        <f t="shared" si="521"/>
        <v>0</v>
      </c>
      <c r="BQ337" s="5">
        <f t="shared" si="522"/>
        <v>0</v>
      </c>
      <c r="BR337" s="5">
        <f t="shared" si="523"/>
        <v>0</v>
      </c>
      <c r="BS337" s="8">
        <f t="shared" si="524"/>
        <v>0</v>
      </c>
      <c r="BT337" s="5">
        <f t="shared" si="525"/>
        <v>0</v>
      </c>
      <c r="BU337" s="5">
        <f t="shared" si="526"/>
        <v>0</v>
      </c>
      <c r="BV337" s="5">
        <f t="shared" si="527"/>
        <v>1</v>
      </c>
      <c r="BW337" s="5">
        <f t="shared" si="528"/>
        <v>1</v>
      </c>
      <c r="BX337" s="5">
        <f t="shared" si="529"/>
        <v>1</v>
      </c>
      <c r="BY337" s="5">
        <f t="shared" si="530"/>
        <v>1</v>
      </c>
      <c r="BZ337" s="5">
        <f t="shared" si="531"/>
        <v>1</v>
      </c>
      <c r="CA337" s="5">
        <f t="shared" si="532"/>
        <v>1</v>
      </c>
      <c r="CB337" s="5">
        <f t="shared" si="533"/>
        <v>1</v>
      </c>
      <c r="CC337" s="5">
        <f t="shared" si="534"/>
        <v>1</v>
      </c>
      <c r="CD337" s="5">
        <f t="shared" si="535"/>
        <v>1</v>
      </c>
      <c r="CE337" s="5" t="str">
        <f t="shared" si="536"/>
        <v>?</v>
      </c>
      <c r="CF337" s="4" t="str">
        <f t="shared" si="537"/>
        <v>Kitöltés rendben!</v>
      </c>
      <c r="CG337" s="5">
        <f t="shared" si="538"/>
        <v>1</v>
      </c>
      <c r="CH337" s="5">
        <f t="shared" si="539"/>
        <v>0</v>
      </c>
      <c r="CI337" s="5">
        <f t="shared" si="540"/>
        <v>1</v>
      </c>
    </row>
    <row r="338" spans="1:87" s="2" customFormat="1" ht="43.2" hidden="1" x14ac:dyDescent="0.3">
      <c r="A338" s="1" t="str">
        <f t="shared" si="500"/>
        <v>Kitöltés rendben!</v>
      </c>
      <c r="B338" s="172">
        <v>2</v>
      </c>
      <c r="C338" s="171" t="s">
        <v>399</v>
      </c>
      <c r="D338" s="173" t="s">
        <v>571</v>
      </c>
      <c r="E338" s="173" t="s">
        <v>576</v>
      </c>
      <c r="F338" s="174" t="str">
        <f>VLOOKUP($G338,Összesítő!$B:$F,2,FALSE)</f>
        <v>11-21306-1-002-00-11</v>
      </c>
      <c r="G338" s="171" t="s">
        <v>184</v>
      </c>
      <c r="H338" s="174">
        <f>COUNTA($G$3:G338)</f>
        <v>274</v>
      </c>
      <c r="I338" s="174" t="str">
        <f>AZ338&amp;"_"&amp;H338&amp;"_FIV_"&amp;LEFT(Előlap!$B$6,4)</f>
        <v>4160_274_FIV_2026</v>
      </c>
      <c r="J338" s="174" t="str">
        <f>VLOOKUP($G338,Összesítő!$B:$F,5,FALSE)</f>
        <v>Sárvár - kivéve Rábasömjén, Lánkapuszta, Csénye</v>
      </c>
      <c r="K338" s="174" t="str">
        <f>VLOOKUP($G338,Összesítő!$B:$F,4,FALSE)</f>
        <v>Sárvár Város Önkormányzata, Csénye Község Önkormányzata</v>
      </c>
      <c r="L338" s="6">
        <f t="shared" si="501"/>
        <v>80000</v>
      </c>
      <c r="M338" s="172">
        <v>2029</v>
      </c>
      <c r="N338" s="172">
        <v>2029</v>
      </c>
      <c r="O338" s="12">
        <v>0</v>
      </c>
      <c r="P338" s="7">
        <v>80000</v>
      </c>
      <c r="Q338" s="7">
        <v>0</v>
      </c>
      <c r="S338" s="7">
        <v>0</v>
      </c>
      <c r="T338" s="7">
        <v>0</v>
      </c>
      <c r="U338" s="7">
        <v>0</v>
      </c>
      <c r="V338" s="7">
        <v>0</v>
      </c>
      <c r="W338" s="7">
        <v>0</v>
      </c>
      <c r="X338" s="7">
        <v>0</v>
      </c>
      <c r="Y338" s="7">
        <v>0</v>
      </c>
      <c r="Z338" s="7">
        <v>0</v>
      </c>
      <c r="AA338" s="7">
        <v>0</v>
      </c>
      <c r="AB338" s="7">
        <v>0</v>
      </c>
      <c r="AC338" s="7">
        <v>0</v>
      </c>
      <c r="AD338" s="6">
        <f t="shared" si="502"/>
        <v>0</v>
      </c>
      <c r="AE338" s="3" t="str">
        <f t="shared" si="503"/>
        <v>Nem rövidtávú a feladat.</v>
      </c>
      <c r="AG338" s="7">
        <v>0</v>
      </c>
      <c r="AH338" s="7">
        <v>0</v>
      </c>
      <c r="AI338" s="7">
        <v>0</v>
      </c>
      <c r="AJ338" s="7">
        <v>0</v>
      </c>
      <c r="AK338" s="7">
        <v>0</v>
      </c>
      <c r="AL338" s="7">
        <v>0</v>
      </c>
      <c r="AM338" s="7">
        <v>0</v>
      </c>
      <c r="AN338" s="7">
        <v>0</v>
      </c>
      <c r="AO338" s="7">
        <v>0</v>
      </c>
      <c r="AP338" s="7">
        <v>0</v>
      </c>
      <c r="AQ338" s="7">
        <v>0</v>
      </c>
      <c r="AR338" s="6">
        <f t="shared" si="504"/>
        <v>0</v>
      </c>
      <c r="AS338" s="171" t="s">
        <v>580</v>
      </c>
      <c r="AT338" s="3" t="str">
        <f t="shared" si="505"/>
        <v>Forráshiányos a feladat!</v>
      </c>
      <c r="AV338" s="173" t="s">
        <v>0</v>
      </c>
      <c r="AW338" s="173" t="s">
        <v>0</v>
      </c>
      <c r="AZ338" s="8">
        <f>VLOOKUP($G338,Összesítő!$B:$F,3,FALSE)</f>
        <v>4160</v>
      </c>
      <c r="BA338" s="8">
        <f t="shared" si="506"/>
        <v>0</v>
      </c>
      <c r="BB338" s="5">
        <f t="shared" si="507"/>
        <v>1</v>
      </c>
      <c r="BC338" s="5" t="str">
        <f t="shared" si="508"/>
        <v>H</v>
      </c>
      <c r="BD338" s="5">
        <f t="shared" si="509"/>
        <v>0</v>
      </c>
      <c r="BE338" s="5">
        <f t="shared" si="510"/>
        <v>0</v>
      </c>
      <c r="BF338" s="5">
        <f t="shared" si="511"/>
        <v>0</v>
      </c>
      <c r="BG338" s="8" t="str">
        <f t="shared" si="512"/>
        <v>Nem rövidtávú a feladat.</v>
      </c>
      <c r="BH338" s="5">
        <f t="shared" si="513"/>
        <v>1</v>
      </c>
      <c r="BI338" s="5">
        <f t="shared" si="514"/>
        <v>1</v>
      </c>
      <c r="BJ338" s="5">
        <f t="shared" si="515"/>
        <v>1</v>
      </c>
      <c r="BK338" s="5">
        <f t="shared" si="516"/>
        <v>1</v>
      </c>
      <c r="BL338" s="5">
        <f t="shared" si="517"/>
        <v>1</v>
      </c>
      <c r="BM338" s="4" t="str">
        <f t="shared" si="518"/>
        <v>Forráshiányos a feladat!</v>
      </c>
      <c r="BN338" s="5">
        <f t="shared" si="519"/>
        <v>0</v>
      </c>
      <c r="BO338" s="5">
        <f t="shared" si="520"/>
        <v>1</v>
      </c>
      <c r="BP338" s="5">
        <f t="shared" si="521"/>
        <v>0</v>
      </c>
      <c r="BQ338" s="5">
        <f t="shared" si="522"/>
        <v>0</v>
      </c>
      <c r="BR338" s="5">
        <f t="shared" si="523"/>
        <v>0</v>
      </c>
      <c r="BS338" s="8">
        <f t="shared" si="524"/>
        <v>0</v>
      </c>
      <c r="BT338" s="5">
        <f t="shared" si="525"/>
        <v>0</v>
      </c>
      <c r="BU338" s="5">
        <f t="shared" si="526"/>
        <v>0</v>
      </c>
      <c r="BV338" s="5">
        <f t="shared" si="527"/>
        <v>1</v>
      </c>
      <c r="BW338" s="5">
        <f t="shared" si="528"/>
        <v>1</v>
      </c>
      <c r="BX338" s="5">
        <f t="shared" si="529"/>
        <v>1</v>
      </c>
      <c r="BY338" s="5">
        <f t="shared" si="530"/>
        <v>1</v>
      </c>
      <c r="BZ338" s="5">
        <f t="shared" si="531"/>
        <v>1</v>
      </c>
      <c r="CA338" s="5">
        <f t="shared" si="532"/>
        <v>1</v>
      </c>
      <c r="CB338" s="5">
        <f t="shared" si="533"/>
        <v>1</v>
      </c>
      <c r="CC338" s="5">
        <f t="shared" si="534"/>
        <v>1</v>
      </c>
      <c r="CD338" s="5">
        <f t="shared" si="535"/>
        <v>1</v>
      </c>
      <c r="CE338" s="5" t="str">
        <f t="shared" si="536"/>
        <v>?</v>
      </c>
      <c r="CF338" s="4" t="str">
        <f t="shared" si="537"/>
        <v>Kitöltés rendben!</v>
      </c>
      <c r="CG338" s="5">
        <f t="shared" si="538"/>
        <v>1</v>
      </c>
      <c r="CH338" s="5">
        <f t="shared" si="539"/>
        <v>0</v>
      </c>
      <c r="CI338" s="5">
        <f t="shared" si="540"/>
        <v>1</v>
      </c>
    </row>
    <row r="339" spans="1:87" s="2" customFormat="1" ht="43.2" hidden="1" x14ac:dyDescent="0.3">
      <c r="A339" s="1" t="str">
        <f t="shared" si="500"/>
        <v>Kitöltés rendben!</v>
      </c>
      <c r="B339" s="172">
        <v>2</v>
      </c>
      <c r="C339" s="171" t="s">
        <v>435</v>
      </c>
      <c r="D339" s="173" t="s">
        <v>572</v>
      </c>
      <c r="E339" s="173" t="s">
        <v>576</v>
      </c>
      <c r="F339" s="174" t="str">
        <f>VLOOKUP($G339,Összesítő!$B:$F,2,FALSE)</f>
        <v>11-21306-1-002-00-11</v>
      </c>
      <c r="G339" s="171" t="s">
        <v>184</v>
      </c>
      <c r="H339" s="174">
        <f>COUNTA($G$3:G339)</f>
        <v>275</v>
      </c>
      <c r="I339" s="174" t="str">
        <f>AZ339&amp;"_"&amp;H339&amp;"_FIV_"&amp;LEFT(Előlap!$B$6,4)</f>
        <v>4160_275_FIV_2026</v>
      </c>
      <c r="J339" s="174" t="str">
        <f>VLOOKUP($G339,Összesítő!$B:$F,5,FALSE)</f>
        <v>Sárvár - kivéve Rábasömjén, Lánkapuszta, Csénye</v>
      </c>
      <c r="K339" s="174" t="str">
        <f>VLOOKUP($G339,Összesítő!$B:$F,4,FALSE)</f>
        <v>Sárvár Város Önkormányzata, Csénye Község Önkormányzata</v>
      </c>
      <c r="L339" s="6">
        <f t="shared" si="501"/>
        <v>80000</v>
      </c>
      <c r="M339" s="172">
        <v>2033</v>
      </c>
      <c r="N339" s="172">
        <v>2033</v>
      </c>
      <c r="O339" s="12">
        <v>0</v>
      </c>
      <c r="P339" s="7">
        <v>80000</v>
      </c>
      <c r="Q339" s="7">
        <v>0</v>
      </c>
      <c r="S339" s="7">
        <v>0</v>
      </c>
      <c r="T339" s="7">
        <v>0</v>
      </c>
      <c r="U339" s="7">
        <v>0</v>
      </c>
      <c r="V339" s="7">
        <v>0</v>
      </c>
      <c r="W339" s="7">
        <v>0</v>
      </c>
      <c r="X339" s="7">
        <v>0</v>
      </c>
      <c r="Y339" s="7">
        <v>0</v>
      </c>
      <c r="Z339" s="7">
        <v>0</v>
      </c>
      <c r="AA339" s="7">
        <v>0</v>
      </c>
      <c r="AB339" s="7">
        <v>0</v>
      </c>
      <c r="AC339" s="7">
        <v>0</v>
      </c>
      <c r="AD339" s="6">
        <f t="shared" si="502"/>
        <v>0</v>
      </c>
      <c r="AE339" s="3" t="str">
        <f t="shared" si="503"/>
        <v>Nem rövidtávú a feladat.</v>
      </c>
      <c r="AG339" s="7">
        <v>0</v>
      </c>
      <c r="AH339" s="7">
        <v>0</v>
      </c>
      <c r="AI339" s="7">
        <v>0</v>
      </c>
      <c r="AJ339" s="7">
        <v>0</v>
      </c>
      <c r="AK339" s="7">
        <v>0</v>
      </c>
      <c r="AL339" s="7">
        <v>0</v>
      </c>
      <c r="AM339" s="7">
        <v>0</v>
      </c>
      <c r="AN339" s="7">
        <v>0</v>
      </c>
      <c r="AO339" s="7">
        <v>0</v>
      </c>
      <c r="AP339" s="7">
        <v>0</v>
      </c>
      <c r="AQ339" s="7">
        <v>0</v>
      </c>
      <c r="AR339" s="6">
        <f t="shared" si="504"/>
        <v>0</v>
      </c>
      <c r="AS339" s="171" t="s">
        <v>580</v>
      </c>
      <c r="AT339" s="3" t="str">
        <f t="shared" si="505"/>
        <v>Forráshiányos a feladat!</v>
      </c>
      <c r="AV339" s="173" t="s">
        <v>0</v>
      </c>
      <c r="AW339" s="173" t="s">
        <v>0</v>
      </c>
      <c r="AZ339" s="8">
        <f>VLOOKUP($G339,Összesítő!$B:$F,3,FALSE)</f>
        <v>4160</v>
      </c>
      <c r="BA339" s="8">
        <f t="shared" si="506"/>
        <v>0</v>
      </c>
      <c r="BB339" s="5">
        <f t="shared" si="507"/>
        <v>1</v>
      </c>
      <c r="BC339" s="5" t="str">
        <f t="shared" si="508"/>
        <v>H</v>
      </c>
      <c r="BD339" s="5">
        <f t="shared" si="509"/>
        <v>0</v>
      </c>
      <c r="BE339" s="5">
        <f t="shared" si="510"/>
        <v>0</v>
      </c>
      <c r="BF339" s="5">
        <f t="shared" si="511"/>
        <v>0</v>
      </c>
      <c r="BG339" s="8" t="str">
        <f t="shared" si="512"/>
        <v>Nem rövidtávú a feladat.</v>
      </c>
      <c r="BH339" s="5">
        <f t="shared" si="513"/>
        <v>1</v>
      </c>
      <c r="BI339" s="5">
        <f t="shared" si="514"/>
        <v>1</v>
      </c>
      <c r="BJ339" s="5">
        <f t="shared" si="515"/>
        <v>1</v>
      </c>
      <c r="BK339" s="5">
        <f t="shared" si="516"/>
        <v>1</v>
      </c>
      <c r="BL339" s="5">
        <f t="shared" si="517"/>
        <v>1</v>
      </c>
      <c r="BM339" s="4" t="str">
        <f t="shared" si="518"/>
        <v>Forráshiányos a feladat!</v>
      </c>
      <c r="BN339" s="5">
        <f t="shared" si="519"/>
        <v>0</v>
      </c>
      <c r="BO339" s="5">
        <f t="shared" si="520"/>
        <v>1</v>
      </c>
      <c r="BP339" s="5">
        <f t="shared" si="521"/>
        <v>0</v>
      </c>
      <c r="BQ339" s="5">
        <f t="shared" si="522"/>
        <v>0</v>
      </c>
      <c r="BR339" s="5">
        <f t="shared" si="523"/>
        <v>0</v>
      </c>
      <c r="BS339" s="8">
        <f t="shared" si="524"/>
        <v>0</v>
      </c>
      <c r="BT339" s="5">
        <f t="shared" si="525"/>
        <v>0</v>
      </c>
      <c r="BU339" s="5">
        <f t="shared" si="526"/>
        <v>0</v>
      </c>
      <c r="BV339" s="5">
        <f t="shared" si="527"/>
        <v>1</v>
      </c>
      <c r="BW339" s="5">
        <f t="shared" si="528"/>
        <v>1</v>
      </c>
      <c r="BX339" s="5">
        <f t="shared" si="529"/>
        <v>1</v>
      </c>
      <c r="BY339" s="5">
        <f t="shared" si="530"/>
        <v>1</v>
      </c>
      <c r="BZ339" s="5">
        <f t="shared" si="531"/>
        <v>1</v>
      </c>
      <c r="CA339" s="5">
        <f t="shared" si="532"/>
        <v>1</v>
      </c>
      <c r="CB339" s="5">
        <f t="shared" si="533"/>
        <v>1</v>
      </c>
      <c r="CC339" s="5">
        <f t="shared" si="534"/>
        <v>1</v>
      </c>
      <c r="CD339" s="5">
        <f t="shared" si="535"/>
        <v>1</v>
      </c>
      <c r="CE339" s="5" t="str">
        <f t="shared" si="536"/>
        <v>?</v>
      </c>
      <c r="CF339" s="4" t="str">
        <f t="shared" si="537"/>
        <v>Kitöltés rendben!</v>
      </c>
      <c r="CG339" s="5">
        <f t="shared" si="538"/>
        <v>1</v>
      </c>
      <c r="CH339" s="5">
        <f t="shared" si="539"/>
        <v>0</v>
      </c>
      <c r="CI339" s="5">
        <f t="shared" si="540"/>
        <v>1</v>
      </c>
    </row>
    <row r="340" spans="1:87" s="2" customFormat="1" ht="43.2" hidden="1" customHeight="1" x14ac:dyDescent="0.3">
      <c r="A340" s="1" t="str">
        <f t="shared" si="500"/>
        <v>Kitöltés rendben!</v>
      </c>
      <c r="B340" s="172">
        <v>2</v>
      </c>
      <c r="C340" s="171" t="s">
        <v>479</v>
      </c>
      <c r="D340" s="173" t="s">
        <v>573</v>
      </c>
      <c r="E340" s="173" t="s">
        <v>576</v>
      </c>
      <c r="F340" s="174" t="str">
        <f>VLOOKUP($G340,Összesítő!$B:$F,2,FALSE)</f>
        <v>11-21306-1-002-00-11</v>
      </c>
      <c r="G340" s="171" t="s">
        <v>184</v>
      </c>
      <c r="H340" s="174">
        <f>COUNTA($G$3:G340)</f>
        <v>276</v>
      </c>
      <c r="I340" s="174" t="str">
        <f>AZ340&amp;"_"&amp;H340&amp;"_FIV_"&amp;LEFT(Előlap!$B$6,4)</f>
        <v>4160_276_FIV_2026</v>
      </c>
      <c r="J340" s="174" t="str">
        <f>VLOOKUP($G340,Összesítő!$B:$F,5,FALSE)</f>
        <v>Sárvár - kivéve Rábasömjén, Lánkapuszta, Csénye</v>
      </c>
      <c r="K340" s="174" t="str">
        <f>VLOOKUP($G340,Összesítő!$B:$F,4,FALSE)</f>
        <v>Sárvár Város Önkormányzata, Csénye Község Önkormányzata</v>
      </c>
      <c r="L340" s="6">
        <f t="shared" si="501"/>
        <v>15000</v>
      </c>
      <c r="M340" s="172">
        <v>2034</v>
      </c>
      <c r="N340" s="172">
        <v>2034</v>
      </c>
      <c r="O340" s="12">
        <v>0</v>
      </c>
      <c r="P340" s="7">
        <v>15000</v>
      </c>
      <c r="Q340" s="7">
        <v>0</v>
      </c>
      <c r="S340" s="7">
        <v>0</v>
      </c>
      <c r="T340" s="7">
        <v>0</v>
      </c>
      <c r="U340" s="7">
        <v>0</v>
      </c>
      <c r="V340" s="7">
        <v>0</v>
      </c>
      <c r="W340" s="7">
        <v>0</v>
      </c>
      <c r="X340" s="7">
        <v>0</v>
      </c>
      <c r="Y340" s="7">
        <v>0</v>
      </c>
      <c r="Z340" s="7">
        <v>0</v>
      </c>
      <c r="AA340" s="7">
        <v>0</v>
      </c>
      <c r="AB340" s="7">
        <v>0</v>
      </c>
      <c r="AC340" s="7">
        <v>0</v>
      </c>
      <c r="AD340" s="6">
        <f t="shared" si="502"/>
        <v>0</v>
      </c>
      <c r="AE340" s="3" t="str">
        <f t="shared" si="503"/>
        <v>Nem rövidtávú a feladat.</v>
      </c>
      <c r="AG340" s="7">
        <v>0</v>
      </c>
      <c r="AH340" s="7">
        <v>0</v>
      </c>
      <c r="AI340" s="7">
        <v>0</v>
      </c>
      <c r="AJ340" s="7">
        <v>0</v>
      </c>
      <c r="AK340" s="7">
        <v>0</v>
      </c>
      <c r="AL340" s="7">
        <v>0</v>
      </c>
      <c r="AM340" s="7">
        <v>0</v>
      </c>
      <c r="AN340" s="7">
        <v>0</v>
      </c>
      <c r="AO340" s="7">
        <v>0</v>
      </c>
      <c r="AP340" s="7">
        <v>0</v>
      </c>
      <c r="AQ340" s="7">
        <v>0</v>
      </c>
      <c r="AR340" s="6">
        <f t="shared" si="504"/>
        <v>0</v>
      </c>
      <c r="AS340" s="171" t="s">
        <v>580</v>
      </c>
      <c r="AT340" s="3" t="str">
        <f t="shared" si="505"/>
        <v>Forráshiányos a feladat!</v>
      </c>
      <c r="AV340" s="173" t="s">
        <v>0</v>
      </c>
      <c r="AW340" s="173" t="s">
        <v>0</v>
      </c>
      <c r="AZ340" s="8">
        <f>VLOOKUP($G340,Összesítő!$B:$F,3,FALSE)</f>
        <v>4160</v>
      </c>
      <c r="BA340" s="8">
        <f t="shared" si="506"/>
        <v>0</v>
      </c>
      <c r="BB340" s="5">
        <f t="shared" si="507"/>
        <v>1</v>
      </c>
      <c r="BC340" s="5" t="str">
        <f t="shared" si="508"/>
        <v>H</v>
      </c>
      <c r="BD340" s="5">
        <f t="shared" si="509"/>
        <v>0</v>
      </c>
      <c r="BE340" s="5">
        <f t="shared" si="510"/>
        <v>0</v>
      </c>
      <c r="BF340" s="5">
        <f t="shared" si="511"/>
        <v>0</v>
      </c>
      <c r="BG340" s="8" t="str">
        <f t="shared" si="512"/>
        <v>Nem rövidtávú a feladat.</v>
      </c>
      <c r="BH340" s="5">
        <f t="shared" si="513"/>
        <v>1</v>
      </c>
      <c r="BI340" s="5">
        <f t="shared" si="514"/>
        <v>1</v>
      </c>
      <c r="BJ340" s="5">
        <f t="shared" si="515"/>
        <v>1</v>
      </c>
      <c r="BK340" s="5">
        <f t="shared" si="516"/>
        <v>1</v>
      </c>
      <c r="BL340" s="5">
        <f t="shared" si="517"/>
        <v>1</v>
      </c>
      <c r="BM340" s="4" t="str">
        <f t="shared" si="518"/>
        <v>Forráshiányos a feladat!</v>
      </c>
      <c r="BN340" s="5">
        <f t="shared" si="519"/>
        <v>0</v>
      </c>
      <c r="BO340" s="5">
        <f t="shared" si="520"/>
        <v>1</v>
      </c>
      <c r="BP340" s="5">
        <f t="shared" si="521"/>
        <v>0</v>
      </c>
      <c r="BQ340" s="5">
        <f t="shared" si="522"/>
        <v>0</v>
      </c>
      <c r="BR340" s="5">
        <f t="shared" si="523"/>
        <v>0</v>
      </c>
      <c r="BS340" s="8">
        <f t="shared" si="524"/>
        <v>0</v>
      </c>
      <c r="BT340" s="5">
        <f t="shared" si="525"/>
        <v>0</v>
      </c>
      <c r="BU340" s="5">
        <f t="shared" si="526"/>
        <v>0</v>
      </c>
      <c r="BV340" s="5">
        <f t="shared" si="527"/>
        <v>1</v>
      </c>
      <c r="BW340" s="5">
        <f t="shared" si="528"/>
        <v>1</v>
      </c>
      <c r="BX340" s="5">
        <f t="shared" si="529"/>
        <v>1</v>
      </c>
      <c r="BY340" s="5">
        <f t="shared" si="530"/>
        <v>1</v>
      </c>
      <c r="BZ340" s="5">
        <f t="shared" si="531"/>
        <v>1</v>
      </c>
      <c r="CA340" s="5">
        <f t="shared" si="532"/>
        <v>1</v>
      </c>
      <c r="CB340" s="5">
        <f t="shared" si="533"/>
        <v>1</v>
      </c>
      <c r="CC340" s="5">
        <f t="shared" si="534"/>
        <v>1</v>
      </c>
      <c r="CD340" s="5">
        <f t="shared" si="535"/>
        <v>1</v>
      </c>
      <c r="CE340" s="5" t="str">
        <f t="shared" si="536"/>
        <v>?</v>
      </c>
      <c r="CF340" s="4" t="str">
        <f t="shared" si="537"/>
        <v>Kitöltés rendben!</v>
      </c>
      <c r="CG340" s="5">
        <f t="shared" si="538"/>
        <v>1</v>
      </c>
      <c r="CH340" s="5">
        <f t="shared" si="539"/>
        <v>0</v>
      </c>
      <c r="CI340" s="5">
        <f t="shared" si="540"/>
        <v>1</v>
      </c>
    </row>
    <row r="341" spans="1:87" s="2" customFormat="1" ht="43.2" hidden="1" customHeight="1" x14ac:dyDescent="0.3">
      <c r="A341" s="1" t="str">
        <f t="shared" si="500"/>
        <v>Kitöltés rendben!</v>
      </c>
      <c r="B341" s="172">
        <v>2</v>
      </c>
      <c r="C341" s="171" t="s">
        <v>477</v>
      </c>
      <c r="D341" s="173" t="s">
        <v>510</v>
      </c>
      <c r="E341" s="173" t="s">
        <v>574</v>
      </c>
      <c r="F341" s="174" t="str">
        <f>VLOOKUP($G341,Összesítő!$B:$F,2,FALSE)</f>
        <v>11-21306-1-002-00-11</v>
      </c>
      <c r="G341" s="171" t="s">
        <v>184</v>
      </c>
      <c r="H341" s="174">
        <f>COUNTA($G$3:G341)</f>
        <v>277</v>
      </c>
      <c r="I341" s="174" t="str">
        <f>AZ341&amp;"_"&amp;H341&amp;"_FIV_"&amp;LEFT(Előlap!$B$6,4)</f>
        <v>4160_277_FIV_2026</v>
      </c>
      <c r="J341" s="174" t="str">
        <f>VLOOKUP($G341,Összesítő!$B:$F,5,FALSE)</f>
        <v>Sárvár - kivéve Rábasömjén, Lánkapuszta, Csénye</v>
      </c>
      <c r="K341" s="174" t="str">
        <f>VLOOKUP($G341,Összesítő!$B:$F,4,FALSE)</f>
        <v>Sárvár Város Önkormányzata, Csénye Község Önkormányzata</v>
      </c>
      <c r="L341" s="6">
        <f t="shared" si="501"/>
        <v>10000</v>
      </c>
      <c r="M341" s="172">
        <v>2028</v>
      </c>
      <c r="N341" s="172">
        <v>2028</v>
      </c>
      <c r="O341" s="12">
        <v>0</v>
      </c>
      <c r="P341" s="7">
        <v>10000</v>
      </c>
      <c r="Q341" s="7">
        <v>0</v>
      </c>
      <c r="S341" s="7">
        <v>0</v>
      </c>
      <c r="T341" s="7">
        <v>0</v>
      </c>
      <c r="U341" s="7">
        <v>0</v>
      </c>
      <c r="V341" s="7">
        <v>0</v>
      </c>
      <c r="W341" s="7">
        <v>0</v>
      </c>
      <c r="X341" s="7">
        <v>0</v>
      </c>
      <c r="Y341" s="7">
        <v>0</v>
      </c>
      <c r="Z341" s="7">
        <v>0</v>
      </c>
      <c r="AA341" s="7">
        <v>0</v>
      </c>
      <c r="AB341" s="7">
        <v>0</v>
      </c>
      <c r="AC341" s="7">
        <v>0</v>
      </c>
      <c r="AD341" s="6">
        <f t="shared" si="502"/>
        <v>0</v>
      </c>
      <c r="AE341" s="3" t="str">
        <f t="shared" si="503"/>
        <v>Nem rövidtávú a feladat.</v>
      </c>
      <c r="AG341" s="7">
        <v>0</v>
      </c>
      <c r="AH341" s="7">
        <v>0</v>
      </c>
      <c r="AI341" s="7">
        <v>0</v>
      </c>
      <c r="AJ341" s="7">
        <v>0</v>
      </c>
      <c r="AK341" s="7">
        <v>0</v>
      </c>
      <c r="AL341" s="7">
        <v>0</v>
      </c>
      <c r="AM341" s="7">
        <v>0</v>
      </c>
      <c r="AN341" s="7">
        <v>0</v>
      </c>
      <c r="AO341" s="7">
        <v>0</v>
      </c>
      <c r="AP341" s="7">
        <v>0</v>
      </c>
      <c r="AQ341" s="7">
        <v>0</v>
      </c>
      <c r="AR341" s="6">
        <f t="shared" si="504"/>
        <v>0</v>
      </c>
      <c r="AS341" s="171" t="s">
        <v>580</v>
      </c>
      <c r="AT341" s="3" t="str">
        <f t="shared" si="505"/>
        <v>Forráshiányos a feladat!</v>
      </c>
      <c r="AV341" s="173" t="s">
        <v>0</v>
      </c>
      <c r="AW341" s="173" t="s">
        <v>0</v>
      </c>
      <c r="AZ341" s="8">
        <f>VLOOKUP($G341,Összesítő!$B:$F,3,FALSE)</f>
        <v>4160</v>
      </c>
      <c r="BA341" s="8">
        <f t="shared" si="506"/>
        <v>0</v>
      </c>
      <c r="BB341" s="5">
        <f t="shared" si="507"/>
        <v>1</v>
      </c>
      <c r="BC341" s="5" t="str">
        <f t="shared" si="508"/>
        <v>H</v>
      </c>
      <c r="BD341" s="5">
        <f t="shared" si="509"/>
        <v>0</v>
      </c>
      <c r="BE341" s="5">
        <f t="shared" si="510"/>
        <v>0</v>
      </c>
      <c r="BF341" s="5">
        <f t="shared" si="511"/>
        <v>0</v>
      </c>
      <c r="BG341" s="8" t="str">
        <f t="shared" si="512"/>
        <v>Nem rövidtávú a feladat.</v>
      </c>
      <c r="BH341" s="5">
        <f t="shared" si="513"/>
        <v>1</v>
      </c>
      <c r="BI341" s="5">
        <f t="shared" si="514"/>
        <v>1</v>
      </c>
      <c r="BJ341" s="5">
        <f t="shared" si="515"/>
        <v>1</v>
      </c>
      <c r="BK341" s="5">
        <f t="shared" si="516"/>
        <v>1</v>
      </c>
      <c r="BL341" s="5">
        <f t="shared" si="517"/>
        <v>1</v>
      </c>
      <c r="BM341" s="4" t="str">
        <f t="shared" si="518"/>
        <v>Forráshiányos a feladat!</v>
      </c>
      <c r="BN341" s="5">
        <f t="shared" si="519"/>
        <v>0</v>
      </c>
      <c r="BO341" s="5">
        <f t="shared" si="520"/>
        <v>1</v>
      </c>
      <c r="BP341" s="5">
        <f t="shared" si="521"/>
        <v>0</v>
      </c>
      <c r="BQ341" s="5">
        <f t="shared" si="522"/>
        <v>0</v>
      </c>
      <c r="BR341" s="5">
        <f t="shared" si="523"/>
        <v>0</v>
      </c>
      <c r="BS341" s="8">
        <f t="shared" si="524"/>
        <v>0</v>
      </c>
      <c r="BT341" s="5">
        <f t="shared" si="525"/>
        <v>0</v>
      </c>
      <c r="BU341" s="5">
        <f t="shared" si="526"/>
        <v>0</v>
      </c>
      <c r="BV341" s="5">
        <f t="shared" si="527"/>
        <v>1</v>
      </c>
      <c r="BW341" s="5">
        <f t="shared" si="528"/>
        <v>1</v>
      </c>
      <c r="BX341" s="5">
        <f t="shared" si="529"/>
        <v>1</v>
      </c>
      <c r="BY341" s="5">
        <f t="shared" si="530"/>
        <v>1</v>
      </c>
      <c r="BZ341" s="5">
        <f t="shared" si="531"/>
        <v>1</v>
      </c>
      <c r="CA341" s="5">
        <f t="shared" si="532"/>
        <v>1</v>
      </c>
      <c r="CB341" s="5">
        <f t="shared" si="533"/>
        <v>1</v>
      </c>
      <c r="CC341" s="5">
        <f t="shared" si="534"/>
        <v>1</v>
      </c>
      <c r="CD341" s="5">
        <f t="shared" si="535"/>
        <v>1</v>
      </c>
      <c r="CE341" s="5" t="str">
        <f t="shared" si="536"/>
        <v>?</v>
      </c>
      <c r="CF341" s="4" t="str">
        <f t="shared" si="537"/>
        <v>Kitöltés rendben!</v>
      </c>
      <c r="CG341" s="5">
        <f t="shared" si="538"/>
        <v>1</v>
      </c>
      <c r="CH341" s="5">
        <f t="shared" si="539"/>
        <v>0</v>
      </c>
      <c r="CI341" s="5">
        <f t="shared" si="540"/>
        <v>1</v>
      </c>
    </row>
    <row r="342" spans="1:87" s="2" customFormat="1" ht="43.2" hidden="1" customHeight="1" x14ac:dyDescent="0.3">
      <c r="A342" s="1" t="str">
        <f t="shared" si="500"/>
        <v>Kitöltés rendben!</v>
      </c>
      <c r="B342" s="172">
        <v>2</v>
      </c>
      <c r="C342" s="171" t="s">
        <v>468</v>
      </c>
      <c r="D342" s="173" t="s">
        <v>513</v>
      </c>
      <c r="E342" s="173" t="s">
        <v>574</v>
      </c>
      <c r="F342" s="174" t="str">
        <f>VLOOKUP($G342,Összesítő!$B:$F,2,FALSE)</f>
        <v>11-21306-1-002-00-11</v>
      </c>
      <c r="G342" s="171" t="s">
        <v>184</v>
      </c>
      <c r="H342" s="174">
        <f>COUNTA($G$3:G342)</f>
        <v>278</v>
      </c>
      <c r="I342" s="174" t="str">
        <f>AZ342&amp;"_"&amp;H342&amp;"_FIV_"&amp;LEFT(Előlap!$B$6,4)</f>
        <v>4160_278_FIV_2026</v>
      </c>
      <c r="J342" s="174" t="str">
        <f>VLOOKUP($G342,Összesítő!$B:$F,5,FALSE)</f>
        <v>Sárvár - kivéve Rábasömjén, Lánkapuszta, Csénye</v>
      </c>
      <c r="K342" s="174" t="str">
        <f>VLOOKUP($G342,Összesítő!$B:$F,4,FALSE)</f>
        <v>Sárvár Város Önkormányzata, Csénye Község Önkormányzata</v>
      </c>
      <c r="L342" s="6">
        <f t="shared" si="501"/>
        <v>13500</v>
      </c>
      <c r="M342" s="172">
        <v>2031</v>
      </c>
      <c r="N342" s="172">
        <v>2031</v>
      </c>
      <c r="O342" s="12">
        <v>0</v>
      </c>
      <c r="P342" s="7">
        <v>13500</v>
      </c>
      <c r="Q342" s="7">
        <v>0</v>
      </c>
      <c r="S342" s="7">
        <v>0</v>
      </c>
      <c r="T342" s="7">
        <v>0</v>
      </c>
      <c r="U342" s="7">
        <v>0</v>
      </c>
      <c r="V342" s="7">
        <v>0</v>
      </c>
      <c r="W342" s="7">
        <v>0</v>
      </c>
      <c r="X342" s="7">
        <v>0</v>
      </c>
      <c r="Y342" s="7">
        <v>0</v>
      </c>
      <c r="Z342" s="7">
        <v>0</v>
      </c>
      <c r="AA342" s="7">
        <v>0</v>
      </c>
      <c r="AB342" s="7">
        <v>0</v>
      </c>
      <c r="AC342" s="7">
        <v>0</v>
      </c>
      <c r="AD342" s="6">
        <f t="shared" si="502"/>
        <v>0</v>
      </c>
      <c r="AE342" s="3" t="str">
        <f t="shared" si="503"/>
        <v>Nem rövidtávú a feladat.</v>
      </c>
      <c r="AG342" s="7">
        <v>0</v>
      </c>
      <c r="AH342" s="7">
        <v>0</v>
      </c>
      <c r="AI342" s="7">
        <v>0</v>
      </c>
      <c r="AJ342" s="7">
        <v>0</v>
      </c>
      <c r="AK342" s="7">
        <v>0</v>
      </c>
      <c r="AL342" s="7">
        <v>0</v>
      </c>
      <c r="AM342" s="7">
        <v>0</v>
      </c>
      <c r="AN342" s="7">
        <v>0</v>
      </c>
      <c r="AO342" s="7">
        <v>0</v>
      </c>
      <c r="AP342" s="7">
        <v>0</v>
      </c>
      <c r="AQ342" s="7">
        <v>0</v>
      </c>
      <c r="AR342" s="6">
        <f t="shared" si="504"/>
        <v>0</v>
      </c>
      <c r="AS342" s="171" t="s">
        <v>580</v>
      </c>
      <c r="AT342" s="3" t="str">
        <f t="shared" si="505"/>
        <v>Forráshiányos a feladat!</v>
      </c>
      <c r="AV342" s="173" t="s">
        <v>0</v>
      </c>
      <c r="AW342" s="173" t="s">
        <v>0</v>
      </c>
      <c r="AZ342" s="8">
        <f>VLOOKUP($G342,Összesítő!$B:$F,3,FALSE)</f>
        <v>4160</v>
      </c>
      <c r="BA342" s="8">
        <f t="shared" si="506"/>
        <v>0</v>
      </c>
      <c r="BB342" s="5">
        <f t="shared" si="507"/>
        <v>1</v>
      </c>
      <c r="BC342" s="5" t="str">
        <f t="shared" si="508"/>
        <v>H</v>
      </c>
      <c r="BD342" s="5">
        <f t="shared" si="509"/>
        <v>0</v>
      </c>
      <c r="BE342" s="5">
        <f t="shared" si="510"/>
        <v>0</v>
      </c>
      <c r="BF342" s="5">
        <f t="shared" si="511"/>
        <v>0</v>
      </c>
      <c r="BG342" s="8" t="str">
        <f t="shared" si="512"/>
        <v>Nem rövidtávú a feladat.</v>
      </c>
      <c r="BH342" s="5">
        <f t="shared" si="513"/>
        <v>1</v>
      </c>
      <c r="BI342" s="5">
        <f t="shared" si="514"/>
        <v>1</v>
      </c>
      <c r="BJ342" s="5">
        <f t="shared" si="515"/>
        <v>1</v>
      </c>
      <c r="BK342" s="5">
        <f t="shared" si="516"/>
        <v>1</v>
      </c>
      <c r="BL342" s="5">
        <f t="shared" si="517"/>
        <v>1</v>
      </c>
      <c r="BM342" s="4" t="str">
        <f t="shared" si="518"/>
        <v>Forráshiányos a feladat!</v>
      </c>
      <c r="BN342" s="5">
        <f t="shared" si="519"/>
        <v>0</v>
      </c>
      <c r="BO342" s="5">
        <f t="shared" si="520"/>
        <v>1</v>
      </c>
      <c r="BP342" s="5">
        <f t="shared" si="521"/>
        <v>0</v>
      </c>
      <c r="BQ342" s="5">
        <f t="shared" si="522"/>
        <v>0</v>
      </c>
      <c r="BR342" s="5">
        <f t="shared" si="523"/>
        <v>0</v>
      </c>
      <c r="BS342" s="8">
        <f t="shared" si="524"/>
        <v>0</v>
      </c>
      <c r="BT342" s="5">
        <f t="shared" si="525"/>
        <v>0</v>
      </c>
      <c r="BU342" s="5">
        <f t="shared" si="526"/>
        <v>0</v>
      </c>
      <c r="BV342" s="5">
        <f t="shared" si="527"/>
        <v>1</v>
      </c>
      <c r="BW342" s="5">
        <f t="shared" si="528"/>
        <v>1</v>
      </c>
      <c r="BX342" s="5">
        <f t="shared" si="529"/>
        <v>1</v>
      </c>
      <c r="BY342" s="5">
        <f t="shared" si="530"/>
        <v>1</v>
      </c>
      <c r="BZ342" s="5">
        <f t="shared" si="531"/>
        <v>1</v>
      </c>
      <c r="CA342" s="5">
        <f t="shared" si="532"/>
        <v>1</v>
      </c>
      <c r="CB342" s="5">
        <f t="shared" si="533"/>
        <v>1</v>
      </c>
      <c r="CC342" s="5">
        <f t="shared" si="534"/>
        <v>1</v>
      </c>
      <c r="CD342" s="5">
        <f t="shared" si="535"/>
        <v>1</v>
      </c>
      <c r="CE342" s="5" t="str">
        <f t="shared" si="536"/>
        <v>?</v>
      </c>
      <c r="CF342" s="4" t="str">
        <f t="shared" si="537"/>
        <v>Kitöltés rendben!</v>
      </c>
      <c r="CG342" s="5">
        <f t="shared" si="538"/>
        <v>1</v>
      </c>
      <c r="CH342" s="5">
        <f t="shared" si="539"/>
        <v>0</v>
      </c>
      <c r="CI342" s="5">
        <f t="shared" si="540"/>
        <v>1</v>
      </c>
    </row>
    <row r="343" spans="1:87" s="2" customFormat="1" ht="43.2" hidden="1" x14ac:dyDescent="0.3">
      <c r="A343" s="1" t="str">
        <f t="shared" si="500"/>
        <v>Kitöltés rendben!</v>
      </c>
      <c r="B343" s="172">
        <v>2</v>
      </c>
      <c r="C343" s="171" t="s">
        <v>399</v>
      </c>
      <c r="D343" s="173" t="s">
        <v>509</v>
      </c>
      <c r="E343" s="173" t="s">
        <v>576</v>
      </c>
      <c r="F343" s="174" t="str">
        <f>VLOOKUP($G343,Összesítő!$B:$F,2,FALSE)</f>
        <v>11-21306-1-002-00-11</v>
      </c>
      <c r="G343" s="171" t="s">
        <v>184</v>
      </c>
      <c r="H343" s="174">
        <f>COUNTA($G$3:G343)</f>
        <v>279</v>
      </c>
      <c r="I343" s="174" t="str">
        <f>AZ343&amp;"_"&amp;H343&amp;"_FIV_"&amp;LEFT(Előlap!$B$6,4)</f>
        <v>4160_279_FIV_2026</v>
      </c>
      <c r="J343" s="174" t="str">
        <f>VLOOKUP($G343,Összesítő!$B:$F,5,FALSE)</f>
        <v>Sárvár - kivéve Rábasömjén, Lánkapuszta, Csénye</v>
      </c>
      <c r="K343" s="174" t="str">
        <f>VLOOKUP($G343,Összesítő!$B:$F,4,FALSE)</f>
        <v>Sárvár Város Önkormányzata, Csénye Község Önkormányzata</v>
      </c>
      <c r="L343" s="6">
        <f t="shared" si="501"/>
        <v>80000</v>
      </c>
      <c r="M343" s="172">
        <v>2035</v>
      </c>
      <c r="N343" s="172">
        <v>2035</v>
      </c>
      <c r="O343" s="12">
        <v>0</v>
      </c>
      <c r="P343" s="7">
        <v>80000</v>
      </c>
      <c r="Q343" s="7">
        <v>0</v>
      </c>
      <c r="S343" s="7">
        <v>0</v>
      </c>
      <c r="T343" s="7">
        <v>0</v>
      </c>
      <c r="U343" s="7">
        <v>0</v>
      </c>
      <c r="V343" s="7">
        <v>0</v>
      </c>
      <c r="W343" s="7">
        <v>0</v>
      </c>
      <c r="X343" s="7">
        <v>0</v>
      </c>
      <c r="Y343" s="7">
        <v>0</v>
      </c>
      <c r="Z343" s="7">
        <v>0</v>
      </c>
      <c r="AA343" s="7">
        <v>0</v>
      </c>
      <c r="AB343" s="7">
        <v>0</v>
      </c>
      <c r="AC343" s="7">
        <v>0</v>
      </c>
      <c r="AD343" s="6">
        <f t="shared" si="502"/>
        <v>0</v>
      </c>
      <c r="AE343" s="3" t="str">
        <f t="shared" si="503"/>
        <v>Nem rövidtávú a feladat.</v>
      </c>
      <c r="AG343" s="7">
        <v>0</v>
      </c>
      <c r="AH343" s="7">
        <v>0</v>
      </c>
      <c r="AI343" s="7">
        <v>31692</v>
      </c>
      <c r="AJ343" s="7">
        <v>0</v>
      </c>
      <c r="AK343" s="7">
        <v>0</v>
      </c>
      <c r="AL343" s="7">
        <v>0</v>
      </c>
      <c r="AM343" s="7">
        <v>0</v>
      </c>
      <c r="AN343" s="7">
        <v>0</v>
      </c>
      <c r="AO343" s="7">
        <v>0</v>
      </c>
      <c r="AP343" s="7">
        <v>0</v>
      </c>
      <c r="AQ343" s="7">
        <v>0</v>
      </c>
      <c r="AR343" s="6">
        <f t="shared" si="504"/>
        <v>31692</v>
      </c>
      <c r="AS343" s="171" t="s">
        <v>580</v>
      </c>
      <c r="AT343" s="3" t="str">
        <f t="shared" si="505"/>
        <v>Forráshiányos a feladat!</v>
      </c>
      <c r="AV343" s="173" t="s">
        <v>0</v>
      </c>
      <c r="AW343" s="173" t="s">
        <v>0</v>
      </c>
      <c r="AZ343" s="8">
        <f>VLOOKUP($G343,Összesítő!$B:$F,3,FALSE)</f>
        <v>4160</v>
      </c>
      <c r="BA343" s="8">
        <f t="shared" si="506"/>
        <v>0</v>
      </c>
      <c r="BB343" s="5">
        <f t="shared" si="507"/>
        <v>1</v>
      </c>
      <c r="BC343" s="5" t="str">
        <f t="shared" si="508"/>
        <v>H</v>
      </c>
      <c r="BD343" s="5">
        <f t="shared" si="509"/>
        <v>0</v>
      </c>
      <c r="BE343" s="5">
        <f t="shared" si="510"/>
        <v>0</v>
      </c>
      <c r="BF343" s="5">
        <f t="shared" si="511"/>
        <v>0</v>
      </c>
      <c r="BG343" s="8" t="str">
        <f t="shared" si="512"/>
        <v>Nem rövidtávú a feladat.</v>
      </c>
      <c r="BH343" s="5">
        <f t="shared" si="513"/>
        <v>1</v>
      </c>
      <c r="BI343" s="5">
        <f t="shared" si="514"/>
        <v>1</v>
      </c>
      <c r="BJ343" s="5">
        <f t="shared" si="515"/>
        <v>1</v>
      </c>
      <c r="BK343" s="5">
        <f t="shared" si="516"/>
        <v>1</v>
      </c>
      <c r="BL343" s="5">
        <f t="shared" si="517"/>
        <v>1</v>
      </c>
      <c r="BM343" s="4" t="str">
        <f t="shared" si="518"/>
        <v>Forráshiányos a feladat!</v>
      </c>
      <c r="BN343" s="5">
        <f t="shared" si="519"/>
        <v>0</v>
      </c>
      <c r="BO343" s="5">
        <f t="shared" si="520"/>
        <v>1</v>
      </c>
      <c r="BP343" s="5">
        <f t="shared" si="521"/>
        <v>0</v>
      </c>
      <c r="BQ343" s="5">
        <f t="shared" si="522"/>
        <v>0</v>
      </c>
      <c r="BR343" s="5">
        <f t="shared" si="523"/>
        <v>0</v>
      </c>
      <c r="BS343" s="8">
        <f t="shared" si="524"/>
        <v>0</v>
      </c>
      <c r="BT343" s="5">
        <f t="shared" si="525"/>
        <v>0</v>
      </c>
      <c r="BU343" s="5">
        <f t="shared" si="526"/>
        <v>0</v>
      </c>
      <c r="BV343" s="5">
        <f t="shared" si="527"/>
        <v>1</v>
      </c>
      <c r="BW343" s="5">
        <f t="shared" si="528"/>
        <v>1</v>
      </c>
      <c r="BX343" s="5">
        <f t="shared" si="529"/>
        <v>1</v>
      </c>
      <c r="BY343" s="5">
        <f t="shared" si="530"/>
        <v>1</v>
      </c>
      <c r="BZ343" s="5">
        <f t="shared" si="531"/>
        <v>1</v>
      </c>
      <c r="CA343" s="5">
        <f t="shared" si="532"/>
        <v>1</v>
      </c>
      <c r="CB343" s="5">
        <f t="shared" si="533"/>
        <v>1</v>
      </c>
      <c r="CC343" s="5">
        <f t="shared" si="534"/>
        <v>1</v>
      </c>
      <c r="CD343" s="5">
        <f t="shared" si="535"/>
        <v>1</v>
      </c>
      <c r="CE343" s="5" t="str">
        <f t="shared" si="536"/>
        <v>?</v>
      </c>
      <c r="CF343" s="4" t="str">
        <f t="shared" si="537"/>
        <v>Kitöltés rendben!</v>
      </c>
      <c r="CG343" s="5">
        <f t="shared" si="538"/>
        <v>1</v>
      </c>
      <c r="CH343" s="5">
        <f t="shared" si="539"/>
        <v>0</v>
      </c>
      <c r="CI343" s="5">
        <f t="shared" si="540"/>
        <v>1</v>
      </c>
    </row>
    <row r="344" spans="1:87" s="2" customFormat="1" ht="43.2" hidden="1" customHeight="1" x14ac:dyDescent="0.3">
      <c r="A344" s="1" t="str">
        <f t="shared" si="500"/>
        <v>Kitöltés rendben!</v>
      </c>
      <c r="B344" s="172">
        <v>2</v>
      </c>
      <c r="C344" s="171" t="s">
        <v>481</v>
      </c>
      <c r="D344" s="173" t="s">
        <v>511</v>
      </c>
      <c r="E344" s="173" t="s">
        <v>574</v>
      </c>
      <c r="F344" s="174" t="str">
        <f>VLOOKUP($G344,Összesítő!$B:$F,2,FALSE)</f>
        <v>11-21306-1-002-00-11</v>
      </c>
      <c r="G344" s="171" t="s">
        <v>184</v>
      </c>
      <c r="H344" s="174">
        <f>COUNTA($G$3:G344)</f>
        <v>280</v>
      </c>
      <c r="I344" s="174" t="str">
        <f>AZ344&amp;"_"&amp;H344&amp;"_FIV_"&amp;LEFT(Előlap!$B$6,4)</f>
        <v>4160_280_FIV_2026</v>
      </c>
      <c r="J344" s="174" t="str">
        <f>VLOOKUP($G344,Összesítő!$B:$F,5,FALSE)</f>
        <v>Sárvár - kivéve Rábasömjén, Lánkapuszta, Csénye</v>
      </c>
      <c r="K344" s="174" t="str">
        <f>VLOOKUP($G344,Összesítő!$B:$F,4,FALSE)</f>
        <v>Sárvár Város Önkormányzata, Csénye Község Önkormányzata</v>
      </c>
      <c r="L344" s="6">
        <f t="shared" si="501"/>
        <v>10000</v>
      </c>
      <c r="M344" s="172">
        <v>2028</v>
      </c>
      <c r="N344" s="172">
        <v>2028</v>
      </c>
      <c r="O344" s="12">
        <v>0</v>
      </c>
      <c r="P344" s="7">
        <v>10000</v>
      </c>
      <c r="Q344" s="7">
        <v>0</v>
      </c>
      <c r="S344" s="7">
        <v>0</v>
      </c>
      <c r="T344" s="7">
        <v>0</v>
      </c>
      <c r="U344" s="7">
        <v>0</v>
      </c>
      <c r="V344" s="7">
        <v>0</v>
      </c>
      <c r="W344" s="7">
        <v>0</v>
      </c>
      <c r="X344" s="7">
        <v>0</v>
      </c>
      <c r="Y344" s="7">
        <v>0</v>
      </c>
      <c r="Z344" s="7">
        <v>0</v>
      </c>
      <c r="AA344" s="7">
        <v>0</v>
      </c>
      <c r="AB344" s="7">
        <v>0</v>
      </c>
      <c r="AC344" s="7">
        <v>0</v>
      </c>
      <c r="AD344" s="6">
        <f t="shared" si="502"/>
        <v>0</v>
      </c>
      <c r="AE344" s="3" t="str">
        <f t="shared" si="503"/>
        <v>Nem rövidtávú a feladat.</v>
      </c>
      <c r="AG344" s="7">
        <v>0</v>
      </c>
      <c r="AH344" s="7">
        <v>0</v>
      </c>
      <c r="AI344" s="7">
        <v>0</v>
      </c>
      <c r="AJ344" s="7">
        <v>0</v>
      </c>
      <c r="AK344" s="7">
        <v>0</v>
      </c>
      <c r="AL344" s="7">
        <v>0</v>
      </c>
      <c r="AM344" s="7">
        <v>0</v>
      </c>
      <c r="AN344" s="7">
        <v>0</v>
      </c>
      <c r="AO344" s="7">
        <v>0</v>
      </c>
      <c r="AP344" s="7">
        <v>0</v>
      </c>
      <c r="AQ344" s="7">
        <v>0</v>
      </c>
      <c r="AR344" s="6">
        <f t="shared" si="504"/>
        <v>0</v>
      </c>
      <c r="AS344" s="171" t="s">
        <v>580</v>
      </c>
      <c r="AT344" s="3" t="str">
        <f t="shared" si="505"/>
        <v>Forráshiányos a feladat!</v>
      </c>
      <c r="AV344" s="173" t="s">
        <v>0</v>
      </c>
      <c r="AW344" s="173" t="s">
        <v>0</v>
      </c>
      <c r="AZ344" s="8">
        <f>VLOOKUP($G344,Összesítő!$B:$F,3,FALSE)</f>
        <v>4160</v>
      </c>
      <c r="BA344" s="8">
        <f t="shared" si="506"/>
        <v>0</v>
      </c>
      <c r="BB344" s="5">
        <f t="shared" si="507"/>
        <v>1</v>
      </c>
      <c r="BC344" s="5" t="str">
        <f t="shared" si="508"/>
        <v>H</v>
      </c>
      <c r="BD344" s="5">
        <f t="shared" si="509"/>
        <v>0</v>
      </c>
      <c r="BE344" s="5">
        <f t="shared" si="510"/>
        <v>0</v>
      </c>
      <c r="BF344" s="5">
        <f t="shared" si="511"/>
        <v>0</v>
      </c>
      <c r="BG344" s="8" t="str">
        <f t="shared" si="512"/>
        <v>Nem rövidtávú a feladat.</v>
      </c>
      <c r="BH344" s="5">
        <f t="shared" si="513"/>
        <v>1</v>
      </c>
      <c r="BI344" s="5">
        <f t="shared" si="514"/>
        <v>1</v>
      </c>
      <c r="BJ344" s="5">
        <f t="shared" si="515"/>
        <v>1</v>
      </c>
      <c r="BK344" s="5">
        <f t="shared" si="516"/>
        <v>1</v>
      </c>
      <c r="BL344" s="5">
        <f t="shared" si="517"/>
        <v>1</v>
      </c>
      <c r="BM344" s="4" t="str">
        <f t="shared" si="518"/>
        <v>Forráshiányos a feladat!</v>
      </c>
      <c r="BN344" s="5">
        <f t="shared" si="519"/>
        <v>0</v>
      </c>
      <c r="BO344" s="5">
        <f t="shared" si="520"/>
        <v>1</v>
      </c>
      <c r="BP344" s="5">
        <f t="shared" si="521"/>
        <v>0</v>
      </c>
      <c r="BQ344" s="5">
        <f t="shared" si="522"/>
        <v>0</v>
      </c>
      <c r="BR344" s="5">
        <f t="shared" si="523"/>
        <v>0</v>
      </c>
      <c r="BS344" s="8">
        <f t="shared" si="524"/>
        <v>0</v>
      </c>
      <c r="BT344" s="5">
        <f t="shared" si="525"/>
        <v>0</v>
      </c>
      <c r="BU344" s="5">
        <f t="shared" si="526"/>
        <v>0</v>
      </c>
      <c r="BV344" s="5">
        <f t="shared" si="527"/>
        <v>1</v>
      </c>
      <c r="BW344" s="5">
        <f t="shared" si="528"/>
        <v>1</v>
      </c>
      <c r="BX344" s="5">
        <f t="shared" si="529"/>
        <v>1</v>
      </c>
      <c r="BY344" s="5">
        <f t="shared" si="530"/>
        <v>1</v>
      </c>
      <c r="BZ344" s="5">
        <f t="shared" si="531"/>
        <v>1</v>
      </c>
      <c r="CA344" s="5">
        <f t="shared" si="532"/>
        <v>1</v>
      </c>
      <c r="CB344" s="5">
        <f t="shared" si="533"/>
        <v>1</v>
      </c>
      <c r="CC344" s="5">
        <f t="shared" si="534"/>
        <v>1</v>
      </c>
      <c r="CD344" s="5">
        <f t="shared" si="535"/>
        <v>1</v>
      </c>
      <c r="CE344" s="5" t="str">
        <f t="shared" si="536"/>
        <v>?</v>
      </c>
      <c r="CF344" s="4" t="str">
        <f t="shared" si="537"/>
        <v>Kitöltés rendben!</v>
      </c>
      <c r="CG344" s="5">
        <f t="shared" si="538"/>
        <v>1</v>
      </c>
      <c r="CH344" s="5">
        <f t="shared" si="539"/>
        <v>0</v>
      </c>
      <c r="CI344" s="5">
        <f t="shared" si="540"/>
        <v>1</v>
      </c>
    </row>
    <row r="345" spans="1:87" s="2" customFormat="1" ht="43.2" hidden="1" customHeight="1" x14ac:dyDescent="0.3">
      <c r="A345" s="1" t="str">
        <f t="shared" si="500"/>
        <v>Kitöltés rendben!</v>
      </c>
      <c r="B345" s="172">
        <v>0</v>
      </c>
      <c r="C345" s="171" t="s">
        <v>489</v>
      </c>
      <c r="D345" s="173" t="s">
        <v>506</v>
      </c>
      <c r="E345" s="173" t="s">
        <v>575</v>
      </c>
      <c r="F345" s="174" t="str">
        <f>VLOOKUP($G345,Összesítő!$B:$F,2,FALSE)</f>
        <v>11-21306-1-002-00-11</v>
      </c>
      <c r="G345" s="171" t="s">
        <v>184</v>
      </c>
      <c r="H345" s="174">
        <f>COUNTA($G$3:G345)</f>
        <v>281</v>
      </c>
      <c r="I345" s="174" t="str">
        <f>AZ345&amp;"_"&amp;H345&amp;"_FIV_"&amp;LEFT(Előlap!$B$6,4)</f>
        <v>4160_281_FIV_2026</v>
      </c>
      <c r="J345" s="174" t="str">
        <f>VLOOKUP($G345,Összesítő!$B:$F,5,FALSE)</f>
        <v>Sárvár - kivéve Rábasömjén, Lánkapuszta, Csénye</v>
      </c>
      <c r="K345" s="174" t="str">
        <f>VLOOKUP($G345,Összesítő!$B:$F,4,FALSE)</f>
        <v>Sárvár Város Önkormányzata, Csénye Község Önkormányzata</v>
      </c>
      <c r="L345" s="6">
        <f t="shared" si="501"/>
        <v>0</v>
      </c>
      <c r="M345" s="172">
        <v>2027</v>
      </c>
      <c r="N345" s="172">
        <v>2027</v>
      </c>
      <c r="O345" s="12">
        <v>0</v>
      </c>
      <c r="P345" s="7">
        <v>0</v>
      </c>
      <c r="Q345" s="7">
        <v>0</v>
      </c>
      <c r="S345" s="7">
        <v>0</v>
      </c>
      <c r="T345" s="7">
        <v>0</v>
      </c>
      <c r="U345" s="7">
        <v>0</v>
      </c>
      <c r="V345" s="7">
        <v>0</v>
      </c>
      <c r="W345" s="7">
        <v>0</v>
      </c>
      <c r="X345" s="7">
        <v>0</v>
      </c>
      <c r="Y345" s="7">
        <v>0</v>
      </c>
      <c r="Z345" s="7">
        <v>0</v>
      </c>
      <c r="AA345" s="7">
        <v>0</v>
      </c>
      <c r="AB345" s="7">
        <v>0</v>
      </c>
      <c r="AC345" s="7">
        <v>0</v>
      </c>
      <c r="AD345" s="6">
        <f t="shared" si="502"/>
        <v>0</v>
      </c>
      <c r="AE345" s="3" t="str">
        <f t="shared" si="503"/>
        <v>A forrás egyenlő a költséggel (I.ütem).</v>
      </c>
      <c r="AG345" s="7">
        <v>0</v>
      </c>
      <c r="AH345" s="7">
        <v>0</v>
      </c>
      <c r="AI345" s="7">
        <v>0</v>
      </c>
      <c r="AJ345" s="7">
        <v>0</v>
      </c>
      <c r="AK345" s="7">
        <v>0</v>
      </c>
      <c r="AL345" s="7">
        <v>0</v>
      </c>
      <c r="AM345" s="7">
        <v>0</v>
      </c>
      <c r="AN345" s="7">
        <v>0</v>
      </c>
      <c r="AO345" s="7">
        <v>0</v>
      </c>
      <c r="AP345" s="7">
        <v>0</v>
      </c>
      <c r="AQ345" s="7">
        <v>0</v>
      </c>
      <c r="AR345" s="6">
        <f t="shared" si="504"/>
        <v>0</v>
      </c>
      <c r="AS345" s="171" t="s">
        <v>581</v>
      </c>
      <c r="AT345" s="3" t="str">
        <f t="shared" si="505"/>
        <v>Nem hosszútávú a feladat.</v>
      </c>
      <c r="AV345" s="173" t="s">
        <v>582</v>
      </c>
      <c r="AW345" s="173" t="s">
        <v>0</v>
      </c>
      <c r="AZ345" s="8">
        <f>VLOOKUP($G345,Összesítő!$B:$F,3,FALSE)</f>
        <v>4160</v>
      </c>
      <c r="BA345" s="8">
        <f t="shared" si="506"/>
        <v>31</v>
      </c>
      <c r="BB345" s="5">
        <f t="shared" si="507"/>
        <v>1</v>
      </c>
      <c r="BC345" s="5" t="str">
        <f t="shared" si="508"/>
        <v>R</v>
      </c>
      <c r="BD345" s="5">
        <f t="shared" si="509"/>
        <v>1</v>
      </c>
      <c r="BE345" s="5">
        <f t="shared" si="510"/>
        <v>0</v>
      </c>
      <c r="BF345" s="5">
        <f t="shared" si="511"/>
        <v>0</v>
      </c>
      <c r="BG345" s="8" t="str">
        <f t="shared" si="512"/>
        <v>A forrás egyenlő a költséggel (I.ütem).</v>
      </c>
      <c r="BH345" s="5">
        <f t="shared" si="513"/>
        <v>1</v>
      </c>
      <c r="BI345" s="5">
        <f t="shared" si="514"/>
        <v>1</v>
      </c>
      <c r="BJ345" s="5">
        <f t="shared" si="515"/>
        <v>0</v>
      </c>
      <c r="BK345" s="5">
        <f t="shared" si="516"/>
        <v>1</v>
      </c>
      <c r="BL345" s="5">
        <f t="shared" si="517"/>
        <v>1</v>
      </c>
      <c r="BM345" s="4" t="str">
        <f t="shared" si="518"/>
        <v>Nem hosszútávú a feladat.</v>
      </c>
      <c r="BN345" s="5">
        <f t="shared" si="519"/>
        <v>1</v>
      </c>
      <c r="BO345" s="5">
        <f t="shared" si="520"/>
        <v>0</v>
      </c>
      <c r="BP345" s="5">
        <f t="shared" si="521"/>
        <v>1</v>
      </c>
      <c r="BQ345" s="5">
        <f t="shared" si="522"/>
        <v>0</v>
      </c>
      <c r="BR345" s="5">
        <f t="shared" si="523"/>
        <v>1</v>
      </c>
      <c r="BS345" s="8" t="str">
        <f t="shared" si="524"/>
        <v>Nincs hosszútávú terv!</v>
      </c>
      <c r="BT345" s="5">
        <f t="shared" si="525"/>
        <v>1</v>
      </c>
      <c r="BU345" s="5">
        <f t="shared" si="526"/>
        <v>0</v>
      </c>
      <c r="BV345" s="5">
        <f t="shared" si="527"/>
        <v>1</v>
      </c>
      <c r="BW345" s="5">
        <f t="shared" si="528"/>
        <v>1</v>
      </c>
      <c r="BX345" s="5">
        <f t="shared" si="529"/>
        <v>1</v>
      </c>
      <c r="BY345" s="5">
        <f t="shared" si="530"/>
        <v>1</v>
      </c>
      <c r="BZ345" s="5">
        <f t="shared" si="531"/>
        <v>1</v>
      </c>
      <c r="CA345" s="5">
        <f t="shared" si="532"/>
        <v>1</v>
      </c>
      <c r="CB345" s="5">
        <f t="shared" si="533"/>
        <v>1</v>
      </c>
      <c r="CC345" s="5">
        <f t="shared" si="534"/>
        <v>1</v>
      </c>
      <c r="CD345" s="5">
        <f t="shared" si="535"/>
        <v>1</v>
      </c>
      <c r="CE345" s="5" t="str">
        <f t="shared" si="536"/>
        <v>?</v>
      </c>
      <c r="CF345" s="4" t="str">
        <f t="shared" si="537"/>
        <v>Kitöltés rendben!</v>
      </c>
      <c r="CG345" s="5">
        <f t="shared" si="538"/>
        <v>1</v>
      </c>
      <c r="CH345" s="5">
        <f t="shared" si="539"/>
        <v>1</v>
      </c>
      <c r="CI345" s="5">
        <f t="shared" si="540"/>
        <v>0</v>
      </c>
    </row>
    <row r="346" spans="1:87" s="2" customFormat="1" ht="31.2" hidden="1" customHeight="1" x14ac:dyDescent="0.3">
      <c r="A346" s="1" t="str">
        <f t="shared" si="500"/>
        <v>Nincs VKR kiválasztva!</v>
      </c>
      <c r="B346" s="172"/>
      <c r="C346" s="171"/>
      <c r="D346" s="173"/>
      <c r="E346" s="173"/>
      <c r="F346" s="174" t="e">
        <f>VLOOKUP($G346,Összesítő!$B:$F,2,FALSE)</f>
        <v>#N/A</v>
      </c>
      <c r="G346" s="171"/>
      <c r="H346" s="174">
        <f>COUNTA($G$3:G346)</f>
        <v>281</v>
      </c>
      <c r="I346" s="174" t="e">
        <f>AZ346&amp;"_"&amp;H346&amp;"_FIV_"&amp;LEFT(Előlap!$B$6,4)</f>
        <v>#N/A</v>
      </c>
      <c r="J346" s="174" t="e">
        <f>VLOOKUP($G346,Összesítő!$B:$F,5,FALSE)</f>
        <v>#N/A</v>
      </c>
      <c r="K346" s="174" t="e">
        <f>VLOOKUP($G346,Összesítő!$B:$F,4,FALSE)</f>
        <v>#N/A</v>
      </c>
      <c r="L346" s="6">
        <f t="shared" si="501"/>
        <v>0</v>
      </c>
      <c r="M346" s="172"/>
      <c r="N346" s="172"/>
      <c r="O346" s="12"/>
      <c r="P346" s="7"/>
      <c r="Q346" s="7"/>
      <c r="S346" s="7"/>
      <c r="T346" s="7"/>
      <c r="U346" s="7"/>
      <c r="V346" s="7"/>
      <c r="W346" s="7"/>
      <c r="X346" s="7"/>
      <c r="Y346" s="7"/>
      <c r="Z346" s="7"/>
      <c r="AA346" s="7"/>
      <c r="AB346" s="7"/>
      <c r="AC346" s="7"/>
      <c r="AD346" s="6">
        <f t="shared" si="502"/>
        <v>0</v>
      </c>
      <c r="AE346" s="3" t="str">
        <f t="shared" si="503"/>
        <v>Nincs VKR kiválasztva!</v>
      </c>
      <c r="AG346" s="7"/>
      <c r="AH346" s="7"/>
      <c r="AI346" s="7"/>
      <c r="AJ346" s="7"/>
      <c r="AK346" s="7"/>
      <c r="AL346" s="7"/>
      <c r="AM346" s="7"/>
      <c r="AN346" s="7"/>
      <c r="AO346" s="7"/>
      <c r="AP346" s="7"/>
      <c r="AQ346" s="7"/>
      <c r="AR346" s="6">
        <f t="shared" si="504"/>
        <v>0</v>
      </c>
      <c r="AS346" s="171"/>
      <c r="AT346" s="3" t="str">
        <f t="shared" si="505"/>
        <v>Nincs VKR kiválasztva!</v>
      </c>
      <c r="AV346" s="173" t="s">
        <v>0</v>
      </c>
      <c r="AW346" s="173" t="s">
        <v>0</v>
      </c>
      <c r="AZ346" s="8" t="e">
        <f>VLOOKUP($G346,Összesítő!$B:$F,3,FALSE)</f>
        <v>#N/A</v>
      </c>
      <c r="BA346" s="8">
        <f t="shared" si="506"/>
        <v>0</v>
      </c>
      <c r="BB346" s="5" t="e">
        <f t="shared" si="507"/>
        <v>#N/A</v>
      </c>
      <c r="BC346" s="5" t="e">
        <f t="shared" si="508"/>
        <v>#N/A</v>
      </c>
      <c r="BD346" s="5" t="e">
        <f t="shared" si="509"/>
        <v>#N/A</v>
      </c>
      <c r="BE346" s="5" t="e">
        <f t="shared" si="510"/>
        <v>#N/A</v>
      </c>
      <c r="BF346" s="5">
        <f t="shared" si="511"/>
        <v>0</v>
      </c>
      <c r="BG346" s="8" t="str">
        <f t="shared" si="512"/>
        <v>A forrás egyenlő a költséggel (I.ütem).</v>
      </c>
      <c r="BH346" s="5">
        <f t="shared" si="513"/>
        <v>0</v>
      </c>
      <c r="BI346" s="5">
        <f t="shared" si="514"/>
        <v>0</v>
      </c>
      <c r="BJ346" s="5">
        <f t="shared" si="515"/>
        <v>0</v>
      </c>
      <c r="BK346" s="5">
        <f t="shared" si="516"/>
        <v>0</v>
      </c>
      <c r="BL346" s="5">
        <f t="shared" si="517"/>
        <v>0</v>
      </c>
      <c r="BM346" s="4" t="str">
        <f t="shared" si="518"/>
        <v>Nem hosszútávú a feladat.</v>
      </c>
      <c r="BN346" s="5">
        <f t="shared" si="519"/>
        <v>1</v>
      </c>
      <c r="BO346" s="5">
        <f t="shared" si="520"/>
        <v>0</v>
      </c>
      <c r="BP346" s="5">
        <f t="shared" si="521"/>
        <v>1</v>
      </c>
      <c r="BQ346" s="5">
        <f t="shared" si="522"/>
        <v>0</v>
      </c>
      <c r="BR346" s="5" t="e">
        <f t="shared" si="523"/>
        <v>#N/A</v>
      </c>
      <c r="BS346" s="8" t="str">
        <f t="shared" si="524"/>
        <v>Nincs hosszútávú terv!</v>
      </c>
      <c r="BT346" s="5" t="e">
        <f t="shared" si="525"/>
        <v>#N/A</v>
      </c>
      <c r="BU346" s="5" t="e">
        <f t="shared" si="526"/>
        <v>#N/A</v>
      </c>
      <c r="BV346" s="5">
        <f t="shared" si="527"/>
        <v>0</v>
      </c>
      <c r="BW346" s="5">
        <f t="shared" si="528"/>
        <v>0</v>
      </c>
      <c r="BX346" s="5">
        <f t="shared" si="529"/>
        <v>0</v>
      </c>
      <c r="BY346" s="5">
        <f t="shared" si="530"/>
        <v>0</v>
      </c>
      <c r="BZ346" s="5">
        <f t="shared" si="531"/>
        <v>0</v>
      </c>
      <c r="CA346" s="5">
        <f t="shared" si="532"/>
        <v>0</v>
      </c>
      <c r="CB346" s="5">
        <f t="shared" si="533"/>
        <v>0</v>
      </c>
      <c r="CC346" s="5">
        <f t="shared" si="534"/>
        <v>0</v>
      </c>
      <c r="CD346" s="5">
        <f t="shared" si="535"/>
        <v>0</v>
      </c>
      <c r="CE346" s="5" t="e">
        <f t="shared" si="536"/>
        <v>#N/A</v>
      </c>
      <c r="CF346" s="4" t="e">
        <f t="shared" si="537"/>
        <v>#N/A</v>
      </c>
      <c r="CG346" s="5">
        <f t="shared" si="538"/>
        <v>0</v>
      </c>
      <c r="CH346" s="5" t="e">
        <f t="shared" si="539"/>
        <v>#N/A</v>
      </c>
      <c r="CI346" s="5" t="e">
        <f t="shared" si="540"/>
        <v>#N/A</v>
      </c>
    </row>
    <row r="347" spans="1:87" s="2" customFormat="1" ht="31.2" hidden="1" customHeight="1" x14ac:dyDescent="0.3">
      <c r="A347" s="1" t="str">
        <f t="shared" si="500"/>
        <v>Nincs VKR kiválasztva!</v>
      </c>
      <c r="B347" s="172"/>
      <c r="C347" s="171"/>
      <c r="D347" s="173"/>
      <c r="E347" s="173"/>
      <c r="F347" s="174" t="e">
        <f>VLOOKUP($G347,Összesítő!$B:$F,2,FALSE)</f>
        <v>#N/A</v>
      </c>
      <c r="G347" s="171"/>
      <c r="H347" s="174">
        <f>COUNTA($G$3:G347)</f>
        <v>281</v>
      </c>
      <c r="I347" s="174" t="e">
        <f>AZ347&amp;"_"&amp;H347&amp;"_FIV_"&amp;LEFT(Előlap!$B$6,4)</f>
        <v>#N/A</v>
      </c>
      <c r="J347" s="174" t="e">
        <f>VLOOKUP($G347,Összesítő!$B:$F,5,FALSE)</f>
        <v>#N/A</v>
      </c>
      <c r="K347" s="174" t="e">
        <f>VLOOKUP($G347,Összesítő!$B:$F,4,FALSE)</f>
        <v>#N/A</v>
      </c>
      <c r="L347" s="6">
        <f t="shared" si="501"/>
        <v>0</v>
      </c>
      <c r="M347" s="172"/>
      <c r="N347" s="172"/>
      <c r="O347" s="12"/>
      <c r="P347" s="7"/>
      <c r="Q347" s="7"/>
      <c r="S347" s="7"/>
      <c r="T347" s="7"/>
      <c r="U347" s="7"/>
      <c r="V347" s="7"/>
      <c r="W347" s="7"/>
      <c r="X347" s="7"/>
      <c r="Y347" s="7"/>
      <c r="Z347" s="7"/>
      <c r="AA347" s="7"/>
      <c r="AB347" s="7"/>
      <c r="AC347" s="7"/>
      <c r="AD347" s="6">
        <f t="shared" si="502"/>
        <v>0</v>
      </c>
      <c r="AE347" s="3" t="str">
        <f t="shared" si="503"/>
        <v>Nincs VKR kiválasztva!</v>
      </c>
      <c r="AG347" s="7"/>
      <c r="AH347" s="7"/>
      <c r="AI347" s="7"/>
      <c r="AJ347" s="7"/>
      <c r="AK347" s="7"/>
      <c r="AL347" s="7"/>
      <c r="AM347" s="7"/>
      <c r="AN347" s="7"/>
      <c r="AO347" s="7"/>
      <c r="AP347" s="7"/>
      <c r="AQ347" s="7"/>
      <c r="AR347" s="6">
        <f t="shared" si="504"/>
        <v>0</v>
      </c>
      <c r="AS347" s="171"/>
      <c r="AT347" s="3" t="str">
        <f t="shared" si="505"/>
        <v>Nincs VKR kiválasztva!</v>
      </c>
      <c r="AV347" s="173" t="s">
        <v>0</v>
      </c>
      <c r="AW347" s="173" t="s">
        <v>0</v>
      </c>
      <c r="AZ347" s="8" t="e">
        <f>VLOOKUP($G347,Összesítő!$B:$F,3,FALSE)</f>
        <v>#N/A</v>
      </c>
      <c r="BA347" s="8">
        <f t="shared" si="506"/>
        <v>0</v>
      </c>
      <c r="BB347" s="5" t="e">
        <f t="shared" si="507"/>
        <v>#N/A</v>
      </c>
      <c r="BC347" s="5" t="e">
        <f t="shared" si="508"/>
        <v>#N/A</v>
      </c>
      <c r="BD347" s="5" t="e">
        <f t="shared" si="509"/>
        <v>#N/A</v>
      </c>
      <c r="BE347" s="5" t="e">
        <f t="shared" si="510"/>
        <v>#N/A</v>
      </c>
      <c r="BF347" s="5">
        <f t="shared" si="511"/>
        <v>0</v>
      </c>
      <c r="BG347" s="8" t="str">
        <f t="shared" si="512"/>
        <v>A forrás egyenlő a költséggel (I.ütem).</v>
      </c>
      <c r="BH347" s="5">
        <f t="shared" si="513"/>
        <v>0</v>
      </c>
      <c r="BI347" s="5">
        <f t="shared" si="514"/>
        <v>0</v>
      </c>
      <c r="BJ347" s="5">
        <f t="shared" si="515"/>
        <v>0</v>
      </c>
      <c r="BK347" s="5">
        <f t="shared" si="516"/>
        <v>0</v>
      </c>
      <c r="BL347" s="5">
        <f t="shared" si="517"/>
        <v>0</v>
      </c>
      <c r="BM347" s="4" t="str">
        <f t="shared" si="518"/>
        <v>Nem hosszútávú a feladat.</v>
      </c>
      <c r="BN347" s="5">
        <f t="shared" si="519"/>
        <v>1</v>
      </c>
      <c r="BO347" s="5">
        <f t="shared" si="520"/>
        <v>0</v>
      </c>
      <c r="BP347" s="5">
        <f t="shared" si="521"/>
        <v>1</v>
      </c>
      <c r="BQ347" s="5">
        <f t="shared" si="522"/>
        <v>0</v>
      </c>
      <c r="BR347" s="5" t="e">
        <f t="shared" si="523"/>
        <v>#N/A</v>
      </c>
      <c r="BS347" s="8" t="str">
        <f t="shared" si="524"/>
        <v>Nincs hosszútávú terv!</v>
      </c>
      <c r="BT347" s="5" t="e">
        <f t="shared" si="525"/>
        <v>#N/A</v>
      </c>
      <c r="BU347" s="5" t="e">
        <f t="shared" si="526"/>
        <v>#N/A</v>
      </c>
      <c r="BV347" s="5">
        <f t="shared" si="527"/>
        <v>0</v>
      </c>
      <c r="BW347" s="5">
        <f t="shared" si="528"/>
        <v>0</v>
      </c>
      <c r="BX347" s="5">
        <f t="shared" si="529"/>
        <v>0</v>
      </c>
      <c r="BY347" s="5">
        <f t="shared" si="530"/>
        <v>0</v>
      </c>
      <c r="BZ347" s="5">
        <f t="shared" si="531"/>
        <v>0</v>
      </c>
      <c r="CA347" s="5">
        <f t="shared" si="532"/>
        <v>0</v>
      </c>
      <c r="CB347" s="5">
        <f t="shared" si="533"/>
        <v>0</v>
      </c>
      <c r="CC347" s="5">
        <f t="shared" si="534"/>
        <v>0</v>
      </c>
      <c r="CD347" s="5">
        <f t="shared" si="535"/>
        <v>0</v>
      </c>
      <c r="CE347" s="5" t="e">
        <f t="shared" si="536"/>
        <v>#N/A</v>
      </c>
      <c r="CF347" s="4" t="e">
        <f t="shared" si="537"/>
        <v>#N/A</v>
      </c>
      <c r="CG347" s="5">
        <f t="shared" si="538"/>
        <v>0</v>
      </c>
      <c r="CH347" s="5" t="e">
        <f t="shared" si="539"/>
        <v>#N/A</v>
      </c>
      <c r="CI347" s="5" t="e">
        <f t="shared" si="540"/>
        <v>#N/A</v>
      </c>
    </row>
    <row r="348" spans="1:87" s="2" customFormat="1" ht="31.2" hidden="1" customHeight="1" x14ac:dyDescent="0.3">
      <c r="A348" s="1" t="str">
        <f t="shared" si="500"/>
        <v>Nincs VKR kiválasztva!</v>
      </c>
      <c r="B348" s="172"/>
      <c r="C348" s="171"/>
      <c r="D348" s="173"/>
      <c r="E348" s="173"/>
      <c r="F348" s="174" t="e">
        <f>VLOOKUP($G348,Összesítő!$B:$F,2,FALSE)</f>
        <v>#N/A</v>
      </c>
      <c r="G348" s="171"/>
      <c r="H348" s="174">
        <f>COUNTA($G$3:G348)</f>
        <v>281</v>
      </c>
      <c r="I348" s="174" t="e">
        <f>AZ348&amp;"_"&amp;H348&amp;"_FIV_"&amp;LEFT(Előlap!$B$6,4)</f>
        <v>#N/A</v>
      </c>
      <c r="J348" s="174" t="e">
        <f>VLOOKUP($G348,Összesítő!$B:$F,5,FALSE)</f>
        <v>#N/A</v>
      </c>
      <c r="K348" s="174" t="e">
        <f>VLOOKUP($G348,Összesítő!$B:$F,4,FALSE)</f>
        <v>#N/A</v>
      </c>
      <c r="L348" s="6">
        <f t="shared" si="501"/>
        <v>0</v>
      </c>
      <c r="M348" s="172"/>
      <c r="N348" s="172"/>
      <c r="O348" s="12"/>
      <c r="P348" s="7"/>
      <c r="Q348" s="7"/>
      <c r="S348" s="7"/>
      <c r="T348" s="7"/>
      <c r="U348" s="7"/>
      <c r="V348" s="7"/>
      <c r="W348" s="7"/>
      <c r="X348" s="7"/>
      <c r="Y348" s="7"/>
      <c r="Z348" s="7"/>
      <c r="AA348" s="7"/>
      <c r="AB348" s="7"/>
      <c r="AC348" s="7"/>
      <c r="AD348" s="6">
        <f t="shared" si="502"/>
        <v>0</v>
      </c>
      <c r="AE348" s="3" t="str">
        <f t="shared" si="503"/>
        <v>Nincs VKR kiválasztva!</v>
      </c>
      <c r="AG348" s="7"/>
      <c r="AH348" s="7"/>
      <c r="AI348" s="7"/>
      <c r="AJ348" s="7"/>
      <c r="AK348" s="7"/>
      <c r="AL348" s="7"/>
      <c r="AM348" s="7"/>
      <c r="AN348" s="7"/>
      <c r="AO348" s="7"/>
      <c r="AP348" s="7"/>
      <c r="AQ348" s="7"/>
      <c r="AR348" s="6">
        <f t="shared" si="504"/>
        <v>0</v>
      </c>
      <c r="AS348" s="171"/>
      <c r="AT348" s="3" t="str">
        <f t="shared" si="505"/>
        <v>Nincs VKR kiválasztva!</v>
      </c>
      <c r="AV348" s="173" t="s">
        <v>0</v>
      </c>
      <c r="AW348" s="173" t="s">
        <v>0</v>
      </c>
      <c r="AZ348" s="8" t="e">
        <f>VLOOKUP($G348,Összesítő!$B:$F,3,FALSE)</f>
        <v>#N/A</v>
      </c>
      <c r="BA348" s="8">
        <f t="shared" si="506"/>
        <v>0</v>
      </c>
      <c r="BB348" s="5" t="e">
        <f t="shared" si="507"/>
        <v>#N/A</v>
      </c>
      <c r="BC348" s="5" t="e">
        <f t="shared" si="508"/>
        <v>#N/A</v>
      </c>
      <c r="BD348" s="5" t="e">
        <f t="shared" si="509"/>
        <v>#N/A</v>
      </c>
      <c r="BE348" s="5" t="e">
        <f t="shared" si="510"/>
        <v>#N/A</v>
      </c>
      <c r="BF348" s="5">
        <f t="shared" si="511"/>
        <v>0</v>
      </c>
      <c r="BG348" s="8" t="str">
        <f t="shared" si="512"/>
        <v>A forrás egyenlő a költséggel (I.ütem).</v>
      </c>
      <c r="BH348" s="5">
        <f t="shared" si="513"/>
        <v>0</v>
      </c>
      <c r="BI348" s="5">
        <f t="shared" si="514"/>
        <v>0</v>
      </c>
      <c r="BJ348" s="5">
        <f t="shared" si="515"/>
        <v>0</v>
      </c>
      <c r="BK348" s="5">
        <f t="shared" si="516"/>
        <v>0</v>
      </c>
      <c r="BL348" s="5">
        <f t="shared" si="517"/>
        <v>0</v>
      </c>
      <c r="BM348" s="4" t="str">
        <f t="shared" si="518"/>
        <v>Nem hosszútávú a feladat.</v>
      </c>
      <c r="BN348" s="5">
        <f t="shared" si="519"/>
        <v>1</v>
      </c>
      <c r="BO348" s="5">
        <f t="shared" si="520"/>
        <v>0</v>
      </c>
      <c r="BP348" s="5">
        <f t="shared" si="521"/>
        <v>1</v>
      </c>
      <c r="BQ348" s="5">
        <f t="shared" si="522"/>
        <v>0</v>
      </c>
      <c r="BR348" s="5" t="e">
        <f t="shared" si="523"/>
        <v>#N/A</v>
      </c>
      <c r="BS348" s="8" t="str">
        <f t="shared" si="524"/>
        <v>Nincs hosszútávú terv!</v>
      </c>
      <c r="BT348" s="5" t="e">
        <f t="shared" si="525"/>
        <v>#N/A</v>
      </c>
      <c r="BU348" s="5" t="e">
        <f t="shared" si="526"/>
        <v>#N/A</v>
      </c>
      <c r="BV348" s="5">
        <f t="shared" si="527"/>
        <v>0</v>
      </c>
      <c r="BW348" s="5">
        <f t="shared" si="528"/>
        <v>0</v>
      </c>
      <c r="BX348" s="5">
        <f t="shared" si="529"/>
        <v>0</v>
      </c>
      <c r="BY348" s="5">
        <f t="shared" si="530"/>
        <v>0</v>
      </c>
      <c r="BZ348" s="5">
        <f t="shared" si="531"/>
        <v>0</v>
      </c>
      <c r="CA348" s="5">
        <f t="shared" si="532"/>
        <v>0</v>
      </c>
      <c r="CB348" s="5">
        <f t="shared" si="533"/>
        <v>0</v>
      </c>
      <c r="CC348" s="5">
        <f t="shared" si="534"/>
        <v>0</v>
      </c>
      <c r="CD348" s="5">
        <f t="shared" si="535"/>
        <v>0</v>
      </c>
      <c r="CE348" s="5" t="e">
        <f t="shared" si="536"/>
        <v>#N/A</v>
      </c>
      <c r="CF348" s="4" t="e">
        <f t="shared" si="537"/>
        <v>#N/A</v>
      </c>
      <c r="CG348" s="5">
        <f t="shared" si="538"/>
        <v>0</v>
      </c>
      <c r="CH348" s="5" t="e">
        <f t="shared" si="539"/>
        <v>#N/A</v>
      </c>
      <c r="CI348" s="5" t="e">
        <f t="shared" si="540"/>
        <v>#N/A</v>
      </c>
    </row>
  </sheetData>
  <sheetProtection password="A0D5" sheet="1" objects="1" scenarios="1"/>
  <autoFilter ref="A2:CI348"/>
  <mergeCells count="15">
    <mergeCell ref="G2"/>
    <mergeCell ref="B3"/>
    <mergeCell ref="B2"/>
    <mergeCell ref="C2"/>
    <mergeCell ref="D2"/>
    <mergeCell ref="E2"/>
    <mergeCell ref="F2"/>
    <mergeCell ref="S1:AD1"/>
    <mergeCell ref="AG1:AR1"/>
    <mergeCell ref="G1"/>
    <mergeCell ref="B1"/>
    <mergeCell ref="C1"/>
    <mergeCell ref="D1"/>
    <mergeCell ref="E1"/>
    <mergeCell ref="F1"/>
  </mergeCells>
  <conditionalFormatting sqref="A3:A4 A113:A117 A119:A126 A141:A142 A144:A147 A149:A152 A154:A157 A159:A181 A183:A198 A200:A208 A210:A213 A215:A220 A222:A225 A227:A233 A235:A242 A244:A253 A255:A277 A284:A290 A292:A313 A323:A348 A128:A138 A43:A60 A107 A315:A321 A9:A16 A109:A111 A96:A104 A62:A74 A76:A94 A279:A282 A7">
    <cfRule type="containsText" dxfId="126" priority="134" operator="containsText" text="Nincs VKR kiválasztva!">
      <formula>NOT(ISERROR(SEARCH("Nincs VKR kiválasztva!",A3)))</formula>
    </cfRule>
    <cfRule type="containsText" dxfId="125" priority="135" operator="containsText" text="Kitöltés rendben!">
      <formula>NOT(ISERROR(SEARCH("Kitöltés rendben!",A3)))</formula>
    </cfRule>
  </conditionalFormatting>
  <conditionalFormatting sqref="AE3:AE4 AT4 AT113:AT117 AE113:AE117 AE119:AE126 AT119:AT126 AE141:AE142 AT141:AT142 AT144:AT147 AE144:AE147 AE149:AE152 AT149:AT152 AT154:AT157 AE154:AE157 AE159:AE181 AT159:AT181 AT183:AT198 AE183:AE198 AE200:AE208 AT200:AT208 AT210:AT213 AE210:AE213 AE215:AE220 AT215:AT220 AT222:AT225 AE222:AE225 AE227:AE233 AT227:AT233 AT235:AT242 AE235:AE242 AE244:AE253 AT244:AT253 AT255:AT277 AE255:AE277 AT284:AT290 AE284:AE290 AE292:AE313 AT292:AT313 AT323:AT348 AE323:AE348 AT128:AT138 AE128:AE138 AE43:AE60 AT43:AT60 AT107 AE107 AT315:AT321 AE315:AE321 AT9:AT16 AE9:AE16 AE109:AE111 AT109:AT111 AE96:AE104 AT96:AT104 AT62:AT74 AE62:AE74 AE76:AE94 AT76:AT94 AE279:AE282 AT279:AT282 AT7 AE7">
    <cfRule type="containsText" dxfId="124" priority="133" operator="containsText" text="Kitöltés rendben!">
      <formula>NOT(ISERROR(SEARCH("Kitöltés rendben!",AE3)))</formula>
    </cfRule>
  </conditionalFormatting>
  <conditionalFormatting sqref="AT3">
    <cfRule type="containsText" dxfId="123" priority="132" operator="containsText" text="Kitöltés rendben!">
      <formula>NOT(ISERROR(SEARCH("Kitöltés rendben!",AT3)))</formula>
    </cfRule>
  </conditionalFormatting>
  <conditionalFormatting sqref="A19:A20 A22:A24 A26:A41">
    <cfRule type="containsText" dxfId="122" priority="130" operator="containsText" text="Nincs VKR kiválasztva!">
      <formula>NOT(ISERROR(SEARCH("Nincs VKR kiválasztva!",A19)))</formula>
    </cfRule>
    <cfRule type="containsText" dxfId="121" priority="131" operator="containsText" text="Kitöltés rendben!">
      <formula>NOT(ISERROR(SEARCH("Kitöltés rendben!",A19)))</formula>
    </cfRule>
  </conditionalFormatting>
  <conditionalFormatting sqref="AE19:AE20 AE22:AE24 AE26:AE41">
    <cfRule type="containsText" dxfId="120" priority="129" operator="containsText" text="Kitöltés rendben!">
      <formula>NOT(ISERROR(SEARCH("Kitöltés rendben!",AE19)))</formula>
    </cfRule>
  </conditionalFormatting>
  <conditionalFormatting sqref="AT19:AT20 AT22:AT24 AT26:AT41">
    <cfRule type="containsText" dxfId="119" priority="128" operator="containsText" text="Kitöltés rendben!">
      <formula>NOT(ISERROR(SEARCH("Kitöltés rendben!",AT19)))</formula>
    </cfRule>
  </conditionalFormatting>
  <conditionalFormatting sqref="A42">
    <cfRule type="containsText" dxfId="118" priority="126" operator="containsText" text="Nincs VKR kiválasztva!">
      <formula>NOT(ISERROR(SEARCH("Nincs VKR kiválasztva!",A42)))</formula>
    </cfRule>
    <cfRule type="containsText" dxfId="117" priority="127" operator="containsText" text="Kitöltés rendben!">
      <formula>NOT(ISERROR(SEARCH("Kitöltés rendben!",A42)))</formula>
    </cfRule>
  </conditionalFormatting>
  <conditionalFormatting sqref="AE42">
    <cfRule type="containsText" dxfId="116" priority="125" operator="containsText" text="Kitöltés rendben!">
      <formula>NOT(ISERROR(SEARCH("Kitöltés rendben!",AE42)))</formula>
    </cfRule>
  </conditionalFormatting>
  <conditionalFormatting sqref="AT42">
    <cfRule type="containsText" dxfId="115" priority="124" operator="containsText" text="Kitöltés rendben!">
      <formula>NOT(ISERROR(SEARCH("Kitöltés rendben!",AT42)))</formula>
    </cfRule>
  </conditionalFormatting>
  <conditionalFormatting sqref="A18">
    <cfRule type="containsText" dxfId="114" priority="114" operator="containsText" text="Nincs VKR kiválasztva!">
      <formula>NOT(ISERROR(SEARCH("Nincs VKR kiválasztva!",A18)))</formula>
    </cfRule>
    <cfRule type="containsText" dxfId="113" priority="115" operator="containsText" text="Kitöltés rendben!">
      <formula>NOT(ISERROR(SEARCH("Kitöltés rendben!",A18)))</formula>
    </cfRule>
  </conditionalFormatting>
  <conditionalFormatting sqref="AE18">
    <cfRule type="containsText" dxfId="112" priority="113" operator="containsText" text="Kitöltés rendben!">
      <formula>NOT(ISERROR(SEARCH("Kitöltés rendben!",AE18)))</formula>
    </cfRule>
  </conditionalFormatting>
  <conditionalFormatting sqref="AT18">
    <cfRule type="containsText" dxfId="111" priority="112" operator="containsText" text="Kitöltés rendben!">
      <formula>NOT(ISERROR(SEARCH("Kitöltés rendben!",AT18)))</formula>
    </cfRule>
  </conditionalFormatting>
  <conditionalFormatting sqref="A17">
    <cfRule type="containsText" dxfId="110" priority="110" operator="containsText" text="Nincs VKR kiválasztva!">
      <formula>NOT(ISERROR(SEARCH("Nincs VKR kiválasztva!",A17)))</formula>
    </cfRule>
    <cfRule type="containsText" dxfId="109" priority="111" operator="containsText" text="Kitöltés rendben!">
      <formula>NOT(ISERROR(SEARCH("Kitöltés rendben!",A17)))</formula>
    </cfRule>
  </conditionalFormatting>
  <conditionalFormatting sqref="AE17">
    <cfRule type="containsText" dxfId="108" priority="109" operator="containsText" text="Kitöltés rendben!">
      <formula>NOT(ISERROR(SEARCH("Kitöltés rendben!",AE17)))</formula>
    </cfRule>
  </conditionalFormatting>
  <conditionalFormatting sqref="AT17">
    <cfRule type="containsText" dxfId="107" priority="108" operator="containsText" text="Kitöltés rendben!">
      <formula>NOT(ISERROR(SEARCH("Kitöltés rendben!",AT17)))</formula>
    </cfRule>
  </conditionalFormatting>
  <conditionalFormatting sqref="A21">
    <cfRule type="containsText" dxfId="106" priority="106" operator="containsText" text="Nincs VKR kiválasztva!">
      <formula>NOT(ISERROR(SEARCH("Nincs VKR kiválasztva!",A21)))</formula>
    </cfRule>
    <cfRule type="containsText" dxfId="105" priority="107" operator="containsText" text="Kitöltés rendben!">
      <formula>NOT(ISERROR(SEARCH("Kitöltés rendben!",A21)))</formula>
    </cfRule>
  </conditionalFormatting>
  <conditionalFormatting sqref="AE21">
    <cfRule type="containsText" dxfId="104" priority="105" operator="containsText" text="Kitöltés rendben!">
      <formula>NOT(ISERROR(SEARCH("Kitöltés rendben!",AE21)))</formula>
    </cfRule>
  </conditionalFormatting>
  <conditionalFormatting sqref="AT21">
    <cfRule type="containsText" dxfId="103" priority="104" operator="containsText" text="Kitöltés rendben!">
      <formula>NOT(ISERROR(SEARCH("Kitöltés rendben!",AT21)))</formula>
    </cfRule>
  </conditionalFormatting>
  <conditionalFormatting sqref="A25">
    <cfRule type="containsText" dxfId="102" priority="102" operator="containsText" text="Nincs VKR kiválasztva!">
      <formula>NOT(ISERROR(SEARCH("Nincs VKR kiválasztva!",A25)))</formula>
    </cfRule>
    <cfRule type="containsText" dxfId="101" priority="103" operator="containsText" text="Kitöltés rendben!">
      <formula>NOT(ISERROR(SEARCH("Kitöltés rendben!",A25)))</formula>
    </cfRule>
  </conditionalFormatting>
  <conditionalFormatting sqref="AE25">
    <cfRule type="containsText" dxfId="100" priority="101" operator="containsText" text="Kitöltés rendben!">
      <formula>NOT(ISERROR(SEARCH("Kitöltés rendben!",AE25)))</formula>
    </cfRule>
  </conditionalFormatting>
  <conditionalFormatting sqref="AT25">
    <cfRule type="containsText" dxfId="99" priority="100" operator="containsText" text="Kitöltés rendben!">
      <formula>NOT(ISERROR(SEARCH("Kitöltés rendben!",AT25)))</formula>
    </cfRule>
  </conditionalFormatting>
  <conditionalFormatting sqref="A112">
    <cfRule type="containsText" dxfId="98" priority="98" operator="containsText" text="Nincs VKR kiválasztva!">
      <formula>NOT(ISERROR(SEARCH("Nincs VKR kiválasztva!",A112)))</formula>
    </cfRule>
    <cfRule type="containsText" dxfId="97" priority="99" operator="containsText" text="Kitöltés rendben!">
      <formula>NOT(ISERROR(SEARCH("Kitöltés rendben!",A112)))</formula>
    </cfRule>
  </conditionalFormatting>
  <conditionalFormatting sqref="AT112 AE112">
    <cfRule type="containsText" dxfId="96" priority="97" operator="containsText" text="Kitöltés rendben!">
      <formula>NOT(ISERROR(SEARCH("Kitöltés rendben!",AE112)))</formula>
    </cfRule>
  </conditionalFormatting>
  <conditionalFormatting sqref="A105">
    <cfRule type="containsText" dxfId="95" priority="95" operator="containsText" text="Nincs VKR kiválasztva!">
      <formula>NOT(ISERROR(SEARCH("Nincs VKR kiválasztva!",A105)))</formula>
    </cfRule>
    <cfRule type="containsText" dxfId="94" priority="96" operator="containsText" text="Kitöltés rendben!">
      <formula>NOT(ISERROR(SEARCH("Kitöltés rendben!",A105)))</formula>
    </cfRule>
  </conditionalFormatting>
  <conditionalFormatting sqref="AT105 AE105">
    <cfRule type="containsText" dxfId="93" priority="94" operator="containsText" text="Kitöltés rendben!">
      <formula>NOT(ISERROR(SEARCH("Kitöltés rendben!",AE105)))</formula>
    </cfRule>
  </conditionalFormatting>
  <conditionalFormatting sqref="A118">
    <cfRule type="containsText" dxfId="92" priority="92" operator="containsText" text="Nincs VKR kiválasztva!">
      <formula>NOT(ISERROR(SEARCH("Nincs VKR kiválasztva!",A118)))</formula>
    </cfRule>
    <cfRule type="containsText" dxfId="91" priority="93" operator="containsText" text="Kitöltés rendben!">
      <formula>NOT(ISERROR(SEARCH("Kitöltés rendben!",A118)))</formula>
    </cfRule>
  </conditionalFormatting>
  <conditionalFormatting sqref="AE118 AT118">
    <cfRule type="containsText" dxfId="90" priority="91" operator="containsText" text="Kitöltés rendben!">
      <formula>NOT(ISERROR(SEARCH("Kitöltés rendben!",AE118)))</formula>
    </cfRule>
  </conditionalFormatting>
  <conditionalFormatting sqref="AT127 AE127">
    <cfRule type="containsText" dxfId="89" priority="88" operator="containsText" text="Kitöltés rendben!">
      <formula>NOT(ISERROR(SEARCH("Kitöltés rendben!",AE127)))</formula>
    </cfRule>
  </conditionalFormatting>
  <conditionalFormatting sqref="A127">
    <cfRule type="containsText" dxfId="88" priority="89" operator="containsText" text="Nincs VKR kiválasztva!">
      <formula>NOT(ISERROR(SEARCH("Nincs VKR kiválasztva!",A127)))</formula>
    </cfRule>
    <cfRule type="containsText" dxfId="87" priority="90" operator="containsText" text="Kitöltés rendben!">
      <formula>NOT(ISERROR(SEARCH("Kitöltés rendben!",A127)))</formula>
    </cfRule>
  </conditionalFormatting>
  <conditionalFormatting sqref="A139">
    <cfRule type="containsText" dxfId="86" priority="86" operator="containsText" text="Nincs VKR kiválasztva!">
      <formula>NOT(ISERROR(SEARCH("Nincs VKR kiválasztva!",A139)))</formula>
    </cfRule>
    <cfRule type="containsText" dxfId="85" priority="87" operator="containsText" text="Kitöltés rendben!">
      <formula>NOT(ISERROR(SEARCH("Kitöltés rendben!",A139)))</formula>
    </cfRule>
  </conditionalFormatting>
  <conditionalFormatting sqref="AE139 AT139">
    <cfRule type="containsText" dxfId="84" priority="85" operator="containsText" text="Kitöltés rendben!">
      <formula>NOT(ISERROR(SEARCH("Kitöltés rendben!",AE139)))</formula>
    </cfRule>
  </conditionalFormatting>
  <conditionalFormatting sqref="A140">
    <cfRule type="containsText" dxfId="83" priority="83" operator="containsText" text="Nincs VKR kiválasztva!">
      <formula>NOT(ISERROR(SEARCH("Nincs VKR kiválasztva!",A140)))</formula>
    </cfRule>
    <cfRule type="containsText" dxfId="82" priority="84" operator="containsText" text="Kitöltés rendben!">
      <formula>NOT(ISERROR(SEARCH("Kitöltés rendben!",A140)))</formula>
    </cfRule>
  </conditionalFormatting>
  <conditionalFormatting sqref="AE140 AT140">
    <cfRule type="containsText" dxfId="81" priority="82" operator="containsText" text="Kitöltés rendben!">
      <formula>NOT(ISERROR(SEARCH("Kitöltés rendben!",AE140)))</formula>
    </cfRule>
  </conditionalFormatting>
  <conditionalFormatting sqref="A143">
    <cfRule type="containsText" dxfId="80" priority="80" operator="containsText" text="Nincs VKR kiválasztva!">
      <formula>NOT(ISERROR(SEARCH("Nincs VKR kiválasztva!",A143)))</formula>
    </cfRule>
    <cfRule type="containsText" dxfId="79" priority="81" operator="containsText" text="Kitöltés rendben!">
      <formula>NOT(ISERROR(SEARCH("Kitöltés rendben!",A143)))</formula>
    </cfRule>
  </conditionalFormatting>
  <conditionalFormatting sqref="AT143 AE143">
    <cfRule type="containsText" dxfId="78" priority="79" operator="containsText" text="Kitöltés rendben!">
      <formula>NOT(ISERROR(SEARCH("Kitöltés rendben!",AE143)))</formula>
    </cfRule>
  </conditionalFormatting>
  <conditionalFormatting sqref="A148">
    <cfRule type="containsText" dxfId="77" priority="77" operator="containsText" text="Nincs VKR kiválasztva!">
      <formula>NOT(ISERROR(SEARCH("Nincs VKR kiválasztva!",A148)))</formula>
    </cfRule>
    <cfRule type="containsText" dxfId="76" priority="78" operator="containsText" text="Kitöltés rendben!">
      <formula>NOT(ISERROR(SEARCH("Kitöltés rendben!",A148)))</formula>
    </cfRule>
  </conditionalFormatting>
  <conditionalFormatting sqref="AE148 AT148">
    <cfRule type="containsText" dxfId="75" priority="76" operator="containsText" text="Kitöltés rendben!">
      <formula>NOT(ISERROR(SEARCH("Kitöltés rendben!",AE148)))</formula>
    </cfRule>
  </conditionalFormatting>
  <conditionalFormatting sqref="A153">
    <cfRule type="containsText" dxfId="74" priority="74" operator="containsText" text="Nincs VKR kiválasztva!">
      <formula>NOT(ISERROR(SEARCH("Nincs VKR kiválasztva!",A153)))</formula>
    </cfRule>
    <cfRule type="containsText" dxfId="73" priority="75" operator="containsText" text="Kitöltés rendben!">
      <formula>NOT(ISERROR(SEARCH("Kitöltés rendben!",A153)))</formula>
    </cfRule>
  </conditionalFormatting>
  <conditionalFormatting sqref="AT153 AE153">
    <cfRule type="containsText" dxfId="72" priority="73" operator="containsText" text="Kitöltés rendben!">
      <formula>NOT(ISERROR(SEARCH("Kitöltés rendben!",AE153)))</formula>
    </cfRule>
  </conditionalFormatting>
  <conditionalFormatting sqref="A158">
    <cfRule type="containsText" dxfId="71" priority="71" operator="containsText" text="Nincs VKR kiválasztva!">
      <formula>NOT(ISERROR(SEARCH("Nincs VKR kiválasztva!",A158)))</formula>
    </cfRule>
    <cfRule type="containsText" dxfId="70" priority="72" operator="containsText" text="Kitöltés rendben!">
      <formula>NOT(ISERROR(SEARCH("Kitöltés rendben!",A158)))</formula>
    </cfRule>
  </conditionalFormatting>
  <conditionalFormatting sqref="AE158 AT158">
    <cfRule type="containsText" dxfId="69" priority="70" operator="containsText" text="Kitöltés rendben!">
      <formula>NOT(ISERROR(SEARCH("Kitöltés rendben!",AE158)))</formula>
    </cfRule>
  </conditionalFormatting>
  <conditionalFormatting sqref="A182">
    <cfRule type="containsText" dxfId="68" priority="68" operator="containsText" text="Nincs VKR kiválasztva!">
      <formula>NOT(ISERROR(SEARCH("Nincs VKR kiválasztva!",A182)))</formula>
    </cfRule>
    <cfRule type="containsText" dxfId="67" priority="69" operator="containsText" text="Kitöltés rendben!">
      <formula>NOT(ISERROR(SEARCH("Kitöltés rendben!",A182)))</formula>
    </cfRule>
  </conditionalFormatting>
  <conditionalFormatting sqref="AT182 AE182">
    <cfRule type="containsText" dxfId="66" priority="67" operator="containsText" text="Kitöltés rendben!">
      <formula>NOT(ISERROR(SEARCH("Kitöltés rendben!",AE182)))</formula>
    </cfRule>
  </conditionalFormatting>
  <conditionalFormatting sqref="A199">
    <cfRule type="containsText" dxfId="65" priority="65" operator="containsText" text="Nincs VKR kiválasztva!">
      <formula>NOT(ISERROR(SEARCH("Nincs VKR kiválasztva!",A199)))</formula>
    </cfRule>
    <cfRule type="containsText" dxfId="64" priority="66" operator="containsText" text="Kitöltés rendben!">
      <formula>NOT(ISERROR(SEARCH("Kitöltés rendben!",A199)))</formula>
    </cfRule>
  </conditionalFormatting>
  <conditionalFormatting sqref="AE199 AT199">
    <cfRule type="containsText" dxfId="63" priority="64" operator="containsText" text="Kitöltés rendben!">
      <formula>NOT(ISERROR(SEARCH("Kitöltés rendben!",AE199)))</formula>
    </cfRule>
  </conditionalFormatting>
  <conditionalFormatting sqref="A209">
    <cfRule type="containsText" dxfId="62" priority="62" operator="containsText" text="Nincs VKR kiválasztva!">
      <formula>NOT(ISERROR(SEARCH("Nincs VKR kiválasztva!",A209)))</formula>
    </cfRule>
    <cfRule type="containsText" dxfId="61" priority="63" operator="containsText" text="Kitöltés rendben!">
      <formula>NOT(ISERROR(SEARCH("Kitöltés rendben!",A209)))</formula>
    </cfRule>
  </conditionalFormatting>
  <conditionalFormatting sqref="AT209 AE209">
    <cfRule type="containsText" dxfId="60" priority="61" operator="containsText" text="Kitöltés rendben!">
      <formula>NOT(ISERROR(SEARCH("Kitöltés rendben!",AE209)))</formula>
    </cfRule>
  </conditionalFormatting>
  <conditionalFormatting sqref="A214">
    <cfRule type="containsText" dxfId="59" priority="59" operator="containsText" text="Nincs VKR kiválasztva!">
      <formula>NOT(ISERROR(SEARCH("Nincs VKR kiválasztva!",A214)))</formula>
    </cfRule>
    <cfRule type="containsText" dxfId="58" priority="60" operator="containsText" text="Kitöltés rendben!">
      <formula>NOT(ISERROR(SEARCH("Kitöltés rendben!",A214)))</formula>
    </cfRule>
  </conditionalFormatting>
  <conditionalFormatting sqref="AE214 AT214">
    <cfRule type="containsText" dxfId="57" priority="58" operator="containsText" text="Kitöltés rendben!">
      <formula>NOT(ISERROR(SEARCH("Kitöltés rendben!",AE214)))</formula>
    </cfRule>
  </conditionalFormatting>
  <conditionalFormatting sqref="A221">
    <cfRule type="containsText" dxfId="56" priority="56" operator="containsText" text="Nincs VKR kiválasztva!">
      <formula>NOT(ISERROR(SEARCH("Nincs VKR kiválasztva!",A221)))</formula>
    </cfRule>
    <cfRule type="containsText" dxfId="55" priority="57" operator="containsText" text="Kitöltés rendben!">
      <formula>NOT(ISERROR(SEARCH("Kitöltés rendben!",A221)))</formula>
    </cfRule>
  </conditionalFormatting>
  <conditionalFormatting sqref="AT221 AE221">
    <cfRule type="containsText" dxfId="54" priority="55" operator="containsText" text="Kitöltés rendben!">
      <formula>NOT(ISERROR(SEARCH("Kitöltés rendben!",AE221)))</formula>
    </cfRule>
  </conditionalFormatting>
  <conditionalFormatting sqref="A226">
    <cfRule type="containsText" dxfId="53" priority="53" operator="containsText" text="Nincs VKR kiválasztva!">
      <formula>NOT(ISERROR(SEARCH("Nincs VKR kiválasztva!",A226)))</formula>
    </cfRule>
    <cfRule type="containsText" dxfId="52" priority="54" operator="containsText" text="Kitöltés rendben!">
      <formula>NOT(ISERROR(SEARCH("Kitöltés rendben!",A226)))</formula>
    </cfRule>
  </conditionalFormatting>
  <conditionalFormatting sqref="AE226 AT226">
    <cfRule type="containsText" dxfId="51" priority="52" operator="containsText" text="Kitöltés rendben!">
      <formula>NOT(ISERROR(SEARCH("Kitöltés rendben!",AE226)))</formula>
    </cfRule>
  </conditionalFormatting>
  <conditionalFormatting sqref="A234">
    <cfRule type="containsText" dxfId="50" priority="50" operator="containsText" text="Nincs VKR kiválasztva!">
      <formula>NOT(ISERROR(SEARCH("Nincs VKR kiválasztva!",A234)))</formula>
    </cfRule>
    <cfRule type="containsText" dxfId="49" priority="51" operator="containsText" text="Kitöltés rendben!">
      <formula>NOT(ISERROR(SEARCH("Kitöltés rendben!",A234)))</formula>
    </cfRule>
  </conditionalFormatting>
  <conditionalFormatting sqref="AT234 AE234">
    <cfRule type="containsText" dxfId="48" priority="49" operator="containsText" text="Kitöltés rendben!">
      <formula>NOT(ISERROR(SEARCH("Kitöltés rendben!",AE234)))</formula>
    </cfRule>
  </conditionalFormatting>
  <conditionalFormatting sqref="A243">
    <cfRule type="containsText" dxfId="47" priority="47" operator="containsText" text="Nincs VKR kiválasztva!">
      <formula>NOT(ISERROR(SEARCH("Nincs VKR kiválasztva!",A243)))</formula>
    </cfRule>
    <cfRule type="containsText" dxfId="46" priority="48" operator="containsText" text="Kitöltés rendben!">
      <formula>NOT(ISERROR(SEARCH("Kitöltés rendben!",A243)))</formula>
    </cfRule>
  </conditionalFormatting>
  <conditionalFormatting sqref="AE243 AT243">
    <cfRule type="containsText" dxfId="45" priority="46" operator="containsText" text="Kitöltés rendben!">
      <formula>NOT(ISERROR(SEARCH("Kitöltés rendben!",AE243)))</formula>
    </cfRule>
  </conditionalFormatting>
  <conditionalFormatting sqref="A254">
    <cfRule type="containsText" dxfId="44" priority="44" operator="containsText" text="Nincs VKR kiválasztva!">
      <formula>NOT(ISERROR(SEARCH("Nincs VKR kiválasztva!",A254)))</formula>
    </cfRule>
    <cfRule type="containsText" dxfId="43" priority="45" operator="containsText" text="Kitöltés rendben!">
      <formula>NOT(ISERROR(SEARCH("Kitöltés rendben!",A254)))</formula>
    </cfRule>
  </conditionalFormatting>
  <conditionalFormatting sqref="AT254 AE254">
    <cfRule type="containsText" dxfId="42" priority="43" operator="containsText" text="Kitöltés rendben!">
      <formula>NOT(ISERROR(SEARCH("Kitöltés rendben!",AE254)))</formula>
    </cfRule>
  </conditionalFormatting>
  <conditionalFormatting sqref="A278">
    <cfRule type="containsText" dxfId="41" priority="41" operator="containsText" text="Nincs VKR kiválasztva!">
      <formula>NOT(ISERROR(SEARCH("Nincs VKR kiválasztva!",A278)))</formula>
    </cfRule>
    <cfRule type="containsText" dxfId="40" priority="42" operator="containsText" text="Kitöltés rendben!">
      <formula>NOT(ISERROR(SEARCH("Kitöltés rendben!",A278)))</formula>
    </cfRule>
  </conditionalFormatting>
  <conditionalFormatting sqref="AE278 AT278">
    <cfRule type="containsText" dxfId="39" priority="40" operator="containsText" text="Kitöltés rendben!">
      <formula>NOT(ISERROR(SEARCH("Kitöltés rendben!",AE278)))</formula>
    </cfRule>
  </conditionalFormatting>
  <conditionalFormatting sqref="A283">
    <cfRule type="containsText" dxfId="38" priority="38" operator="containsText" text="Nincs VKR kiválasztva!">
      <formula>NOT(ISERROR(SEARCH("Nincs VKR kiválasztva!",A283)))</formula>
    </cfRule>
    <cfRule type="containsText" dxfId="37" priority="39" operator="containsText" text="Kitöltés rendben!">
      <formula>NOT(ISERROR(SEARCH("Kitöltés rendben!",A283)))</formula>
    </cfRule>
  </conditionalFormatting>
  <conditionalFormatting sqref="AT283 AE283">
    <cfRule type="containsText" dxfId="36" priority="37" operator="containsText" text="Kitöltés rendben!">
      <formula>NOT(ISERROR(SEARCH("Kitöltés rendben!",AE283)))</formula>
    </cfRule>
  </conditionalFormatting>
  <conditionalFormatting sqref="A291">
    <cfRule type="containsText" dxfId="35" priority="35" operator="containsText" text="Nincs VKR kiválasztva!">
      <formula>NOT(ISERROR(SEARCH("Nincs VKR kiválasztva!",A291)))</formula>
    </cfRule>
    <cfRule type="containsText" dxfId="34" priority="36" operator="containsText" text="Kitöltés rendben!">
      <formula>NOT(ISERROR(SEARCH("Kitöltés rendben!",A291)))</formula>
    </cfRule>
  </conditionalFormatting>
  <conditionalFormatting sqref="AE291 AT291">
    <cfRule type="containsText" dxfId="33" priority="34" operator="containsText" text="Kitöltés rendben!">
      <formula>NOT(ISERROR(SEARCH("Kitöltés rendben!",AE291)))</formula>
    </cfRule>
  </conditionalFormatting>
  <conditionalFormatting sqref="A322">
    <cfRule type="containsText" dxfId="32" priority="32" operator="containsText" text="Nincs VKR kiválasztva!">
      <formula>NOT(ISERROR(SEARCH("Nincs VKR kiválasztva!",A322)))</formula>
    </cfRule>
    <cfRule type="containsText" dxfId="31" priority="33" operator="containsText" text="Kitöltés rendben!">
      <formula>NOT(ISERROR(SEARCH("Kitöltés rendben!",A322)))</formula>
    </cfRule>
  </conditionalFormatting>
  <conditionalFormatting sqref="AT322 AE322">
    <cfRule type="containsText" dxfId="30" priority="31" operator="containsText" text="Kitöltés rendben!">
      <formula>NOT(ISERROR(SEARCH("Kitöltés rendben!",AE322)))</formula>
    </cfRule>
  </conditionalFormatting>
  <conditionalFormatting sqref="A61">
    <cfRule type="containsText" dxfId="29" priority="29" operator="containsText" text="Nincs VKR kiválasztva!">
      <formula>NOT(ISERROR(SEARCH("Nincs VKR kiválasztva!",A61)))</formula>
    </cfRule>
    <cfRule type="containsText" dxfId="28" priority="30" operator="containsText" text="Kitöltés rendben!">
      <formula>NOT(ISERROR(SEARCH("Kitöltés rendben!",A61)))</formula>
    </cfRule>
  </conditionalFormatting>
  <conditionalFormatting sqref="AT61 AE61">
    <cfRule type="containsText" dxfId="27" priority="28" operator="containsText" text="Kitöltés rendben!">
      <formula>NOT(ISERROR(SEARCH("Kitöltés rendben!",AE61)))</formula>
    </cfRule>
  </conditionalFormatting>
  <conditionalFormatting sqref="A95">
    <cfRule type="containsText" dxfId="26" priority="26" operator="containsText" text="Nincs VKR kiválasztva!">
      <formula>NOT(ISERROR(SEARCH("Nincs VKR kiválasztva!",A95)))</formula>
    </cfRule>
    <cfRule type="containsText" dxfId="25" priority="27" operator="containsText" text="Kitöltés rendben!">
      <formula>NOT(ISERROR(SEARCH("Kitöltés rendben!",A95)))</formula>
    </cfRule>
  </conditionalFormatting>
  <conditionalFormatting sqref="AE95 AT95">
    <cfRule type="containsText" dxfId="24" priority="25" operator="containsText" text="Kitöltés rendben!">
      <formula>NOT(ISERROR(SEARCH("Kitöltés rendben!",AE95)))</formula>
    </cfRule>
  </conditionalFormatting>
  <conditionalFormatting sqref="A314">
    <cfRule type="containsText" dxfId="23" priority="23" operator="containsText" text="Nincs VKR kiválasztva!">
      <formula>NOT(ISERROR(SEARCH("Nincs VKR kiválasztva!",A314)))</formula>
    </cfRule>
    <cfRule type="containsText" dxfId="22" priority="24" operator="containsText" text="Kitöltés rendben!">
      <formula>NOT(ISERROR(SEARCH("Kitöltés rendben!",A314)))</formula>
    </cfRule>
  </conditionalFormatting>
  <conditionalFormatting sqref="AT314 AE314">
    <cfRule type="containsText" dxfId="21" priority="22" operator="containsText" text="Kitöltés rendben!">
      <formula>NOT(ISERROR(SEARCH("Kitöltés rendben!",AE314)))</formula>
    </cfRule>
  </conditionalFormatting>
  <conditionalFormatting sqref="A8">
    <cfRule type="containsText" dxfId="20" priority="20" operator="containsText" text="Nincs VKR kiválasztva!">
      <formula>NOT(ISERROR(SEARCH("Nincs VKR kiválasztva!",A8)))</formula>
    </cfRule>
    <cfRule type="containsText" dxfId="19" priority="21" operator="containsText" text="Kitöltés rendben!">
      <formula>NOT(ISERROR(SEARCH("Kitöltés rendben!",A8)))</formula>
    </cfRule>
  </conditionalFormatting>
  <conditionalFormatting sqref="AE8">
    <cfRule type="containsText" dxfId="18" priority="19" operator="containsText" text="Kitöltés rendben!">
      <formula>NOT(ISERROR(SEARCH("Kitöltés rendben!",AE8)))</formula>
    </cfRule>
  </conditionalFormatting>
  <conditionalFormatting sqref="AT8">
    <cfRule type="containsText" dxfId="17" priority="18" operator="containsText" text="Kitöltés rendben!">
      <formula>NOT(ISERROR(SEARCH("Kitöltés rendben!",AT8)))</formula>
    </cfRule>
  </conditionalFormatting>
  <conditionalFormatting sqref="A108">
    <cfRule type="containsText" dxfId="16" priority="16" operator="containsText" text="Nincs VKR kiválasztva!">
      <formula>NOT(ISERROR(SEARCH("Nincs VKR kiválasztva!",A108)))</formula>
    </cfRule>
    <cfRule type="containsText" dxfId="15" priority="17" operator="containsText" text="Kitöltés rendben!">
      <formula>NOT(ISERROR(SEARCH("Kitöltés rendben!",A108)))</formula>
    </cfRule>
  </conditionalFormatting>
  <conditionalFormatting sqref="AT108 AE108">
    <cfRule type="containsText" dxfId="14" priority="15" operator="containsText" text="Kitöltés rendben!">
      <formula>NOT(ISERROR(SEARCH("Kitöltés rendben!",AE108)))</formula>
    </cfRule>
  </conditionalFormatting>
  <conditionalFormatting sqref="A75">
    <cfRule type="containsText" dxfId="13" priority="13" operator="containsText" text="Nincs VKR kiválasztva!">
      <formula>NOT(ISERROR(SEARCH("Nincs VKR kiválasztva!",A75)))</formula>
    </cfRule>
    <cfRule type="containsText" dxfId="12" priority="14" operator="containsText" text="Kitöltés rendben!">
      <formula>NOT(ISERROR(SEARCH("Kitöltés rendben!",A75)))</formula>
    </cfRule>
  </conditionalFormatting>
  <conditionalFormatting sqref="AE75 AT75">
    <cfRule type="containsText" dxfId="11" priority="12" operator="containsText" text="Kitöltés rendben!">
      <formula>NOT(ISERROR(SEARCH("Kitöltés rendben!",AE75)))</formula>
    </cfRule>
  </conditionalFormatting>
  <conditionalFormatting sqref="A106">
    <cfRule type="containsText" dxfId="10" priority="10" operator="containsText" text="Nincs VKR kiválasztva!">
      <formula>NOT(ISERROR(SEARCH("Nincs VKR kiválasztva!",A106)))</formula>
    </cfRule>
    <cfRule type="containsText" dxfId="9" priority="11" operator="containsText" text="Kitöltés rendben!">
      <formula>NOT(ISERROR(SEARCH("Kitöltés rendben!",A106)))</formula>
    </cfRule>
  </conditionalFormatting>
  <conditionalFormatting sqref="AT106 AE106">
    <cfRule type="containsText" dxfId="8" priority="9" operator="containsText" text="Kitöltés rendben!">
      <formula>NOT(ISERROR(SEARCH("Kitöltés rendben!",AE106)))</formula>
    </cfRule>
  </conditionalFormatting>
  <conditionalFormatting sqref="A6">
    <cfRule type="containsText" dxfId="7" priority="7" operator="containsText" text="Nincs VKR kiválasztva!">
      <formula>NOT(ISERROR(SEARCH("Nincs VKR kiválasztva!",A6)))</formula>
    </cfRule>
    <cfRule type="containsText" dxfId="6" priority="8" operator="containsText" text="Kitöltés rendben!">
      <formula>NOT(ISERROR(SEARCH("Kitöltés rendben!",A6)))</formula>
    </cfRule>
  </conditionalFormatting>
  <conditionalFormatting sqref="AE6">
    <cfRule type="containsText" dxfId="5" priority="6" operator="containsText" text="Kitöltés rendben!">
      <formula>NOT(ISERROR(SEARCH("Kitöltés rendben!",AE6)))</formula>
    </cfRule>
  </conditionalFormatting>
  <conditionalFormatting sqref="AT6">
    <cfRule type="containsText" dxfId="4" priority="5" operator="containsText" text="Kitöltés rendben!">
      <formula>NOT(ISERROR(SEARCH("Kitöltés rendben!",AT6)))</formula>
    </cfRule>
  </conditionalFormatting>
  <conditionalFormatting sqref="A5">
    <cfRule type="containsText" dxfId="3" priority="3" operator="containsText" text="Nincs VKR kiválasztva!">
      <formula>NOT(ISERROR(SEARCH("Nincs VKR kiválasztva!",A5)))</formula>
    </cfRule>
    <cfRule type="containsText" dxfId="2" priority="4" operator="containsText" text="Kitöltés rendben!">
      <formula>NOT(ISERROR(SEARCH("Kitöltés rendben!",A5)))</formula>
    </cfRule>
  </conditionalFormatting>
  <conditionalFormatting sqref="AE5">
    <cfRule type="containsText" dxfId="1" priority="2" operator="containsText" text="Kitöltés rendben!">
      <formula>NOT(ISERROR(SEARCH("Kitöltés rendben!",AE5)))</formula>
    </cfRule>
  </conditionalFormatting>
  <conditionalFormatting sqref="AT5">
    <cfRule type="containsText" dxfId="0" priority="1" operator="containsText" text="Kitöltés rendben!">
      <formula>NOT(ISERROR(SEARCH("Kitöltés rendben!",AT5)))</formula>
    </cfRule>
  </conditionalFormatting>
  <dataValidations count="2">
    <dataValidation type="list" allowBlank="1" showInputMessage="1" showErrorMessage="1" sqref="AS3:AS348">
      <formula1>"nem,igen"</formula1>
    </dataValidation>
    <dataValidation type="whole" allowBlank="1" showInputMessage="1" showErrorMessage="1" sqref="M3:N348">
      <formula1>2027</formula1>
      <formula2>2036</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Összesítő!$B$4:$B$99999</xm:f>
          </x14:formula1>
          <xm:sqref>G3:G348</xm:sqref>
        </x14:dataValidation>
        <x14:dataValidation type="list" allowBlank="1" showInputMessage="1" showErrorMessage="1">
          <x14:formula1>
            <xm:f>adat!$C$3:$C$32</xm:f>
          </x14:formula1>
          <xm:sqref>C3:C348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zoomScale="55" zoomScaleNormal="55" workbookViewId="0">
      <pane ySplit="1" topLeftCell="A2" activePane="bottomLeft" state="frozen"/>
      <selection activeCell="B5" sqref="B5"/>
      <selection pane="bottomLeft" activeCell="B5" sqref="B5"/>
    </sheetView>
  </sheetViews>
  <sheetFormatPr defaultColWidth="9.109375" defaultRowHeight="14.4" x14ac:dyDescent="0.3"/>
  <cols>
    <col min="1" max="1" width="18.44140625" style="59" customWidth="1"/>
    <col min="2" max="2" width="12" style="59" customWidth="1"/>
    <col min="3" max="3" width="56.5546875" style="59" customWidth="1"/>
    <col min="4" max="4" width="21.5546875" style="59" customWidth="1"/>
    <col min="5" max="5" width="29.44140625" style="59" customWidth="1"/>
    <col min="6" max="6" width="24.6640625" style="59" customWidth="1"/>
    <col min="7" max="7" width="126.88671875" style="59" customWidth="1"/>
    <col min="8" max="8" width="19.88671875" style="59" customWidth="1"/>
    <col min="9" max="9" width="21.5546875" style="59" customWidth="1"/>
    <col min="10" max="10" width="13.6640625" style="59" customWidth="1"/>
    <col min="11" max="11" width="36.33203125" style="59" customWidth="1"/>
    <col min="12" max="12" width="112" style="59" customWidth="1"/>
    <col min="13" max="13" width="68.88671875" style="59" customWidth="1"/>
    <col min="14" max="15" width="9.109375" style="59" customWidth="1"/>
    <col min="16" max="16" width="63.44140625" style="59" customWidth="1"/>
    <col min="17" max="17" width="94.88671875" style="59" customWidth="1"/>
    <col min="18" max="18" width="115.44140625" style="59" customWidth="1"/>
    <col min="19" max="19" width="22.88671875" style="59" customWidth="1"/>
    <col min="20" max="20" width="9.109375" style="59" customWidth="1"/>
    <col min="21" max="21" width="33.109375" style="59" customWidth="1"/>
    <col min="22" max="22" width="30.88671875" style="59" customWidth="1"/>
    <col min="23" max="23" width="73" style="59" customWidth="1"/>
    <col min="24" max="24" width="31.33203125" style="59" customWidth="1"/>
    <col min="25" max="25" width="9.109375" style="59" customWidth="1"/>
    <col min="26" max="16384" width="9.109375" style="59"/>
  </cols>
  <sheetData>
    <row r="1" spans="1:24" ht="62.4" x14ac:dyDescent="0.3">
      <c r="A1" s="58">
        <v>2027</v>
      </c>
      <c r="B1" s="65" t="s">
        <v>358</v>
      </c>
      <c r="C1" s="66"/>
      <c r="D1" s="66"/>
      <c r="E1" s="66"/>
      <c r="F1" s="66"/>
      <c r="G1" s="66"/>
      <c r="H1" s="67" t="s">
        <v>359</v>
      </c>
      <c r="I1" s="68"/>
      <c r="K1" s="133"/>
      <c r="L1" s="134"/>
      <c r="M1" s="135"/>
      <c r="N1" s="135"/>
      <c r="O1" s="135"/>
      <c r="P1" s="136" t="s">
        <v>360</v>
      </c>
      <c r="Q1" s="137"/>
      <c r="R1" s="138" t="s">
        <v>361</v>
      </c>
      <c r="S1" s="135"/>
      <c r="T1" s="135"/>
      <c r="U1" s="136" t="s">
        <v>362</v>
      </c>
      <c r="V1" s="139"/>
      <c r="W1" s="138" t="s">
        <v>361</v>
      </c>
      <c r="X1" s="60" t="s">
        <v>361</v>
      </c>
    </row>
    <row r="2" spans="1:24" ht="15.6" x14ac:dyDescent="0.3">
      <c r="B2" s="69" t="s">
        <v>21</v>
      </c>
      <c r="C2" s="70" t="s">
        <v>363</v>
      </c>
      <c r="D2" s="71" t="s">
        <v>364</v>
      </c>
      <c r="E2" s="72" t="s">
        <v>365</v>
      </c>
      <c r="F2" s="73" t="s">
        <v>366</v>
      </c>
      <c r="G2" s="74" t="s">
        <v>367</v>
      </c>
      <c r="H2" s="75"/>
      <c r="I2" s="76"/>
      <c r="K2" s="72" t="s">
        <v>368</v>
      </c>
      <c r="L2" s="73" t="s">
        <v>369</v>
      </c>
      <c r="M2" s="135"/>
      <c r="N2" s="135"/>
      <c r="O2" s="135"/>
      <c r="P2" s="140" t="str">
        <f>IF($W2="","",COUNTA(Q$2:$W2))</f>
        <v/>
      </c>
      <c r="Q2" s="141" t="s">
        <v>370</v>
      </c>
      <c r="R2" s="142"/>
      <c r="S2" s="135"/>
      <c r="T2" s="135"/>
      <c r="U2" s="143" t="str">
        <f>IF($AB2="","",COUNTA(V$2:$AB2))</f>
        <v/>
      </c>
      <c r="V2" s="144" t="s">
        <v>371</v>
      </c>
      <c r="W2" s="145"/>
      <c r="X2" s="61"/>
    </row>
    <row r="3" spans="1:24" ht="75" x14ac:dyDescent="0.3">
      <c r="B3" s="77">
        <v>1</v>
      </c>
      <c r="C3" s="78" t="s">
        <v>372</v>
      </c>
      <c r="D3" s="195" t="s">
        <v>373</v>
      </c>
      <c r="E3" s="169" t="s">
        <v>374</v>
      </c>
      <c r="F3" s="79"/>
      <c r="G3" s="80" t="s">
        <v>375</v>
      </c>
      <c r="H3" s="81">
        <v>121</v>
      </c>
      <c r="I3" s="82"/>
      <c r="K3" s="146" t="s">
        <v>376</v>
      </c>
      <c r="L3" s="147" t="s">
        <v>377</v>
      </c>
      <c r="M3" s="135"/>
      <c r="N3" s="135"/>
      <c r="O3" s="135"/>
      <c r="P3" s="148" t="str">
        <f>IF($W3="","",COUNTA(Q$2:$W3))</f>
        <v/>
      </c>
      <c r="Q3" s="149"/>
      <c r="R3" s="150"/>
      <c r="S3" s="135"/>
      <c r="T3" s="135"/>
      <c r="U3" s="151" t="str">
        <f>IF($AB3="","",COUNTA(V$2:$AB3))</f>
        <v/>
      </c>
      <c r="V3" s="152" t="s">
        <v>378</v>
      </c>
      <c r="W3" s="153"/>
      <c r="X3" s="62"/>
    </row>
    <row r="4" spans="1:24" ht="15.6" x14ac:dyDescent="0.3">
      <c r="B4" s="83">
        <v>2</v>
      </c>
      <c r="C4" s="84" t="s">
        <v>379</v>
      </c>
      <c r="D4" s="196"/>
      <c r="E4" s="170" t="s">
        <v>380</v>
      </c>
      <c r="F4" s="85"/>
      <c r="G4" s="86" t="s">
        <v>381</v>
      </c>
      <c r="H4" s="81"/>
      <c r="I4" s="82"/>
      <c r="K4" s="154" t="s">
        <v>382</v>
      </c>
      <c r="L4" s="155" t="s">
        <v>383</v>
      </c>
      <c r="M4" s="135"/>
      <c r="N4" s="135"/>
      <c r="O4" s="135"/>
      <c r="P4" s="148" t="str">
        <f>IF($W4="","",COUNTA(Q$2:$W4))</f>
        <v/>
      </c>
      <c r="Q4" s="156" t="s">
        <v>384</v>
      </c>
      <c r="R4" s="150"/>
      <c r="S4" s="135"/>
      <c r="T4" s="135"/>
      <c r="U4" s="151" t="str">
        <f>IF($AB4="","",COUNTA(V$2:$AB4))</f>
        <v/>
      </c>
      <c r="V4" s="152" t="s">
        <v>385</v>
      </c>
      <c r="W4" s="153"/>
      <c r="X4" s="62"/>
    </row>
    <row r="5" spans="1:24" ht="15.6" x14ac:dyDescent="0.3">
      <c r="B5" s="83">
        <v>3</v>
      </c>
      <c r="C5" s="84" t="s">
        <v>386</v>
      </c>
      <c r="D5" s="196"/>
      <c r="E5" s="170" t="s">
        <v>387</v>
      </c>
      <c r="F5" s="85"/>
      <c r="G5" s="86" t="s">
        <v>388</v>
      </c>
      <c r="H5" s="81"/>
      <c r="I5" s="82"/>
      <c r="K5" s="154" t="s">
        <v>389</v>
      </c>
      <c r="L5" s="157"/>
      <c r="M5" s="135"/>
      <c r="N5" s="135"/>
      <c r="O5" s="135"/>
      <c r="P5" s="148" t="str">
        <f>IF($W5="","",COUNTA(Q$2:$W5))</f>
        <v/>
      </c>
      <c r="Q5" s="149" t="s">
        <v>390</v>
      </c>
      <c r="R5" s="150"/>
      <c r="S5" s="135"/>
      <c r="T5" s="135"/>
      <c r="U5" s="151" t="str">
        <f>IF($AB5="","",COUNTA(V$2:$AB5))</f>
        <v/>
      </c>
      <c r="V5" s="152" t="s">
        <v>391</v>
      </c>
      <c r="W5" s="153"/>
      <c r="X5" s="62"/>
    </row>
    <row r="6" spans="1:24" ht="31.2" x14ac:dyDescent="0.3">
      <c r="B6" s="83">
        <v>4</v>
      </c>
      <c r="C6" s="84" t="s">
        <v>392</v>
      </c>
      <c r="D6" s="196"/>
      <c r="E6" s="170" t="s">
        <v>393</v>
      </c>
      <c r="F6" s="85"/>
      <c r="G6" s="86" t="s">
        <v>394</v>
      </c>
      <c r="H6" s="81"/>
      <c r="I6" s="82"/>
      <c r="K6" s="154" t="s">
        <v>395</v>
      </c>
      <c r="L6" s="157" t="s">
        <v>396</v>
      </c>
      <c r="M6" s="135"/>
      <c r="N6" s="135"/>
      <c r="O6" s="135"/>
      <c r="P6" s="148" t="str">
        <f>IF($W6="","",COUNTA(Q$2:$W6))</f>
        <v/>
      </c>
      <c r="Q6" s="149" t="s">
        <v>397</v>
      </c>
      <c r="R6" s="150"/>
      <c r="S6" s="135"/>
      <c r="T6" s="135"/>
      <c r="U6" s="158" t="str">
        <f>IF($AB6="","",COUNTA(V$2:$AB6))</f>
        <v/>
      </c>
      <c r="V6" s="159" t="s">
        <v>398</v>
      </c>
      <c r="W6" s="160"/>
      <c r="X6" s="63"/>
    </row>
    <row r="7" spans="1:24" ht="46.8" x14ac:dyDescent="0.3">
      <c r="B7" s="87">
        <v>4</v>
      </c>
      <c r="C7" s="88" t="s">
        <v>399</v>
      </c>
      <c r="D7" s="197"/>
      <c r="E7" s="89" t="s">
        <v>400</v>
      </c>
      <c r="F7" s="90"/>
      <c r="G7" s="91" t="s">
        <v>401</v>
      </c>
      <c r="H7" s="81"/>
      <c r="I7" s="82"/>
      <c r="K7" s="161" t="s">
        <v>402</v>
      </c>
      <c r="L7" s="162" t="s">
        <v>403</v>
      </c>
      <c r="M7" s="135"/>
      <c r="N7" s="135"/>
      <c r="O7" s="135"/>
      <c r="P7" s="148" t="str">
        <f>IF($W7="","",COUNTA(Q$2:$W7))</f>
        <v/>
      </c>
      <c r="Q7" s="149" t="s">
        <v>404</v>
      </c>
      <c r="R7" s="150"/>
      <c r="S7" s="135"/>
      <c r="T7" s="135"/>
      <c r="U7" s="135"/>
      <c r="V7" s="135"/>
      <c r="W7" s="135"/>
    </row>
    <row r="8" spans="1:24" ht="46.8" x14ac:dyDescent="0.3">
      <c r="B8" s="92">
        <v>6</v>
      </c>
      <c r="C8" s="93" t="s">
        <v>405</v>
      </c>
      <c r="D8" s="198" t="s">
        <v>406</v>
      </c>
      <c r="E8" s="94" t="s">
        <v>407</v>
      </c>
      <c r="F8" s="95"/>
      <c r="G8" s="96" t="s">
        <v>408</v>
      </c>
      <c r="H8" s="81">
        <v>123</v>
      </c>
      <c r="I8" s="82"/>
      <c r="K8" s="161" t="s">
        <v>409</v>
      </c>
      <c r="L8" s="162" t="s">
        <v>410</v>
      </c>
      <c r="M8" s="135"/>
      <c r="N8" s="135"/>
      <c r="O8" s="135"/>
      <c r="P8" s="148" t="str">
        <f>IF($W8="","",COUNTA(Q$2:$W8))</f>
        <v/>
      </c>
      <c r="Q8" s="149" t="s">
        <v>411</v>
      </c>
      <c r="R8" s="150"/>
      <c r="S8" s="135"/>
      <c r="T8" s="135"/>
      <c r="U8" s="135"/>
      <c r="V8" s="135"/>
      <c r="W8" s="135"/>
    </row>
    <row r="9" spans="1:24" ht="31.2" x14ac:dyDescent="0.3">
      <c r="B9" s="97">
        <v>7</v>
      </c>
      <c r="C9" s="98" t="s">
        <v>412</v>
      </c>
      <c r="D9" s="198"/>
      <c r="E9" s="99" t="s">
        <v>380</v>
      </c>
      <c r="F9" s="95"/>
      <c r="G9" s="100" t="s">
        <v>413</v>
      </c>
      <c r="H9" s="81"/>
      <c r="I9" s="82"/>
      <c r="K9" s="161" t="s">
        <v>414</v>
      </c>
      <c r="L9" s="162" t="s">
        <v>415</v>
      </c>
      <c r="M9" s="135"/>
      <c r="N9" s="135"/>
      <c r="O9" s="135"/>
      <c r="P9" s="148" t="str">
        <f>IF($W9="","",COUNTA(Q$2:$W9))</f>
        <v/>
      </c>
      <c r="Q9" s="149" t="s">
        <v>416</v>
      </c>
      <c r="R9" s="150"/>
      <c r="S9" s="135"/>
      <c r="T9" s="135"/>
      <c r="U9" s="135"/>
      <c r="V9" s="135"/>
      <c r="W9" s="135"/>
    </row>
    <row r="10" spans="1:24" ht="31.2" x14ac:dyDescent="0.3">
      <c r="B10" s="97">
        <v>8</v>
      </c>
      <c r="C10" s="98" t="s">
        <v>417</v>
      </c>
      <c r="D10" s="198"/>
      <c r="E10" s="99" t="s">
        <v>387</v>
      </c>
      <c r="F10" s="95"/>
      <c r="G10" s="100" t="s">
        <v>418</v>
      </c>
      <c r="H10" s="81"/>
      <c r="I10" s="82"/>
      <c r="K10" s="161" t="s">
        <v>419</v>
      </c>
      <c r="L10" s="162"/>
      <c r="M10" s="135"/>
      <c r="N10" s="135"/>
      <c r="O10" s="135"/>
      <c r="P10" s="148" t="str">
        <f>IF($W10="","",COUNTA(Q$2:$W10))</f>
        <v/>
      </c>
      <c r="Q10" s="149" t="s">
        <v>420</v>
      </c>
      <c r="R10" s="150"/>
      <c r="S10" s="135"/>
      <c r="T10" s="135"/>
      <c r="U10" s="135"/>
      <c r="V10" s="135"/>
      <c r="W10" s="135"/>
    </row>
    <row r="11" spans="1:24" ht="75" x14ac:dyDescent="0.3">
      <c r="B11" s="97">
        <v>9</v>
      </c>
      <c r="C11" s="98" t="s">
        <v>421</v>
      </c>
      <c r="D11" s="198"/>
      <c r="E11" s="99" t="s">
        <v>422</v>
      </c>
      <c r="F11" s="95"/>
      <c r="G11" s="100" t="s">
        <v>423</v>
      </c>
      <c r="H11" s="81">
        <v>125</v>
      </c>
      <c r="I11" s="82"/>
      <c r="K11" s="161" t="s">
        <v>424</v>
      </c>
      <c r="L11" s="163" t="s">
        <v>425</v>
      </c>
      <c r="M11" s="135"/>
      <c r="N11" s="135"/>
      <c r="O11" s="135"/>
      <c r="P11" s="148" t="str">
        <f>IF($W11="","",COUNTA(Q$2:$W11))</f>
        <v/>
      </c>
      <c r="Q11" s="149" t="s">
        <v>426</v>
      </c>
      <c r="R11" s="150"/>
      <c r="S11" s="135"/>
      <c r="T11" s="135"/>
      <c r="U11" s="135"/>
      <c r="V11" s="135"/>
      <c r="W11" s="135"/>
    </row>
    <row r="12" spans="1:24" ht="15.6" x14ac:dyDescent="0.3">
      <c r="B12" s="97">
        <v>10</v>
      </c>
      <c r="C12" s="98" t="s">
        <v>427</v>
      </c>
      <c r="D12" s="198"/>
      <c r="E12" s="99" t="s">
        <v>428</v>
      </c>
      <c r="F12" s="95"/>
      <c r="G12" s="100" t="s">
        <v>429</v>
      </c>
      <c r="H12" s="81"/>
      <c r="I12" s="82"/>
      <c r="K12" s="164" t="s">
        <v>430</v>
      </c>
      <c r="L12" s="165"/>
      <c r="M12" s="135"/>
      <c r="N12" s="135"/>
      <c r="O12" s="135"/>
      <c r="P12" s="148" t="str">
        <f>IF($W12="","",COUNTA(Q$2:$W12))</f>
        <v/>
      </c>
      <c r="Q12" s="149" t="s">
        <v>431</v>
      </c>
      <c r="R12" s="150"/>
      <c r="S12" s="135"/>
      <c r="T12" s="135"/>
      <c r="U12" s="135"/>
      <c r="V12" s="135"/>
      <c r="W12" s="135"/>
    </row>
    <row r="13" spans="1:24" ht="31.2" x14ac:dyDescent="0.3">
      <c r="B13" s="101">
        <v>11</v>
      </c>
      <c r="C13" s="102" t="s">
        <v>432</v>
      </c>
      <c r="D13" s="198"/>
      <c r="E13" s="103" t="s">
        <v>393</v>
      </c>
      <c r="F13" s="95"/>
      <c r="G13" s="104" t="s">
        <v>433</v>
      </c>
      <c r="H13" s="81"/>
      <c r="I13" s="82"/>
      <c r="K13" s="135"/>
      <c r="L13" s="135"/>
      <c r="M13" s="135"/>
      <c r="N13" s="135"/>
      <c r="O13" s="135"/>
      <c r="P13" s="148" t="str">
        <f>IF($W13="","",COUNTA(Q$2:$W13))</f>
        <v/>
      </c>
      <c r="Q13" s="149" t="s">
        <v>434</v>
      </c>
      <c r="R13" s="150"/>
      <c r="S13" s="135"/>
      <c r="T13" s="135"/>
      <c r="U13" s="135"/>
      <c r="V13" s="135"/>
      <c r="W13" s="135"/>
    </row>
    <row r="14" spans="1:24" ht="15.6" x14ac:dyDescent="0.3">
      <c r="B14" s="105">
        <v>12</v>
      </c>
      <c r="C14" s="102" t="s">
        <v>435</v>
      </c>
      <c r="D14" s="199"/>
      <c r="E14" s="103" t="s">
        <v>400</v>
      </c>
      <c r="F14" s="106"/>
      <c r="G14" s="104" t="s">
        <v>436</v>
      </c>
      <c r="H14" s="81"/>
      <c r="I14" s="82"/>
      <c r="K14" s="135"/>
      <c r="L14" s="135"/>
      <c r="M14" s="135"/>
      <c r="N14" s="135"/>
      <c r="O14" s="135"/>
      <c r="P14" s="148" t="str">
        <f>IF($W14="","",COUNTA(Q$2:$W14))</f>
        <v/>
      </c>
      <c r="Q14" s="149" t="s">
        <v>437</v>
      </c>
      <c r="R14" s="150"/>
      <c r="S14" s="135"/>
      <c r="T14" s="135"/>
      <c r="U14" s="135"/>
      <c r="V14" s="135"/>
      <c r="W14" s="135"/>
    </row>
    <row r="15" spans="1:24" ht="15.6" x14ac:dyDescent="0.3">
      <c r="B15" s="77">
        <v>13</v>
      </c>
      <c r="C15" s="78" t="s">
        <v>438</v>
      </c>
      <c r="D15" s="200" t="s">
        <v>439</v>
      </c>
      <c r="E15" s="203" t="s">
        <v>440</v>
      </c>
      <c r="F15" s="107" t="s">
        <v>441</v>
      </c>
      <c r="G15" s="80" t="s">
        <v>442</v>
      </c>
      <c r="H15" s="81"/>
      <c r="I15" s="82"/>
      <c r="K15" s="135"/>
      <c r="L15" s="135"/>
      <c r="M15" s="135"/>
      <c r="N15" s="135"/>
      <c r="O15" s="135"/>
      <c r="P15" s="148" t="str">
        <f>IF($W15="","",COUNTA(Q$2:$W15))</f>
        <v/>
      </c>
      <c r="Q15" s="149" t="s">
        <v>443</v>
      </c>
      <c r="R15" s="150"/>
      <c r="S15" s="135"/>
      <c r="T15" s="135"/>
      <c r="U15" s="135"/>
      <c r="V15" s="135"/>
      <c r="W15" s="135"/>
    </row>
    <row r="16" spans="1:24" ht="15.6" x14ac:dyDescent="0.3">
      <c r="B16" s="83">
        <v>14</v>
      </c>
      <c r="C16" s="84" t="s">
        <v>444</v>
      </c>
      <c r="D16" s="201"/>
      <c r="E16" s="204"/>
      <c r="F16" s="108" t="s">
        <v>445</v>
      </c>
      <c r="G16" s="86" t="s">
        <v>446</v>
      </c>
      <c r="H16" s="81"/>
      <c r="I16" s="82"/>
      <c r="K16" s="135"/>
      <c r="L16" s="135"/>
      <c r="M16" s="135"/>
      <c r="N16" s="135"/>
      <c r="O16" s="135"/>
      <c r="P16" s="166" t="str">
        <f>IF($W16="","",COUNTA(Q$2:$W16))</f>
        <v/>
      </c>
      <c r="Q16" s="167" t="s">
        <v>398</v>
      </c>
      <c r="R16" s="168"/>
      <c r="S16" s="135"/>
      <c r="T16" s="135"/>
      <c r="U16" s="135"/>
      <c r="V16" s="135"/>
      <c r="W16" s="135"/>
    </row>
    <row r="17" spans="2:9" ht="31.2" x14ac:dyDescent="0.3">
      <c r="B17" s="83">
        <v>15</v>
      </c>
      <c r="C17" s="84" t="s">
        <v>447</v>
      </c>
      <c r="D17" s="201"/>
      <c r="E17" s="204"/>
      <c r="F17" s="108" t="s">
        <v>448</v>
      </c>
      <c r="G17" s="86" t="s">
        <v>449</v>
      </c>
      <c r="H17" s="81">
        <v>113</v>
      </c>
      <c r="I17" s="82"/>
    </row>
    <row r="18" spans="2:9" ht="31.2" x14ac:dyDescent="0.3">
      <c r="B18" s="83">
        <v>16</v>
      </c>
      <c r="C18" s="84" t="s">
        <v>450</v>
      </c>
      <c r="D18" s="201"/>
      <c r="E18" s="170" t="s">
        <v>451</v>
      </c>
      <c r="F18" s="109"/>
      <c r="G18" s="86" t="s">
        <v>452</v>
      </c>
      <c r="H18" s="81"/>
      <c r="I18" s="82"/>
    </row>
    <row r="19" spans="2:9" ht="31.2" x14ac:dyDescent="0.3">
      <c r="B19" s="83">
        <v>17</v>
      </c>
      <c r="C19" s="84" t="s">
        <v>453</v>
      </c>
      <c r="D19" s="201"/>
      <c r="E19" s="170" t="s">
        <v>387</v>
      </c>
      <c r="F19" s="109"/>
      <c r="G19" s="86" t="s">
        <v>454</v>
      </c>
      <c r="H19" s="81"/>
      <c r="I19" s="82"/>
    </row>
    <row r="20" spans="2:9" ht="62.4" x14ac:dyDescent="0.3">
      <c r="B20" s="83">
        <v>18</v>
      </c>
      <c r="C20" s="84" t="s">
        <v>455</v>
      </c>
      <c r="D20" s="201"/>
      <c r="E20" s="204" t="s">
        <v>456</v>
      </c>
      <c r="F20" s="108" t="s">
        <v>457</v>
      </c>
      <c r="G20" s="86" t="s">
        <v>458</v>
      </c>
      <c r="H20" s="81"/>
      <c r="I20" s="82"/>
    </row>
    <row r="21" spans="2:9" ht="31.2" x14ac:dyDescent="0.3">
      <c r="B21" s="83">
        <v>19</v>
      </c>
      <c r="C21" s="84" t="s">
        <v>459</v>
      </c>
      <c r="D21" s="201"/>
      <c r="E21" s="204"/>
      <c r="F21" s="108" t="s">
        <v>460</v>
      </c>
      <c r="G21" s="86" t="s">
        <v>461</v>
      </c>
      <c r="H21" s="81"/>
      <c r="I21" s="82"/>
    </row>
    <row r="22" spans="2:9" ht="15.6" x14ac:dyDescent="0.3">
      <c r="B22" s="83">
        <v>20</v>
      </c>
      <c r="C22" s="84" t="s">
        <v>462</v>
      </c>
      <c r="D22" s="201"/>
      <c r="E22" s="204"/>
      <c r="F22" s="108" t="s">
        <v>463</v>
      </c>
      <c r="G22" s="86" t="s">
        <v>464</v>
      </c>
      <c r="H22" s="81"/>
      <c r="I22" s="82"/>
    </row>
    <row r="23" spans="2:9" ht="15.6" x14ac:dyDescent="0.3">
      <c r="B23" s="83">
        <v>21</v>
      </c>
      <c r="C23" s="84" t="s">
        <v>465</v>
      </c>
      <c r="D23" s="201"/>
      <c r="E23" s="204"/>
      <c r="F23" s="108" t="s">
        <v>466</v>
      </c>
      <c r="G23" s="86" t="s">
        <v>467</v>
      </c>
      <c r="H23" s="81"/>
      <c r="I23" s="82"/>
    </row>
    <row r="24" spans="2:9" ht="31.2" x14ac:dyDescent="0.3">
      <c r="B24" s="83">
        <v>22</v>
      </c>
      <c r="C24" s="84" t="s">
        <v>468</v>
      </c>
      <c r="D24" s="201"/>
      <c r="E24" s="204"/>
      <c r="F24" s="108" t="s">
        <v>469</v>
      </c>
      <c r="G24" s="86" t="s">
        <v>470</v>
      </c>
      <c r="H24" s="81">
        <v>114</v>
      </c>
      <c r="I24" s="82"/>
    </row>
    <row r="25" spans="2:9" ht="15.6" x14ac:dyDescent="0.3">
      <c r="B25" s="83">
        <v>23</v>
      </c>
      <c r="C25" s="84" t="s">
        <v>471</v>
      </c>
      <c r="D25" s="201"/>
      <c r="E25" s="204"/>
      <c r="F25" s="108" t="s">
        <v>472</v>
      </c>
      <c r="G25" s="86" t="s">
        <v>473</v>
      </c>
      <c r="H25" s="81"/>
      <c r="I25" s="82"/>
    </row>
    <row r="26" spans="2:9" ht="31.2" x14ac:dyDescent="0.3">
      <c r="B26" s="83">
        <v>24</v>
      </c>
      <c r="C26" s="84" t="s">
        <v>474</v>
      </c>
      <c r="D26" s="201"/>
      <c r="E26" s="204"/>
      <c r="F26" s="108" t="s">
        <v>475</v>
      </c>
      <c r="G26" s="86" t="s">
        <v>476</v>
      </c>
      <c r="H26" s="81"/>
      <c r="I26" s="82"/>
    </row>
    <row r="27" spans="2:9" ht="15.6" x14ac:dyDescent="0.3">
      <c r="B27" s="110">
        <v>25</v>
      </c>
      <c r="C27" s="84" t="s">
        <v>477</v>
      </c>
      <c r="D27" s="201"/>
      <c r="E27" s="170" t="s">
        <v>393</v>
      </c>
      <c r="F27" s="111"/>
      <c r="G27" s="86" t="s">
        <v>478</v>
      </c>
      <c r="H27" s="81"/>
      <c r="I27" s="82"/>
    </row>
    <row r="28" spans="2:9" ht="31.2" x14ac:dyDescent="0.3">
      <c r="B28" s="112">
        <v>26</v>
      </c>
      <c r="C28" s="84" t="s">
        <v>479</v>
      </c>
      <c r="D28" s="202"/>
      <c r="E28" s="111" t="s">
        <v>400</v>
      </c>
      <c r="F28" s="113"/>
      <c r="G28" s="86" t="s">
        <v>480</v>
      </c>
      <c r="H28" s="81"/>
      <c r="I28" s="82"/>
    </row>
    <row r="29" spans="2:9" ht="15.6" x14ac:dyDescent="0.3">
      <c r="B29" s="114">
        <v>27</v>
      </c>
      <c r="C29" s="115" t="s">
        <v>481</v>
      </c>
      <c r="D29" s="116" t="s">
        <v>482</v>
      </c>
      <c r="E29" s="117"/>
      <c r="F29" s="118"/>
      <c r="G29" s="119" t="s">
        <v>483</v>
      </c>
      <c r="H29" s="81">
        <v>129</v>
      </c>
      <c r="I29" s="82"/>
    </row>
    <row r="30" spans="2:9" ht="31.2" x14ac:dyDescent="0.3">
      <c r="B30" s="120">
        <v>28</v>
      </c>
      <c r="C30" s="121" t="s">
        <v>484</v>
      </c>
      <c r="D30" s="122" t="s">
        <v>485</v>
      </c>
      <c r="E30" s="123"/>
      <c r="F30" s="123"/>
      <c r="G30" s="124" t="s">
        <v>486</v>
      </c>
      <c r="H30" s="81">
        <v>126</v>
      </c>
      <c r="I30" s="82">
        <v>128</v>
      </c>
    </row>
    <row r="31" spans="2:9" ht="46.8" x14ac:dyDescent="0.3">
      <c r="B31" s="114">
        <v>29</v>
      </c>
      <c r="C31" s="115" t="s">
        <v>487</v>
      </c>
      <c r="D31" s="116" t="s">
        <v>393</v>
      </c>
      <c r="E31" s="125"/>
      <c r="F31" s="126"/>
      <c r="G31" s="119" t="s">
        <v>488</v>
      </c>
      <c r="H31" s="81">
        <v>124</v>
      </c>
      <c r="I31" s="82"/>
    </row>
    <row r="32" spans="2:9" ht="31.2" x14ac:dyDescent="0.3">
      <c r="B32" s="127">
        <v>30</v>
      </c>
      <c r="C32" s="128" t="s">
        <v>489</v>
      </c>
      <c r="D32" s="129" t="s">
        <v>490</v>
      </c>
      <c r="E32" s="130"/>
      <c r="F32" s="131"/>
      <c r="G32" s="132" t="s">
        <v>491</v>
      </c>
      <c r="H32" s="81"/>
      <c r="I32" s="82"/>
    </row>
  </sheetData>
  <mergeCells count="5">
    <mergeCell ref="D3:D7"/>
    <mergeCell ref="D8:D14"/>
    <mergeCell ref="D15:D28"/>
    <mergeCell ref="E15:E17"/>
    <mergeCell ref="E20:E26"/>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5" sqref="B5"/>
    </sheetView>
  </sheetViews>
  <sheetFormatPr defaultRowHeight="14.4" x14ac:dyDescent="0.3"/>
  <sheetData>
    <row r="1" spans="1:3" x14ac:dyDescent="0.3">
      <c r="A1" t="s">
        <v>0</v>
      </c>
    </row>
    <row r="4" spans="1:3" x14ac:dyDescent="0.3">
      <c r="C4" s="19" t="s">
        <v>511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5"/>
  <sheetViews>
    <sheetView workbookViewId="0">
      <selection activeCell="B5" sqref="B5"/>
    </sheetView>
  </sheetViews>
  <sheetFormatPr defaultRowHeight="14.4" x14ac:dyDescent="0.3"/>
  <sheetData>
    <row r="1" spans="1:1" x14ac:dyDescent="0.3">
      <c r="A1" t="s">
        <v>0</v>
      </c>
    </row>
    <row r="2" spans="1:1" x14ac:dyDescent="0.3">
      <c r="A2" t="s">
        <v>492</v>
      </c>
    </row>
    <row r="3" spans="1:1" x14ac:dyDescent="0.3">
      <c r="A3" s="205" t="s">
        <v>493</v>
      </c>
    </row>
    <row r="4" spans="1:1" x14ac:dyDescent="0.3">
      <c r="A4" t="s">
        <v>0</v>
      </c>
    </row>
    <row r="5" spans="1:1" x14ac:dyDescent="0.3">
      <c r="A5" t="s">
        <v>0</v>
      </c>
    </row>
  </sheetData>
  <mergeCells count="1">
    <mergeCell ref="A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Előlap</vt:lpstr>
      <vt:lpstr>Összesítő</vt:lpstr>
      <vt:lpstr>B_IV_1A</vt:lpstr>
      <vt:lpstr>adat</vt:lpstr>
      <vt:lpstr>Kitöltési útmutató</vt:lpstr>
      <vt:lpstr>Megjegyzés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Körtvélyes Zita</dc:creator>
  <cp:lastModifiedBy>Körtvélyes Zita</cp:lastModifiedBy>
  <dcterms:created xsi:type="dcterms:W3CDTF">2026-07-23T08:52:29Z</dcterms:created>
  <dcterms:modified xsi:type="dcterms:W3CDTF">2026-08-11T05:26:22Z</dcterms:modified>
</cp:coreProperties>
</file>